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2.bin" ContentType="application/vnd.openxmlformats-officedocument.spreadsheetml.customProperty"/>
  <Override PartName="/xl/drawings/drawing10.xml" ContentType="application/vnd.openxmlformats-officedocument.drawing+xml"/>
  <Override PartName="/xl/customProperty3.bin" ContentType="application/vnd.openxmlformats-officedocument.spreadsheetml.customProperty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customProperty9.bin" ContentType="application/vnd.openxmlformats-officedocument.spreadsheetml.customProperty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16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8\Q2\Final\"/>
    </mc:Choice>
  </mc:AlternateContent>
  <xr:revisionPtr revIDLastSave="0" documentId="10_ncr:100000_{268B7830-8488-47E4-ABD9-6ECF39B8B758}" xr6:coauthVersionLast="31" xr6:coauthVersionMax="31" xr10:uidLastSave="{00000000-0000-0000-0000-000000000000}"/>
  <bookViews>
    <workbookView xWindow="16425" yWindow="225" windowWidth="20730" windowHeight="11640" tabRatio="857" activeTab="3" xr2:uid="{00000000-000D-0000-FFFF-FFFF00000000}"/>
  </bookViews>
  <sheets>
    <sheet name="Factbook Q2 2018 " sheetId="2" r:id="rId1"/>
    <sheet name="Contents" sheetId="4" r:id="rId2"/>
    <sheet name="Overview start" sheetId="5" r:id="rId3"/>
    <sheet name="Nordea overview" sheetId="6" r:id="rId4"/>
    <sheet name="Financials start" sheetId="7" r:id="rId5"/>
    <sheet name="Key financial figures" sheetId="358" r:id="rId6"/>
    <sheet name="Key financial figures 2" sheetId="357" r:id="rId7"/>
    <sheet name="NII - bridge " sheetId="282" r:id="rId8"/>
    <sheet name="NCI, Expenses, Loan losses  " sheetId="353" r:id="rId9"/>
    <sheet name="Net loan losses " sheetId="354" r:id="rId10"/>
    <sheet name="PeB" sheetId="11" r:id="rId11"/>
    <sheet name="BA - PeB  " sheetId="333" r:id="rId12"/>
    <sheet name="PeB - Den &amp; Fin      " sheetId="334" r:id="rId13"/>
    <sheet name="PeB - Nor &amp; Swe   " sheetId="335" r:id="rId14"/>
    <sheet name=" PeB - Other    " sheetId="336" r:id="rId15"/>
    <sheet name="CBB  Start " sheetId="112" r:id="rId16"/>
    <sheet name="BA - CBB    " sheetId="363" r:id="rId17"/>
    <sheet name="Nordea Finance    " sheetId="280" r:id="rId18"/>
    <sheet name="WB start" sheetId="21" r:id="rId19"/>
    <sheet name="BA - WB   " sheetId="283" r:id="rId20"/>
    <sheet name="WM start" sheetId="26" r:id="rId21"/>
    <sheet name="BA - Wealth Man &amp; Asset Man" sheetId="286" r:id="rId22"/>
    <sheet name="Wealth - Private Bankin &amp; O " sheetId="287" r:id="rId23"/>
    <sheet name="Wealth Mgmt - Life &amp; Pensio " sheetId="359" r:id="rId24"/>
    <sheet name="Wealth Mgmt - AuM " sheetId="285" r:id="rId25"/>
    <sheet name="Group Functions and Other start" sheetId="31" r:id="rId26"/>
    <sheet name="Group Functions and Other   " sheetId="312" r:id="rId27"/>
    <sheet name="Risk, liquidity, capital st " sheetId="323" r:id="rId28"/>
    <sheet name="Lending by sector" sheetId="324" r:id="rId29"/>
    <sheet name="Lending by country and industry" sheetId="325" r:id="rId30"/>
    <sheet name="Fair value" sheetId="326" r:id="rId31"/>
    <sheet name="Lending by industry" sheetId="327" r:id="rId32"/>
    <sheet name="Credit portfolio by BU Q2 " sheetId="328" r:id="rId33"/>
    <sheet name="Credit portfolio by BU Q1" sheetId="329" r:id="rId34"/>
    <sheet name="Shipping oil and oil services" sheetId="330" r:id="rId35"/>
    <sheet name="Impaired Loans 1" sheetId="331" r:id="rId36"/>
    <sheet name="Impaired Loans 2" sheetId="332" r:id="rId37"/>
    <sheet name="Loans &amp; Impairment" sheetId="355" r:id="rId38"/>
    <sheet name="Rating, Market risk" sheetId="46" r:id="rId39"/>
    <sheet name=" LTV and amortization" sheetId="121" r:id="rId40"/>
    <sheet name="Own Funds &amp; Ratios" sheetId="340" r:id="rId41"/>
    <sheet name="REA &amp; Risk weights" sheetId="341" r:id="rId42"/>
    <sheet name="Requirement " sheetId="342" r:id="rId43"/>
    <sheet name="Market risk " sheetId="343" r:id="rId44"/>
    <sheet name="Own funds " sheetId="344" r:id="rId45"/>
    <sheet name="IRB " sheetId="345" r:id="rId46"/>
    <sheet name="REA - legal " sheetId="346" r:id="rId47"/>
    <sheet name="Graph" sheetId="347" r:id="rId48"/>
    <sheet name="Bank " sheetId="348" r:id="rId49"/>
    <sheet name="Bank2" sheetId="349" r:id="rId50"/>
    <sheet name="Bank3" sheetId="350" r:id="rId51"/>
    <sheet name="Bank4" sheetId="351" r:id="rId52"/>
    <sheet name="Bank5" sheetId="352" r:id="rId53"/>
    <sheet name="Funding " sheetId="273" r:id="rId54"/>
    <sheet name="Liquidity buffer " sheetId="301" r:id="rId55"/>
    <sheet name="General info &amp; macro start" sheetId="64" r:id="rId56"/>
    <sheet name="Market shares   " sheetId="278" r:id="rId57"/>
    <sheet name="Info - Macroeconomic data   " sheetId="277" r:id="rId58"/>
    <sheet name="Contacts and financial calendar" sheetId="68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___EUR2003" localSheetId="57">'[1]Calculated forecast'!$O$2</definedName>
    <definedName name="___EUR2003" localSheetId="54">'[1]Calculated forecast'!$O$2</definedName>
    <definedName name="___EUR2003" localSheetId="8">'[2]Calculated forecast'!$O$2</definedName>
    <definedName name="___EUR2003" localSheetId="9">'[2]Calculated forecast'!$O$2</definedName>
    <definedName name="___EUR2003" localSheetId="7">'[2]Calculated forecast'!$O$2</definedName>
    <definedName name="___EUR2003">'[3]Calculated forecast'!$O$2</definedName>
    <definedName name="__EUR2003" localSheetId="57">'[1]Calculated forecast'!$O$2</definedName>
    <definedName name="__EUR2003" localSheetId="54">'[1]Calculated forecast'!$O$2</definedName>
    <definedName name="__EUR2003" localSheetId="8">'[2]Calculated forecast'!$O$2</definedName>
    <definedName name="__EUR2003" localSheetId="9">'[2]Calculated forecast'!$O$2</definedName>
    <definedName name="__EUR2003" localSheetId="7">'[2]Calculated forecast'!$O$2</definedName>
    <definedName name="__EUR2003">'[3]Calculated forecast'!$O$2</definedName>
    <definedName name="__inv1" localSheetId="39">#REF!</definedName>
    <definedName name="__inv1" localSheetId="16">#REF!</definedName>
    <definedName name="__inv1" localSheetId="19">#REF!</definedName>
    <definedName name="__inv1" localSheetId="21">#REF!</definedName>
    <definedName name="__inv1" localSheetId="33">#REF!</definedName>
    <definedName name="__inv1" localSheetId="26">#REF!</definedName>
    <definedName name="__inv1" localSheetId="57">#REF!</definedName>
    <definedName name="__inv1" localSheetId="5">#REF!</definedName>
    <definedName name="__inv1" localSheetId="6">#REF!</definedName>
    <definedName name="__inv1" localSheetId="29">#REF!</definedName>
    <definedName name="__inv1" localSheetId="54">#REF!</definedName>
    <definedName name="__inv1" localSheetId="56">#REF!</definedName>
    <definedName name="__inv1" localSheetId="8">#REF!</definedName>
    <definedName name="__inv1" localSheetId="9">#REF!</definedName>
    <definedName name="__inv1" localSheetId="7">#REF!</definedName>
    <definedName name="__inv1" localSheetId="17">#REF!</definedName>
    <definedName name="__inv1" localSheetId="22">#REF!</definedName>
    <definedName name="__inv1" localSheetId="24">#REF!</definedName>
    <definedName name="__inv1" localSheetId="23">#REF!</definedName>
    <definedName name="__inv1">#REF!</definedName>
    <definedName name="__Key1" localSheetId="39">#REF!</definedName>
    <definedName name="__Key1" localSheetId="16">#REF!</definedName>
    <definedName name="__Key1" localSheetId="19">#REF!</definedName>
    <definedName name="__Key1" localSheetId="21">#REF!</definedName>
    <definedName name="__Key1" localSheetId="33">#REF!</definedName>
    <definedName name="__Key1" localSheetId="26">#REF!</definedName>
    <definedName name="__Key1" localSheetId="57">#REF!</definedName>
    <definedName name="__Key1" localSheetId="5">#REF!</definedName>
    <definedName name="__Key1" localSheetId="6">#REF!</definedName>
    <definedName name="__Key1" localSheetId="29">#REF!</definedName>
    <definedName name="__Key1" localSheetId="54">#REF!</definedName>
    <definedName name="__Key1" localSheetId="56">#REF!</definedName>
    <definedName name="__Key1" localSheetId="8">#REF!</definedName>
    <definedName name="__Key1" localSheetId="9">#REF!</definedName>
    <definedName name="__Key1" localSheetId="7">#REF!</definedName>
    <definedName name="__Key1" localSheetId="17">#REF!</definedName>
    <definedName name="__Key1" localSheetId="22">#REF!</definedName>
    <definedName name="__Key1" localSheetId="24">#REF!</definedName>
    <definedName name="__Key1" localSheetId="23">#REF!</definedName>
    <definedName name="__Key1">#REF!</definedName>
    <definedName name="__key2" localSheetId="39">#REF!</definedName>
    <definedName name="__key2" localSheetId="16">#REF!</definedName>
    <definedName name="__key2" localSheetId="19">#REF!</definedName>
    <definedName name="__key2" localSheetId="21">#REF!</definedName>
    <definedName name="__key2" localSheetId="33">#REF!</definedName>
    <definedName name="__key2" localSheetId="26">#REF!</definedName>
    <definedName name="__key2" localSheetId="57">#REF!</definedName>
    <definedName name="__key2" localSheetId="5">#REF!</definedName>
    <definedName name="__key2" localSheetId="6">#REF!</definedName>
    <definedName name="__key2" localSheetId="29">#REF!</definedName>
    <definedName name="__key2" localSheetId="54">#REF!</definedName>
    <definedName name="__key2" localSheetId="56">#REF!</definedName>
    <definedName name="__key2" localSheetId="8">#REF!</definedName>
    <definedName name="__key2" localSheetId="9">#REF!</definedName>
    <definedName name="__key2" localSheetId="7">#REF!</definedName>
    <definedName name="__key2" localSheetId="17">#REF!</definedName>
    <definedName name="__key2" localSheetId="22">#REF!</definedName>
    <definedName name="__key2" localSheetId="24">#REF!</definedName>
    <definedName name="__key2" localSheetId="23">#REF!</definedName>
    <definedName name="__key2">#REF!</definedName>
    <definedName name="_AMO_UniqueIdentifier" hidden="1">"'965a6ed6-3ee4-4d00-96d5-1559ea48fc0d'"</definedName>
    <definedName name="_aum2" localSheetId="39">#REF!</definedName>
    <definedName name="_aum2" localSheetId="16">#REF!</definedName>
    <definedName name="_aum2" localSheetId="19">#REF!</definedName>
    <definedName name="_aum2" localSheetId="21">#REF!</definedName>
    <definedName name="_aum2" localSheetId="33">#REF!</definedName>
    <definedName name="_aum2" localSheetId="26">#REF!</definedName>
    <definedName name="_aum2" localSheetId="57">#REF!</definedName>
    <definedName name="_aum2" localSheetId="5">#REF!</definedName>
    <definedName name="_aum2" localSheetId="6">#REF!</definedName>
    <definedName name="_aum2" localSheetId="29">#REF!</definedName>
    <definedName name="_aum2" localSheetId="54">#REF!</definedName>
    <definedName name="_aum2" localSheetId="56">#REF!</definedName>
    <definedName name="_aum2" localSheetId="8">#REF!</definedName>
    <definedName name="_aum2" localSheetId="9">#REF!</definedName>
    <definedName name="_aum2" localSheetId="7">#REF!</definedName>
    <definedName name="_aum2" localSheetId="17">#REF!</definedName>
    <definedName name="_aum2" localSheetId="22">#REF!</definedName>
    <definedName name="_aum2" localSheetId="24">#REF!</definedName>
    <definedName name="_aum2" localSheetId="23">#REF!</definedName>
    <definedName name="_aum2">#REF!</definedName>
    <definedName name="_EUR2003" localSheetId="57">'[1]Calculated forecast'!$O$2</definedName>
    <definedName name="_EUR2003" localSheetId="54">'[1]Calculated forecast'!$O$2</definedName>
    <definedName name="_EUR2003" localSheetId="8">'[2]Calculated forecast'!$O$2</definedName>
    <definedName name="_EUR2003" localSheetId="9">'[2]Calculated forecast'!$O$2</definedName>
    <definedName name="_EUR2003" localSheetId="7">'[2]Calculated forecast'!$O$2</definedName>
    <definedName name="_EUR2003">'[3]Calculated forecast'!$O$2</definedName>
    <definedName name="_inv1" localSheetId="39">#REF!</definedName>
    <definedName name="_inv1" localSheetId="16">#REF!</definedName>
    <definedName name="_inv1" localSheetId="19">#REF!</definedName>
    <definedName name="_inv1" localSheetId="21">#REF!</definedName>
    <definedName name="_inv1" localSheetId="33">#REF!</definedName>
    <definedName name="_inv1" localSheetId="26">#REF!</definedName>
    <definedName name="_inv1" localSheetId="57">#REF!</definedName>
    <definedName name="_inv1" localSheetId="5">#REF!</definedName>
    <definedName name="_inv1" localSheetId="6">#REF!</definedName>
    <definedName name="_inv1" localSheetId="29">#REF!</definedName>
    <definedName name="_inv1" localSheetId="54">#REF!</definedName>
    <definedName name="_inv1" localSheetId="56">#REF!</definedName>
    <definedName name="_inv1" localSheetId="8">#REF!</definedName>
    <definedName name="_inv1" localSheetId="9">#REF!</definedName>
    <definedName name="_inv1" localSheetId="7">#REF!</definedName>
    <definedName name="_inv1" localSheetId="17">#REF!</definedName>
    <definedName name="_inv1" localSheetId="22">#REF!</definedName>
    <definedName name="_inv1" localSheetId="24">#REF!</definedName>
    <definedName name="_inv1" localSheetId="23">#REF!</definedName>
    <definedName name="_inv1">#REF!</definedName>
    <definedName name="_Key1" localSheetId="39">#REF!</definedName>
    <definedName name="_Key1" localSheetId="16">#REF!</definedName>
    <definedName name="_Key1" localSheetId="19">#REF!</definedName>
    <definedName name="_Key1" localSheetId="21">#REF!</definedName>
    <definedName name="_Key1" localSheetId="33">#REF!</definedName>
    <definedName name="_Key1" localSheetId="26">#REF!</definedName>
    <definedName name="_Key1" localSheetId="57">#REF!</definedName>
    <definedName name="_Key1" localSheetId="5">#REF!</definedName>
    <definedName name="_Key1" localSheetId="6">#REF!</definedName>
    <definedName name="_Key1" localSheetId="29">#REF!</definedName>
    <definedName name="_Key1" localSheetId="54">#REF!</definedName>
    <definedName name="_Key1" localSheetId="56">#REF!</definedName>
    <definedName name="_Key1" localSheetId="8">#REF!</definedName>
    <definedName name="_Key1" localSheetId="9">#REF!</definedName>
    <definedName name="_Key1" localSheetId="7">#REF!</definedName>
    <definedName name="_Key1" localSheetId="17">#REF!</definedName>
    <definedName name="_Key1" localSheetId="22">#REF!</definedName>
    <definedName name="_Key1" localSheetId="24">#REF!</definedName>
    <definedName name="_Key1" localSheetId="23">#REF!</definedName>
    <definedName name="_Key1">#REF!</definedName>
    <definedName name="_key2" localSheetId="39">#REF!</definedName>
    <definedName name="_key2" localSheetId="16">#REF!</definedName>
    <definedName name="_key2" localSheetId="19">#REF!</definedName>
    <definedName name="_key2" localSheetId="21">#REF!</definedName>
    <definedName name="_key2" localSheetId="33">#REF!</definedName>
    <definedName name="_key2" localSheetId="26">#REF!</definedName>
    <definedName name="_key2" localSheetId="57">#REF!</definedName>
    <definedName name="_key2" localSheetId="5">#REF!</definedName>
    <definedName name="_key2" localSheetId="6">#REF!</definedName>
    <definedName name="_key2" localSheetId="29">#REF!</definedName>
    <definedName name="_key2" localSheetId="54">#REF!</definedName>
    <definedName name="_key2" localSheetId="56">#REF!</definedName>
    <definedName name="_key2" localSheetId="8">#REF!</definedName>
    <definedName name="_key2" localSheetId="9">#REF!</definedName>
    <definedName name="_key2" localSheetId="7">#REF!</definedName>
    <definedName name="_key2" localSheetId="17">#REF!</definedName>
    <definedName name="_key2" localSheetId="22">#REF!</definedName>
    <definedName name="_key2" localSheetId="24">#REF!</definedName>
    <definedName name="_key2" localSheetId="23">#REF!</definedName>
    <definedName name="_key2">#REF!</definedName>
    <definedName name="_MM1" localSheetId="57">[4]XXX!$C$38</definedName>
    <definedName name="_MM1" localSheetId="54">[4]XXX!$C$38</definedName>
    <definedName name="_MM1" localSheetId="8">[5]XXX!$C$38</definedName>
    <definedName name="_MM1" localSheetId="9">[5]XXX!$C$38</definedName>
    <definedName name="_MM1" localSheetId="7">[5]XXX!$C$38</definedName>
    <definedName name="_MM1">[6]XXX!$C$38</definedName>
    <definedName name="_Order1" hidden="1">255</definedName>
    <definedName name="_Order2" hidden="1">255</definedName>
    <definedName name="_Sort" localSheetId="39" hidden="1">'[7]Work Sheet'!#REF!</definedName>
    <definedName name="_Sort" localSheetId="16" hidden="1">'[7]Work Sheet'!#REF!</definedName>
    <definedName name="_Sort" localSheetId="19" hidden="1">'[7]Work Sheet'!#REF!</definedName>
    <definedName name="_Sort" localSheetId="21" hidden="1">'[7]Work Sheet'!#REF!</definedName>
    <definedName name="_Sort" localSheetId="33" hidden="1">'[7]Work Sheet'!#REF!</definedName>
    <definedName name="_Sort" localSheetId="30" hidden="1">'[7]Work Sheet'!#REF!</definedName>
    <definedName name="_Sort" localSheetId="26" hidden="1">'[7]Work Sheet'!#REF!</definedName>
    <definedName name="_Sort" localSheetId="57" hidden="1">'[7]Work Sheet'!#REF!</definedName>
    <definedName name="_Sort" localSheetId="5" hidden="1">'[7]Work Sheet'!#REF!</definedName>
    <definedName name="_Sort" localSheetId="6" hidden="1">'[7]Work Sheet'!#REF!</definedName>
    <definedName name="_Sort" localSheetId="31" hidden="1">'[7]Work Sheet'!#REF!</definedName>
    <definedName name="_Sort" localSheetId="54" hidden="1">'[7]Work Sheet'!#REF!</definedName>
    <definedName name="_Sort" localSheetId="56" hidden="1">'[7]Work Sheet'!#REF!</definedName>
    <definedName name="_Sort" localSheetId="8" hidden="1">'[7]Work Sheet'!#REF!</definedName>
    <definedName name="_Sort" localSheetId="9" hidden="1">'[7]Work Sheet'!#REF!</definedName>
    <definedName name="_Sort" localSheetId="7" hidden="1">'[7]Work Sheet'!#REF!</definedName>
    <definedName name="_Sort" localSheetId="17" hidden="1">'[7]Work Sheet'!#REF!</definedName>
    <definedName name="_Sort" localSheetId="22" hidden="1">'[7]Work Sheet'!#REF!</definedName>
    <definedName name="_Sort" localSheetId="24" hidden="1">'[7]Work Sheet'!#REF!</definedName>
    <definedName name="_Sort" localSheetId="23" hidden="1">'[7]Work Sheet'!#REF!</definedName>
    <definedName name="_Sort" hidden="1">'[7]Work Sheet'!#REF!</definedName>
    <definedName name="_YY1" localSheetId="57">[4]XXX!$C$36</definedName>
    <definedName name="_YY1" localSheetId="54">[4]XXX!$C$36</definedName>
    <definedName name="_YY1" localSheetId="8">[5]XXX!$C$36</definedName>
    <definedName name="_YY1" localSheetId="9">[5]XXX!$C$36</definedName>
    <definedName name="_YY1" localSheetId="7">[5]XXX!$C$36</definedName>
    <definedName name="_YY1">[6]XXX!$C$36</definedName>
    <definedName name="A" localSheetId="39">#REF!</definedName>
    <definedName name="A" localSheetId="16">#REF!</definedName>
    <definedName name="A" localSheetId="19">#REF!</definedName>
    <definedName name="A" localSheetId="21">#REF!</definedName>
    <definedName name="A" localSheetId="33">#REF!</definedName>
    <definedName name="A" localSheetId="26">#REF!</definedName>
    <definedName name="A" localSheetId="57">#REF!</definedName>
    <definedName name="A" localSheetId="5">#REF!</definedName>
    <definedName name="A" localSheetId="6">#REF!</definedName>
    <definedName name="A" localSheetId="29">#REF!</definedName>
    <definedName name="A" localSheetId="54">#REF!</definedName>
    <definedName name="A" localSheetId="56">#REF!</definedName>
    <definedName name="A" localSheetId="8">#REF!</definedName>
    <definedName name="A" localSheetId="9">#REF!</definedName>
    <definedName name="A" localSheetId="7">#REF!</definedName>
    <definedName name="A" localSheetId="17">#REF!</definedName>
    <definedName name="A" localSheetId="22">#REF!</definedName>
    <definedName name="A" localSheetId="24">#REF!</definedName>
    <definedName name="A" localSheetId="23">#REF!</definedName>
    <definedName name="A">#REF!</definedName>
    <definedName name="Afr" localSheetId="39">#REF!</definedName>
    <definedName name="Afr" localSheetId="16">#REF!</definedName>
    <definedName name="Afr" localSheetId="19">#REF!</definedName>
    <definedName name="Afr" localSheetId="21">#REF!</definedName>
    <definedName name="Afr" localSheetId="33">#REF!</definedName>
    <definedName name="Afr" localSheetId="26">#REF!</definedName>
    <definedName name="Afr" localSheetId="57">#REF!</definedName>
    <definedName name="Afr" localSheetId="5">#REF!</definedName>
    <definedName name="Afr" localSheetId="6">#REF!</definedName>
    <definedName name="Afr" localSheetId="29">#REF!</definedName>
    <definedName name="Afr" localSheetId="54">#REF!</definedName>
    <definedName name="Afr" localSheetId="56">#REF!</definedName>
    <definedName name="Afr" localSheetId="8">#REF!</definedName>
    <definedName name="Afr" localSheetId="9">#REF!</definedName>
    <definedName name="Afr" localSheetId="7">#REF!</definedName>
    <definedName name="Afr" localSheetId="17">#REF!</definedName>
    <definedName name="Afr" localSheetId="22">#REF!</definedName>
    <definedName name="Afr" localSheetId="24">#REF!</definedName>
    <definedName name="Afr" localSheetId="23">#REF!</definedName>
    <definedName name="Afr">#REF!</definedName>
    <definedName name="AMKeyFig" localSheetId="39">#REF!</definedName>
    <definedName name="AMKeyFig" localSheetId="16">#REF!</definedName>
    <definedName name="AMKeyFig" localSheetId="19">#REF!</definedName>
    <definedName name="AMKeyFig" localSheetId="21">#REF!</definedName>
    <definedName name="AMKeyFig" localSheetId="33">#REF!</definedName>
    <definedName name="AMKeyFig" localSheetId="26">#REF!</definedName>
    <definedName name="AMKeyFig" localSheetId="57">#REF!</definedName>
    <definedName name="AMKeyFig" localSheetId="5">#REF!</definedName>
    <definedName name="AMKeyFig" localSheetId="6">#REF!</definedName>
    <definedName name="AMKeyFig" localSheetId="29">#REF!</definedName>
    <definedName name="AMKeyFig" localSheetId="54">#REF!</definedName>
    <definedName name="AMKeyFig" localSheetId="56">#REF!</definedName>
    <definedName name="AMKeyFig" localSheetId="8">#REF!</definedName>
    <definedName name="AMKeyFig" localSheetId="9">#REF!</definedName>
    <definedName name="AMKeyFig" localSheetId="7">#REF!</definedName>
    <definedName name="AMKeyFig" localSheetId="17">#REF!</definedName>
    <definedName name="AMKeyFig" localSheetId="22">#REF!</definedName>
    <definedName name="AMKeyFig" localSheetId="24">#REF!</definedName>
    <definedName name="AMKeyFig" localSheetId="23">#REF!</definedName>
    <definedName name="AMKeyFig">#REF!</definedName>
    <definedName name="AMKeyFigLife" localSheetId="39">#REF!</definedName>
    <definedName name="AMKeyFigLife" localSheetId="16">#REF!</definedName>
    <definedName name="AMKeyFigLife" localSheetId="19">#REF!</definedName>
    <definedName name="AMKeyFigLife" localSheetId="21">#REF!</definedName>
    <definedName name="AMKeyFigLife" localSheetId="33">#REF!</definedName>
    <definedName name="AMKeyFigLife" localSheetId="26">#REF!</definedName>
    <definedName name="AMKeyFigLife" localSheetId="57">#REF!</definedName>
    <definedName name="AMKeyFigLife" localSheetId="5">#REF!</definedName>
    <definedName name="AMKeyFigLife" localSheetId="6">#REF!</definedName>
    <definedName name="AMKeyFigLife" localSheetId="29">#REF!</definedName>
    <definedName name="AMKeyFigLife" localSheetId="54">#REF!</definedName>
    <definedName name="AMKeyFigLife" localSheetId="56">#REF!</definedName>
    <definedName name="AMKeyFigLife" localSheetId="8">#REF!</definedName>
    <definedName name="AMKeyFigLife" localSheetId="9">#REF!</definedName>
    <definedName name="AMKeyFigLife" localSheetId="7">#REF!</definedName>
    <definedName name="AMKeyFigLife" localSheetId="17">#REF!</definedName>
    <definedName name="AMKeyFigLife" localSheetId="22">#REF!</definedName>
    <definedName name="AMKeyFigLife" localSheetId="24">#REF!</definedName>
    <definedName name="AMKeyFigLife" localSheetId="23">#REF!</definedName>
    <definedName name="AMKeyFigLife">#REF!</definedName>
    <definedName name="AMVolume" localSheetId="39">#REF!</definedName>
    <definedName name="AMVolume" localSheetId="16">#REF!</definedName>
    <definedName name="AMVolume" localSheetId="19">#REF!</definedName>
    <definedName name="AMVolume" localSheetId="21">#REF!</definedName>
    <definedName name="AMVolume" localSheetId="33">#REF!</definedName>
    <definedName name="AMVolume" localSheetId="26">#REF!</definedName>
    <definedName name="AMVolume" localSheetId="57">#REF!</definedName>
    <definedName name="AMVolume" localSheetId="5">#REF!</definedName>
    <definedName name="AMVolume" localSheetId="6">#REF!</definedName>
    <definedName name="AMVolume" localSheetId="29">#REF!</definedName>
    <definedName name="AMVolume" localSheetId="54">#REF!</definedName>
    <definedName name="AMVolume" localSheetId="56">#REF!</definedName>
    <definedName name="AMVolume" localSheetId="8">#REF!</definedName>
    <definedName name="AMVolume" localSheetId="9">#REF!</definedName>
    <definedName name="AMVolume" localSheetId="7">#REF!</definedName>
    <definedName name="AMVolume" localSheetId="17">#REF!</definedName>
    <definedName name="AMVolume" localSheetId="22">#REF!</definedName>
    <definedName name="AMVolume" localSheetId="24">#REF!</definedName>
    <definedName name="AMVolume" localSheetId="23">#REF!</definedName>
    <definedName name="AMVolume">#REF!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19" hidden="1">{"5 * utfall + budget",#N/A,FALSE,"T-0298";"5 * bolag",#N/A,FALSE,"T-0298";"Unibank, utfall alla",#N/A,FALSE,"T-0298";#N/A,#N/A,FALSE,"Koncernskulder";#N/A,#N/A,FALSE,"Koncernfakturering"}</definedName>
    <definedName name="as" localSheetId="21" hidden="1">{"5 * utfall + budget",#N/A,FALSE,"T-0298";"5 * bolag",#N/A,FALSE,"T-0298";"Unibank, utfall alla",#N/A,FALSE,"T-0298";#N/A,#N/A,FALSE,"Koncernskulder";#N/A,#N/A,FALSE,"Koncernfakturering"}</definedName>
    <definedName name="as" localSheetId="33" hidden="1">{"5 * utfall + budget",#N/A,FALSE,"T-0298";"5 * bolag",#N/A,FALSE,"T-0298";"Unibank, utfall alla",#N/A,FALSE,"T-0298";#N/A,#N/A,FALSE,"Koncernskulder";#N/A,#N/A,FALSE,"Koncernfakturering"}</definedName>
    <definedName name="as" localSheetId="32" hidden="1">{"5 * utfall + budget",#N/A,FALSE,"T-0298";"5 * bolag",#N/A,FALSE,"T-0298";"Unibank, utfall alla",#N/A,FALSE,"T-0298";#N/A,#N/A,FALSE,"Koncernskulder";#N/A,#N/A,FALSE,"Koncernfakturering"}</definedName>
    <definedName name="as" localSheetId="30" hidden="1">{"5 * utfall + budget",#N/A,FALSE,"T-0298";"5 * bolag",#N/A,FALSE,"T-0298";"Unibank, utfall alla",#N/A,FALSE,"T-0298";#N/A,#N/A,FALSE,"Koncernskulder";#N/A,#N/A,FALSE,"Koncernfakturering"}</definedName>
    <definedName name="as" localSheetId="53" hidden="1">{"5 * utfall + budget",#N/A,FALSE,"T-0298";"5 * bolag",#N/A,FALSE,"T-0298";"Unibank, utfall alla",#N/A,FALSE,"T-0298";#N/A,#N/A,FALSE,"Koncernskulder";#N/A,#N/A,FALSE,"Koncernfakturering"}</definedName>
    <definedName name="as" localSheetId="26" hidden="1">{"5 * utfall + budget",#N/A,FALSE,"T-0298";"5 * bolag",#N/A,FALSE,"T-0298";"Unibank, utfall alla",#N/A,FALSE,"T-0298";#N/A,#N/A,FALSE,"Koncernskulder";#N/A,#N/A,FALSE,"Koncernfakturering"}</definedName>
    <definedName name="as" localSheetId="57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56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17" hidden="1">{"5 * utfall + budget",#N/A,FALSE,"T-0298";"5 * bolag",#N/A,FALSE,"T-0298";"Unibank, utfall alla",#N/A,FALSE,"T-0298";#N/A,#N/A,FALSE,"Koncernskulder";#N/A,#N/A,FALSE,"Koncernfakturering"}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38" hidden="1">{"5 * utfall + budget",#N/A,FALSE,"T-0298";"5 * bolag",#N/A,FALSE,"T-0298";"Unibank, utfall alla",#N/A,FALSE,"T-0298";#N/A,#N/A,FALSE,"Koncernskulder";#N/A,#N/A,FALSE,"Koncernfakturering"}</definedName>
    <definedName name="as" localSheetId="22" hidden="1">{"5 * utfall + budget",#N/A,FALSE,"T-0298";"5 * bolag",#N/A,FALSE,"T-0298";"Unibank, utfall alla",#N/A,FALSE,"T-0298";#N/A,#N/A,FALSE,"Koncernskulder";#N/A,#N/A,FALSE,"Koncernfakturering"}</definedName>
    <definedName name="as" localSheetId="24" hidden="1">{"5 * utfall + budget",#N/A,FALSE,"T-0298";"5 * bolag",#N/A,FALSE,"T-0298";"Unibank, utfall alla",#N/A,FALSE,"T-0298";#N/A,#N/A,FALSE,"Koncernskulder";#N/A,#N/A,FALSE,"Koncernfakturering"}</definedName>
    <definedName name="as" localSheetId="23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39">#REF!</definedName>
    <definedName name="asset" localSheetId="16">#REF!</definedName>
    <definedName name="asset" localSheetId="19">#REF!</definedName>
    <definedName name="asset" localSheetId="21">#REF!</definedName>
    <definedName name="asset" localSheetId="33">#REF!</definedName>
    <definedName name="asset" localSheetId="26">#REF!</definedName>
    <definedName name="asset" localSheetId="57">#REF!</definedName>
    <definedName name="asset" localSheetId="5">#REF!</definedName>
    <definedName name="asset" localSheetId="6">#REF!</definedName>
    <definedName name="asset" localSheetId="29">#REF!</definedName>
    <definedName name="asset" localSheetId="54">#REF!</definedName>
    <definedName name="asset" localSheetId="56">#REF!</definedName>
    <definedName name="asset" localSheetId="8">#REF!</definedName>
    <definedName name="asset" localSheetId="9">#REF!</definedName>
    <definedName name="asset" localSheetId="7">#REF!</definedName>
    <definedName name="asset" localSheetId="17">#REF!</definedName>
    <definedName name="asset" localSheetId="22">#REF!</definedName>
    <definedName name="asset" localSheetId="24">#REF!</definedName>
    <definedName name="asset" localSheetId="23">#REF!</definedName>
    <definedName name="asset">#REF!</definedName>
    <definedName name="asset1" localSheetId="39">#REF!</definedName>
    <definedName name="asset1" localSheetId="16">#REF!</definedName>
    <definedName name="asset1" localSheetId="19">#REF!</definedName>
    <definedName name="asset1" localSheetId="21">#REF!</definedName>
    <definedName name="asset1" localSheetId="33">#REF!</definedName>
    <definedName name="asset1" localSheetId="26">#REF!</definedName>
    <definedName name="asset1" localSheetId="57">#REF!</definedName>
    <definedName name="asset1" localSheetId="5">#REF!</definedName>
    <definedName name="asset1" localSheetId="6">#REF!</definedName>
    <definedName name="asset1" localSheetId="29">#REF!</definedName>
    <definedName name="asset1" localSheetId="54">#REF!</definedName>
    <definedName name="asset1" localSheetId="56">#REF!</definedName>
    <definedName name="asset1" localSheetId="8">#REF!</definedName>
    <definedName name="asset1" localSheetId="9">#REF!</definedName>
    <definedName name="asset1" localSheetId="7">#REF!</definedName>
    <definedName name="asset1" localSheetId="17">#REF!</definedName>
    <definedName name="asset1" localSheetId="22">#REF!</definedName>
    <definedName name="asset1" localSheetId="24">#REF!</definedName>
    <definedName name="asset1" localSheetId="23">#REF!</definedName>
    <definedName name="asset1">#REF!</definedName>
    <definedName name="aum" localSheetId="39">#REF!</definedName>
    <definedName name="aum" localSheetId="16">#REF!</definedName>
    <definedName name="aum" localSheetId="19">#REF!</definedName>
    <definedName name="aum" localSheetId="21">#REF!</definedName>
    <definedName name="aum" localSheetId="33">#REF!</definedName>
    <definedName name="aum" localSheetId="26">#REF!</definedName>
    <definedName name="aum" localSheetId="57">#REF!</definedName>
    <definedName name="aum" localSheetId="5">#REF!</definedName>
    <definedName name="aum" localSheetId="6">#REF!</definedName>
    <definedName name="aum" localSheetId="29">#REF!</definedName>
    <definedName name="aum" localSheetId="54">#REF!</definedName>
    <definedName name="aum" localSheetId="56">#REF!</definedName>
    <definedName name="aum" localSheetId="8">#REF!</definedName>
    <definedName name="aum" localSheetId="9">#REF!</definedName>
    <definedName name="aum" localSheetId="7">#REF!</definedName>
    <definedName name="aum" localSheetId="17">#REF!</definedName>
    <definedName name="aum" localSheetId="22">#REF!</definedName>
    <definedName name="aum" localSheetId="24">#REF!</definedName>
    <definedName name="aum" localSheetId="23">#REF!</definedName>
    <definedName name="aum">#REF!</definedName>
    <definedName name="AUMs" localSheetId="39">#REF!</definedName>
    <definedName name="AUMs" localSheetId="16">#REF!</definedName>
    <definedName name="AUMs" localSheetId="19">#REF!</definedName>
    <definedName name="AUMs" localSheetId="21">#REF!</definedName>
    <definedName name="AUMs" localSheetId="33">#REF!</definedName>
    <definedName name="AUMs" localSheetId="26">#REF!</definedName>
    <definedName name="AUMs" localSheetId="57">#REF!</definedName>
    <definedName name="AUMs" localSheetId="5">#REF!</definedName>
    <definedName name="AUMs" localSheetId="6">#REF!</definedName>
    <definedName name="AUMs" localSheetId="29">#REF!</definedName>
    <definedName name="AUMs" localSheetId="54">#REF!</definedName>
    <definedName name="AUMs" localSheetId="56">#REF!</definedName>
    <definedName name="AUMs" localSheetId="8">#REF!</definedName>
    <definedName name="AUMs" localSheetId="9">#REF!</definedName>
    <definedName name="AUMs" localSheetId="7">#REF!</definedName>
    <definedName name="AUMs" localSheetId="17">#REF!</definedName>
    <definedName name="AUMs" localSheetId="22">#REF!</definedName>
    <definedName name="AUMs" localSheetId="24">#REF!</definedName>
    <definedName name="AUMs" localSheetId="23">#REF!</definedName>
    <definedName name="AUMs">#REF!</definedName>
    <definedName name="balance" localSheetId="39">#REF!</definedName>
    <definedName name="balance" localSheetId="16">#REF!</definedName>
    <definedName name="balance" localSheetId="19">#REF!</definedName>
    <definedName name="balance" localSheetId="21">#REF!</definedName>
    <definedName name="balance" localSheetId="33">#REF!</definedName>
    <definedName name="balance" localSheetId="26">#REF!</definedName>
    <definedName name="balance" localSheetId="57">#REF!</definedName>
    <definedName name="balance" localSheetId="5">#REF!</definedName>
    <definedName name="balance" localSheetId="6">#REF!</definedName>
    <definedName name="balance" localSheetId="29">#REF!</definedName>
    <definedName name="balance" localSheetId="54">#REF!</definedName>
    <definedName name="balance" localSheetId="56">#REF!</definedName>
    <definedName name="balance" localSheetId="8">#REF!</definedName>
    <definedName name="balance" localSheetId="9">#REF!</definedName>
    <definedName name="balance" localSheetId="7">#REF!</definedName>
    <definedName name="balance" localSheetId="17">#REF!</definedName>
    <definedName name="balance" localSheetId="22">#REF!</definedName>
    <definedName name="balance" localSheetId="24">#REF!</definedName>
    <definedName name="balance" localSheetId="23">#REF!</definedName>
    <definedName name="balance">#REF!</definedName>
    <definedName name="Balance_sheet__end_of_period" localSheetId="39">#REF!</definedName>
    <definedName name="Balance_sheet__end_of_period" localSheetId="16">#REF!</definedName>
    <definedName name="Balance_sheet__end_of_period" localSheetId="19">#REF!</definedName>
    <definedName name="Balance_sheet__end_of_period" localSheetId="21">#REF!</definedName>
    <definedName name="Balance_sheet__end_of_period" localSheetId="33">#REF!</definedName>
    <definedName name="Balance_sheet__end_of_period" localSheetId="26">#REF!</definedName>
    <definedName name="Balance_sheet__end_of_period" localSheetId="57">#REF!</definedName>
    <definedName name="Balance_sheet__end_of_period" localSheetId="5">#REF!</definedName>
    <definedName name="Balance_sheet__end_of_period" localSheetId="6">#REF!</definedName>
    <definedName name="Balance_sheet__end_of_period" localSheetId="29">#REF!</definedName>
    <definedName name="Balance_sheet__end_of_period" localSheetId="54">#REF!</definedName>
    <definedName name="Balance_sheet__end_of_period" localSheetId="56">#REF!</definedName>
    <definedName name="Balance_sheet__end_of_period" localSheetId="8">#REF!</definedName>
    <definedName name="Balance_sheet__end_of_period" localSheetId="9">#REF!</definedName>
    <definedName name="Balance_sheet__end_of_period" localSheetId="7">#REF!</definedName>
    <definedName name="Balance_sheet__end_of_period" localSheetId="17">#REF!</definedName>
    <definedName name="Balance_sheet__end_of_period" localSheetId="22">#REF!</definedName>
    <definedName name="Balance_sheet__end_of_period" localSheetId="24">#REF!</definedName>
    <definedName name="Balance_sheet__end_of_period" localSheetId="23">#REF!</definedName>
    <definedName name="Balance_sheet__end_of_period">#REF!</definedName>
    <definedName name="balancesheet" localSheetId="39">#REF!</definedName>
    <definedName name="balancesheet" localSheetId="16">#REF!</definedName>
    <definedName name="balancesheet" localSheetId="19">#REF!</definedName>
    <definedName name="balancesheet" localSheetId="21">#REF!</definedName>
    <definedName name="balancesheet" localSheetId="33">#REF!</definedName>
    <definedName name="balancesheet" localSheetId="26">#REF!</definedName>
    <definedName name="balancesheet" localSheetId="57">#REF!</definedName>
    <definedName name="balancesheet" localSheetId="5">#REF!</definedName>
    <definedName name="balancesheet" localSheetId="6">#REF!</definedName>
    <definedName name="balancesheet" localSheetId="29">#REF!</definedName>
    <definedName name="balancesheet" localSheetId="54">#REF!</definedName>
    <definedName name="balancesheet" localSheetId="56">#REF!</definedName>
    <definedName name="balancesheet" localSheetId="8">#REF!</definedName>
    <definedName name="balancesheet" localSheetId="9">#REF!</definedName>
    <definedName name="balancesheet" localSheetId="7">#REF!</definedName>
    <definedName name="balancesheet" localSheetId="17">#REF!</definedName>
    <definedName name="balancesheet" localSheetId="22">#REF!</definedName>
    <definedName name="balancesheet" localSheetId="24">#REF!</definedName>
    <definedName name="balancesheet" localSheetId="23">#REF!</definedName>
    <definedName name="balancesheet">#REF!</definedName>
    <definedName name="bankBaltics" localSheetId="39">#REF!</definedName>
    <definedName name="bankBaltics" localSheetId="16">#REF!</definedName>
    <definedName name="bankBaltics" localSheetId="19">#REF!</definedName>
    <definedName name="bankBaltics" localSheetId="21">#REF!</definedName>
    <definedName name="bankBaltics" localSheetId="33">#REF!</definedName>
    <definedName name="bankBaltics" localSheetId="26">#REF!</definedName>
    <definedName name="bankBaltics" localSheetId="57">#REF!</definedName>
    <definedName name="bankBaltics" localSheetId="5">#REF!</definedName>
    <definedName name="bankBaltics" localSheetId="6">#REF!</definedName>
    <definedName name="bankBaltics" localSheetId="29">#REF!</definedName>
    <definedName name="bankBaltics" localSheetId="54">#REF!</definedName>
    <definedName name="bankBaltics" localSheetId="56">#REF!</definedName>
    <definedName name="bankBaltics" localSheetId="8">#REF!</definedName>
    <definedName name="bankBaltics" localSheetId="9">#REF!</definedName>
    <definedName name="bankBaltics" localSheetId="7">#REF!</definedName>
    <definedName name="bankBaltics" localSheetId="17">#REF!</definedName>
    <definedName name="bankBaltics" localSheetId="22">#REF!</definedName>
    <definedName name="bankBaltics" localSheetId="24">#REF!</definedName>
    <definedName name="bankBaltics" localSheetId="23">#REF!</definedName>
    <definedName name="bankBaltics">#REF!</definedName>
    <definedName name="bankingRussia" localSheetId="39">#REF!</definedName>
    <definedName name="bankingRussia" localSheetId="16">#REF!</definedName>
    <definedName name="bankingRussia" localSheetId="19">#REF!</definedName>
    <definedName name="bankingRussia" localSheetId="21">#REF!</definedName>
    <definedName name="bankingRussia" localSheetId="33">#REF!</definedName>
    <definedName name="bankingRussia" localSheetId="26">#REF!</definedName>
    <definedName name="bankingRussia" localSheetId="57">#REF!</definedName>
    <definedName name="bankingRussia" localSheetId="5">#REF!</definedName>
    <definedName name="bankingRussia" localSheetId="6">#REF!</definedName>
    <definedName name="bankingRussia" localSheetId="29">#REF!</definedName>
    <definedName name="bankingRussia" localSheetId="54">#REF!</definedName>
    <definedName name="bankingRussia" localSheetId="56">#REF!</definedName>
    <definedName name="bankingRussia" localSheetId="8">#REF!</definedName>
    <definedName name="bankingRussia" localSheetId="9">#REF!</definedName>
    <definedName name="bankingRussia" localSheetId="7">#REF!</definedName>
    <definedName name="bankingRussia" localSheetId="17">#REF!</definedName>
    <definedName name="bankingRussia" localSheetId="22">#REF!</definedName>
    <definedName name="bankingRussia" localSheetId="24">#REF!</definedName>
    <definedName name="bankingRussia" localSheetId="23">#REF!</definedName>
    <definedName name="bankingRussia">#REF!</definedName>
    <definedName name="bankPoland" localSheetId="39">#REF!</definedName>
    <definedName name="bankPoland" localSheetId="16">#REF!</definedName>
    <definedName name="bankPoland" localSheetId="19">#REF!</definedName>
    <definedName name="bankPoland" localSheetId="21">#REF!</definedName>
    <definedName name="bankPoland" localSheetId="33">#REF!</definedName>
    <definedName name="bankPoland" localSheetId="26">#REF!</definedName>
    <definedName name="bankPoland" localSheetId="57">#REF!</definedName>
    <definedName name="bankPoland" localSheetId="5">#REF!</definedName>
    <definedName name="bankPoland" localSheetId="6">#REF!</definedName>
    <definedName name="bankPoland" localSheetId="29">#REF!</definedName>
    <definedName name="bankPoland" localSheetId="54">#REF!</definedName>
    <definedName name="bankPoland" localSheetId="56">#REF!</definedName>
    <definedName name="bankPoland" localSheetId="8">#REF!</definedName>
    <definedName name="bankPoland" localSheetId="9">#REF!</definedName>
    <definedName name="bankPoland" localSheetId="7">#REF!</definedName>
    <definedName name="bankPoland" localSheetId="17">#REF!</definedName>
    <definedName name="bankPoland" localSheetId="22">#REF!</definedName>
    <definedName name="bankPoland" localSheetId="24">#REF!</definedName>
    <definedName name="bankPoland" localSheetId="23">#REF!</definedName>
    <definedName name="bankPoland">#REF!</definedName>
    <definedName name="BAtable" localSheetId="39">#REF!</definedName>
    <definedName name="BAtable" localSheetId="16">#REF!</definedName>
    <definedName name="BAtable" localSheetId="19">#REF!</definedName>
    <definedName name="BAtable" localSheetId="21">#REF!</definedName>
    <definedName name="BAtable" localSheetId="33">#REF!</definedName>
    <definedName name="BAtable" localSheetId="26">#REF!</definedName>
    <definedName name="BAtable" localSheetId="57">#REF!</definedName>
    <definedName name="BAtable" localSheetId="5">#REF!</definedName>
    <definedName name="BAtable" localSheetId="6">#REF!</definedName>
    <definedName name="BAtable" localSheetId="29">#REF!</definedName>
    <definedName name="BAtable" localSheetId="54">#REF!</definedName>
    <definedName name="BAtable" localSheetId="56">#REF!</definedName>
    <definedName name="BAtable" localSheetId="8">#REF!</definedName>
    <definedName name="BAtable" localSheetId="9">#REF!</definedName>
    <definedName name="BAtable" localSheetId="7">#REF!</definedName>
    <definedName name="BAtable" localSheetId="17">#REF!</definedName>
    <definedName name="BAtable" localSheetId="22">#REF!</definedName>
    <definedName name="BAtable" localSheetId="24">#REF!</definedName>
    <definedName name="BAtable" localSheetId="23">#REF!</definedName>
    <definedName name="BAtable">#REF!</definedName>
    <definedName name="BB" localSheetId="57">[8]Försäkringar!$AD$2</definedName>
    <definedName name="BB" localSheetId="54">[8]Försäkringar!$AD$2</definedName>
    <definedName name="BB" localSheetId="8">[9]Försäkringar!$AD$2</definedName>
    <definedName name="BB" localSheetId="9">[9]Försäkringar!$AD$2</definedName>
    <definedName name="BB" localSheetId="7">[9]Försäkringar!$AD$2</definedName>
    <definedName name="BB">[10]Försäkringar!$AD$2</definedName>
    <definedName name="Bol" localSheetId="57">'[8]Konto koncern'!$A$6:$A$337</definedName>
    <definedName name="Bol" localSheetId="54">'[8]Konto koncern'!$A$6:$A$337</definedName>
    <definedName name="Bol" localSheetId="8">'[9]Konto koncern'!$A$6:$A$337</definedName>
    <definedName name="Bol" localSheetId="9">'[9]Konto koncern'!$A$6:$A$337</definedName>
    <definedName name="Bol" localSheetId="7">'[9]Konto koncern'!$A$6:$A$337</definedName>
    <definedName name="Bol">'[10]Konto koncern'!$A$6:$A$337</definedName>
    <definedName name="BPS" localSheetId="30">OFFSET([11]Chart!$Z$11,1,0,COUNTA([11]Chart!$Z$11:$Z$38)-1,1)</definedName>
    <definedName name="BPS" localSheetId="57">OFFSET([12]Chart!$Z$11,1,0,COUNTA([12]Chart!$Z$11:$Z$38)-1,1)</definedName>
    <definedName name="BPS" localSheetId="54">OFFSET([12]Chart!$Z$11,1,0,COUNTA([12]Chart!$Z$11:$Z$38)-1,1)</definedName>
    <definedName name="BPS" localSheetId="8">OFFSET([13]Chart!$Z$11,1,0,COUNTA([13]Chart!$Z$11:$Z$38)-1,1)</definedName>
    <definedName name="BPS" localSheetId="9">OFFSET([13]Chart!$Z$11,1,0,COUNTA([13]Chart!$Z$11:$Z$38)-1,1)</definedName>
    <definedName name="BPS" localSheetId="7">OFFSET([13]Chart!$Z$11,1,0,COUNTA([13]Chart!$Z$11:$Z$38)-1,1)</definedName>
    <definedName name="BPS">OFFSET([11]Chart!$Z$11,1,0,COUNTA([11]Chart!$Z$11:$Z$38)-1,1)</definedName>
    <definedName name="BPSVerticalchart" localSheetId="30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57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4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8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9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7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usiness" localSheetId="39">#REF!</definedName>
    <definedName name="business" localSheetId="16">#REF!</definedName>
    <definedName name="business" localSheetId="19">#REF!</definedName>
    <definedName name="business" localSheetId="21">#REF!</definedName>
    <definedName name="business" localSheetId="33">#REF!</definedName>
    <definedName name="business" localSheetId="26">#REF!</definedName>
    <definedName name="business" localSheetId="57">#REF!</definedName>
    <definedName name="business" localSheetId="5">#REF!</definedName>
    <definedName name="business" localSheetId="6">#REF!</definedName>
    <definedName name="business" localSheetId="29">#REF!</definedName>
    <definedName name="business" localSheetId="54">#REF!</definedName>
    <definedName name="business" localSheetId="56">#REF!</definedName>
    <definedName name="business" localSheetId="8">#REF!</definedName>
    <definedName name="business" localSheetId="9">#REF!</definedName>
    <definedName name="business" localSheetId="7">#REF!</definedName>
    <definedName name="business" localSheetId="17">#REF!</definedName>
    <definedName name="business" localSheetId="22">#REF!</definedName>
    <definedName name="business" localSheetId="24">#REF!</definedName>
    <definedName name="business" localSheetId="23">#REF!</definedName>
    <definedName name="business">#REF!</definedName>
    <definedName name="cap.adequacy" localSheetId="39">#REF!</definedName>
    <definedName name="cap.adequacy" localSheetId="16">#REF!</definedName>
    <definedName name="cap.adequacy" localSheetId="19">#REF!</definedName>
    <definedName name="cap.adequacy" localSheetId="21">#REF!</definedName>
    <definedName name="cap.adequacy" localSheetId="33">#REF!</definedName>
    <definedName name="cap.adequacy" localSheetId="26">#REF!</definedName>
    <definedName name="cap.adequacy" localSheetId="57">#REF!</definedName>
    <definedName name="cap.adequacy" localSheetId="5">#REF!</definedName>
    <definedName name="cap.adequacy" localSheetId="6">#REF!</definedName>
    <definedName name="cap.adequacy" localSheetId="29">#REF!</definedName>
    <definedName name="cap.adequacy" localSheetId="54">#REF!</definedName>
    <definedName name="cap.adequacy" localSheetId="56">#REF!</definedName>
    <definedName name="cap.adequacy" localSheetId="8">#REF!</definedName>
    <definedName name="cap.adequacy" localSheetId="9">#REF!</definedName>
    <definedName name="cap.adequacy" localSheetId="7">#REF!</definedName>
    <definedName name="cap.adequacy" localSheetId="17">#REF!</definedName>
    <definedName name="cap.adequacy" localSheetId="22">#REF!</definedName>
    <definedName name="cap.adequacy" localSheetId="24">#REF!</definedName>
    <definedName name="cap.adequacy" localSheetId="23">#REF!</definedName>
    <definedName name="cap.adequacy">#REF!</definedName>
    <definedName name="Capital_adequacy" localSheetId="39">#REF!</definedName>
    <definedName name="Capital_adequacy" localSheetId="16">#REF!</definedName>
    <definedName name="Capital_adequacy" localSheetId="19">#REF!</definedName>
    <definedName name="Capital_adequacy" localSheetId="21">#REF!</definedName>
    <definedName name="Capital_adequacy" localSheetId="33">#REF!</definedName>
    <definedName name="Capital_adequacy" localSheetId="26">#REF!</definedName>
    <definedName name="Capital_adequacy" localSheetId="57">#REF!</definedName>
    <definedName name="Capital_adequacy" localSheetId="5">#REF!</definedName>
    <definedName name="Capital_adequacy" localSheetId="6">#REF!</definedName>
    <definedName name="Capital_adequacy" localSheetId="29">#REF!</definedName>
    <definedName name="Capital_adequacy" localSheetId="54">#REF!</definedName>
    <definedName name="Capital_adequacy" localSheetId="56">#REF!</definedName>
    <definedName name="Capital_adequacy" localSheetId="8">#REF!</definedName>
    <definedName name="Capital_adequacy" localSheetId="9">#REF!</definedName>
    <definedName name="Capital_adequacy" localSheetId="7">#REF!</definedName>
    <definedName name="Capital_adequacy" localSheetId="17">#REF!</definedName>
    <definedName name="Capital_adequacy" localSheetId="22">#REF!</definedName>
    <definedName name="Capital_adequacy" localSheetId="24">#REF!</definedName>
    <definedName name="Capital_adequacy" localSheetId="23">#REF!</definedName>
    <definedName name="Capital_adequacy">#REF!</definedName>
    <definedName name="cashflow" localSheetId="39">#REF!</definedName>
    <definedName name="cashflow" localSheetId="16">#REF!</definedName>
    <definedName name="cashflow" localSheetId="19">#REF!</definedName>
    <definedName name="cashflow" localSheetId="21">#REF!</definedName>
    <definedName name="cashflow" localSheetId="33">#REF!</definedName>
    <definedName name="cashflow" localSheetId="26">#REF!</definedName>
    <definedName name="cashflow" localSheetId="57">#REF!</definedName>
    <definedName name="cashflow" localSheetId="5">#REF!</definedName>
    <definedName name="cashflow" localSheetId="6">#REF!</definedName>
    <definedName name="cashflow" localSheetId="29">#REF!</definedName>
    <definedName name="cashflow" localSheetId="54">#REF!</definedName>
    <definedName name="cashflow" localSheetId="56">#REF!</definedName>
    <definedName name="cashflow" localSheetId="8">#REF!</definedName>
    <definedName name="cashflow" localSheetId="9">#REF!</definedName>
    <definedName name="cashflow" localSheetId="7">#REF!</definedName>
    <definedName name="cashflow" localSheetId="17">#REF!</definedName>
    <definedName name="cashflow" localSheetId="22">#REF!</definedName>
    <definedName name="cashflow" localSheetId="24">#REF!</definedName>
    <definedName name="cashflow" localSheetId="23">#REF!</definedName>
    <definedName name="cashflow">#REF!</definedName>
    <definedName name="CIBKeyFig" localSheetId="39">#REF!</definedName>
    <definedName name="CIBKeyFig" localSheetId="16">#REF!</definedName>
    <definedName name="CIBKeyFig" localSheetId="19">#REF!</definedName>
    <definedName name="CIBKeyFig" localSheetId="21">#REF!</definedName>
    <definedName name="CIBKeyFig" localSheetId="33">#REF!</definedName>
    <definedName name="CIBKeyFig" localSheetId="26">#REF!</definedName>
    <definedName name="CIBKeyFig" localSheetId="57">#REF!</definedName>
    <definedName name="CIBKeyFig" localSheetId="5">#REF!</definedName>
    <definedName name="CIBKeyFig" localSheetId="6">#REF!</definedName>
    <definedName name="CIBKeyFig" localSheetId="29">#REF!</definedName>
    <definedName name="CIBKeyFig" localSheetId="54">#REF!</definedName>
    <definedName name="CIBKeyFig" localSheetId="56">#REF!</definedName>
    <definedName name="CIBKeyFig" localSheetId="8">#REF!</definedName>
    <definedName name="CIBKeyFig" localSheetId="9">#REF!</definedName>
    <definedName name="CIBKeyFig" localSheetId="7">#REF!</definedName>
    <definedName name="CIBKeyFig" localSheetId="17">#REF!</definedName>
    <definedName name="CIBKeyFig" localSheetId="22">#REF!</definedName>
    <definedName name="CIBKeyFig" localSheetId="24">#REF!</definedName>
    <definedName name="CIBKeyFig" localSheetId="23">#REF!</definedName>
    <definedName name="CIBKeyFig">#REF!</definedName>
    <definedName name="CIBOP" localSheetId="39">#REF!</definedName>
    <definedName name="CIBOP" localSheetId="16">#REF!</definedName>
    <definedName name="CIBOP" localSheetId="19">#REF!</definedName>
    <definedName name="CIBOP" localSheetId="21">#REF!</definedName>
    <definedName name="CIBOP" localSheetId="33">#REF!</definedName>
    <definedName name="CIBOP" localSheetId="26">#REF!</definedName>
    <definedName name="CIBOP" localSheetId="57">#REF!</definedName>
    <definedName name="CIBOP" localSheetId="5">#REF!</definedName>
    <definedName name="CIBOP" localSheetId="6">#REF!</definedName>
    <definedName name="CIBOP" localSheetId="29">#REF!</definedName>
    <definedName name="CIBOP" localSheetId="54">#REF!</definedName>
    <definedName name="CIBOP" localSheetId="56">#REF!</definedName>
    <definedName name="CIBOP" localSheetId="8">#REF!</definedName>
    <definedName name="CIBOP" localSheetId="9">#REF!</definedName>
    <definedName name="CIBOP" localSheetId="7">#REF!</definedName>
    <definedName name="CIBOP" localSheetId="17">#REF!</definedName>
    <definedName name="CIBOP" localSheetId="22">#REF!</definedName>
    <definedName name="CIBOP" localSheetId="24">#REF!</definedName>
    <definedName name="CIBOP" localSheetId="23">#REF!</definedName>
    <definedName name="CIBOP">#REF!</definedName>
    <definedName name="cmb" localSheetId="39">#REF!</definedName>
    <definedName name="cmb" localSheetId="16">#REF!</definedName>
    <definedName name="cmb" localSheetId="19">#REF!</definedName>
    <definedName name="cmb" localSheetId="21">#REF!</definedName>
    <definedName name="cmb" localSheetId="33">#REF!</definedName>
    <definedName name="cmb" localSheetId="26">#REF!</definedName>
    <definedName name="cmb" localSheetId="57">#REF!</definedName>
    <definedName name="cmb" localSheetId="5">#REF!</definedName>
    <definedName name="cmb" localSheetId="6">#REF!</definedName>
    <definedName name="cmb" localSheetId="29">#REF!</definedName>
    <definedName name="cmb" localSheetId="54">#REF!</definedName>
    <definedName name="cmb" localSheetId="56">#REF!</definedName>
    <definedName name="cmb" localSheetId="8">#REF!</definedName>
    <definedName name="cmb" localSheetId="9">#REF!</definedName>
    <definedName name="cmb" localSheetId="7">#REF!</definedName>
    <definedName name="cmb" localSheetId="17">#REF!</definedName>
    <definedName name="cmb" localSheetId="22">#REF!</definedName>
    <definedName name="cmb" localSheetId="24">#REF!</definedName>
    <definedName name="cmb" localSheetId="23">#REF!</definedName>
    <definedName name="cmb">#REF!</definedName>
    <definedName name="cmb_cmb" localSheetId="39">#REF!</definedName>
    <definedName name="cmb_cmb" localSheetId="16">#REF!</definedName>
    <definedName name="cmb_cmb" localSheetId="19">#REF!</definedName>
    <definedName name="cmb_cmb" localSheetId="21">#REF!</definedName>
    <definedName name="cmb_cmb" localSheetId="33">#REF!</definedName>
    <definedName name="cmb_cmb" localSheetId="26">#REF!</definedName>
    <definedName name="cmb_cmb" localSheetId="57">#REF!</definedName>
    <definedName name="cmb_cmb" localSheetId="5">#REF!</definedName>
    <definedName name="cmb_cmb" localSheetId="6">#REF!</definedName>
    <definedName name="cmb_cmb" localSheetId="29">#REF!</definedName>
    <definedName name="cmb_cmb" localSheetId="54">#REF!</definedName>
    <definedName name="cmb_cmb" localSheetId="56">#REF!</definedName>
    <definedName name="cmb_cmb" localSheetId="8">#REF!</definedName>
    <definedName name="cmb_cmb" localSheetId="9">#REF!</definedName>
    <definedName name="cmb_cmb" localSheetId="7">#REF!</definedName>
    <definedName name="cmb_cmb" localSheetId="17">#REF!</definedName>
    <definedName name="cmb_cmb" localSheetId="22">#REF!</definedName>
    <definedName name="cmb_cmb" localSheetId="24">#REF!</definedName>
    <definedName name="cmb_cmb" localSheetId="23">#REF!</definedName>
    <definedName name="cmb_cmb">#REF!</definedName>
    <definedName name="cmp" localSheetId="39">#REF!</definedName>
    <definedName name="cmp" localSheetId="16">#REF!</definedName>
    <definedName name="cmp" localSheetId="19">#REF!</definedName>
    <definedName name="cmp" localSheetId="21">#REF!</definedName>
    <definedName name="cmp" localSheetId="33">#REF!</definedName>
    <definedName name="cmp" localSheetId="26">#REF!</definedName>
    <definedName name="cmp" localSheetId="57">#REF!</definedName>
    <definedName name="cmp" localSheetId="5">#REF!</definedName>
    <definedName name="cmp" localSheetId="6">#REF!</definedName>
    <definedName name="cmp" localSheetId="29">#REF!</definedName>
    <definedName name="cmp" localSheetId="54">#REF!</definedName>
    <definedName name="cmp" localSheetId="56">#REF!</definedName>
    <definedName name="cmp" localSheetId="8">#REF!</definedName>
    <definedName name="cmp" localSheetId="9">#REF!</definedName>
    <definedName name="cmp" localSheetId="7">#REF!</definedName>
    <definedName name="cmp" localSheetId="17">#REF!</definedName>
    <definedName name="cmp" localSheetId="22">#REF!</definedName>
    <definedName name="cmp" localSheetId="24">#REF!</definedName>
    <definedName name="cmp" localSheetId="23">#REF!</definedName>
    <definedName name="cmp">#REF!</definedName>
    <definedName name="CONS" localSheetId="30">OFFSET('[14]Chart Losses'!$M$7,COUNT('[14]Chart Losses'!$M$7:$M$50)-'[14]Chart Losses'!$H$1,,'[14]Chart Losses'!$H$1)</definedName>
    <definedName name="CONS" localSheetId="57">OFFSET('[15]Chart Losses'!$M$7,COUNT('[15]Chart Losses'!$M$7:$M$50)-'[15]Chart Losses'!$H$1,,'[15]Chart Losses'!$H$1)</definedName>
    <definedName name="CONS" localSheetId="54">OFFSET('[15]Chart Losses'!$M$7,COUNT('[15]Chart Losses'!$M$7:$M$50)-'[15]Chart Losses'!$H$1,,'[15]Chart Losses'!$H$1)</definedName>
    <definedName name="CONS" localSheetId="8">OFFSET('[16]Chart Losses'!$M$7,COUNT('[16]Chart Losses'!$M$7:$M$50)-'[16]Chart Losses'!$H$1,,'[16]Chart Losses'!$H$1)</definedName>
    <definedName name="CONS" localSheetId="9">OFFSET('[16]Chart Losses'!$M$7,COUNT('[16]Chart Losses'!$M$7:$M$50)-'[16]Chart Losses'!$H$1,,'[16]Chart Losses'!$H$1)</definedName>
    <definedName name="CONS" localSheetId="7">OFFSET('[16]Chart Losses'!$M$7,COUNT('[16]Chart Losses'!$M$7:$M$50)-'[16]Chart Losses'!$H$1,,'[16]Chart Losses'!$H$1)</definedName>
    <definedName name="CONS">OFFSET('[14]Chart Losses'!$M$7,COUNT('[14]Chart Losses'!$M$7:$M$50)-'[14]Chart Losses'!$H$1,,'[14]Chart Losses'!$H$1)</definedName>
    <definedName name="CORP" localSheetId="30">OFFSET('[14]Chart Losses'!$J$7,COUNT('[14]Chart Losses'!$J$7:$J$50)-'[14]Chart Losses'!$H$1,,'[14]Chart Losses'!$H$1)</definedName>
    <definedName name="CORP" localSheetId="57">OFFSET('[15]Chart Losses'!$J$7,COUNT('[15]Chart Losses'!$J$7:$J$50)-'[15]Chart Losses'!$H$1,,'[15]Chart Losses'!$H$1)</definedName>
    <definedName name="CORP" localSheetId="54">OFFSET('[15]Chart Losses'!$J$7,COUNT('[15]Chart Losses'!$J$7:$J$50)-'[15]Chart Losses'!$H$1,,'[15]Chart Losses'!$H$1)</definedName>
    <definedName name="CORP" localSheetId="8">OFFSET('[16]Chart Losses'!$J$7,COUNT('[16]Chart Losses'!$J$7:$J$50)-'[16]Chart Losses'!$H$1,,'[16]Chart Losses'!$H$1)</definedName>
    <definedName name="CORP" localSheetId="9">OFFSET('[16]Chart Losses'!$J$7,COUNT('[16]Chart Losses'!$J$7:$J$50)-'[16]Chart Losses'!$H$1,,'[16]Chart Losses'!$H$1)</definedName>
    <definedName name="CORP" localSheetId="7">OFFSET('[16]Chart Losses'!$J$7,COUNT('[16]Chart Losses'!$J$7:$J$50)-'[16]Chart Losses'!$H$1,,'[16]Chart Losses'!$H$1)</definedName>
    <definedName name="CORP">OFFSET('[14]Chart Losses'!$J$7,COUNT('[14]Chart Losses'!$J$7:$J$50)-'[14]Chart Losses'!$H$1,,'[14]Chart Losses'!$H$1)</definedName>
    <definedName name="corp.inst" localSheetId="39">#REF!</definedName>
    <definedName name="corp.inst" localSheetId="16">#REF!</definedName>
    <definedName name="corp.inst" localSheetId="19">#REF!</definedName>
    <definedName name="corp.inst" localSheetId="21">#REF!</definedName>
    <definedName name="corp.inst" localSheetId="33">#REF!</definedName>
    <definedName name="corp.inst" localSheetId="26">#REF!</definedName>
    <definedName name="corp.inst" localSheetId="57">#REF!</definedName>
    <definedName name="corp.inst" localSheetId="5">#REF!</definedName>
    <definedName name="corp.inst" localSheetId="6">#REF!</definedName>
    <definedName name="corp.inst" localSheetId="29">#REF!</definedName>
    <definedName name="corp.inst" localSheetId="54">#REF!</definedName>
    <definedName name="corp.inst" localSheetId="56">#REF!</definedName>
    <definedName name="corp.inst" localSheetId="8">#REF!</definedName>
    <definedName name="corp.inst" localSheetId="9">#REF!</definedName>
    <definedName name="corp.inst" localSheetId="7">#REF!</definedName>
    <definedName name="corp.inst" localSheetId="17">#REF!</definedName>
    <definedName name="corp.inst" localSheetId="22">#REF!</definedName>
    <definedName name="corp.inst" localSheetId="24">#REF!</definedName>
    <definedName name="corp.inst" localSheetId="23">#REF!</definedName>
    <definedName name="corp.inst">#REF!</definedName>
    <definedName name="corp1" localSheetId="39">#REF!</definedName>
    <definedName name="corp1" localSheetId="16">#REF!</definedName>
    <definedName name="corp1" localSheetId="19">#REF!</definedName>
    <definedName name="corp1" localSheetId="21">#REF!</definedName>
    <definedName name="corp1" localSheetId="33">#REF!</definedName>
    <definedName name="corp1" localSheetId="26">#REF!</definedName>
    <definedName name="corp1" localSheetId="57">#REF!</definedName>
    <definedName name="corp1" localSheetId="5">#REF!</definedName>
    <definedName name="corp1" localSheetId="6">#REF!</definedName>
    <definedName name="corp1" localSheetId="29">#REF!</definedName>
    <definedName name="corp1" localSheetId="54">#REF!</definedName>
    <definedName name="corp1" localSheetId="56">#REF!</definedName>
    <definedName name="corp1" localSheetId="8">#REF!</definedName>
    <definedName name="corp1" localSheetId="9">#REF!</definedName>
    <definedName name="corp1" localSheetId="7">#REF!</definedName>
    <definedName name="corp1" localSheetId="17">#REF!</definedName>
    <definedName name="corp1" localSheetId="22">#REF!</definedName>
    <definedName name="corp1" localSheetId="24">#REF!</definedName>
    <definedName name="corp1" localSheetId="23">#REF!</definedName>
    <definedName name="corp1">#REF!</definedName>
    <definedName name="_xlnm.Criteria" localSheetId="39">#REF!</definedName>
    <definedName name="_xlnm.Criteria" localSheetId="16">#REF!</definedName>
    <definedName name="_xlnm.Criteria" localSheetId="19">#REF!</definedName>
    <definedName name="_xlnm.Criteria" localSheetId="21">#REF!</definedName>
    <definedName name="_xlnm.Criteria" localSheetId="33">#REF!</definedName>
    <definedName name="_xlnm.Criteria" localSheetId="30">#REF!</definedName>
    <definedName name="_xlnm.Criteria" localSheetId="26">#REF!</definedName>
    <definedName name="_xlnm.Criteria" localSheetId="57">#REF!</definedName>
    <definedName name="_xlnm.Criteria" localSheetId="5">#REF!</definedName>
    <definedName name="_xlnm.Criteria" localSheetId="6">#REF!</definedName>
    <definedName name="_xlnm.Criteria" localSheetId="29">#REF!</definedName>
    <definedName name="_xlnm.Criteria" localSheetId="54">#REF!</definedName>
    <definedName name="_xlnm.Criteria" localSheetId="56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17">#REF!</definedName>
    <definedName name="_xlnm.Criteria" localSheetId="22">#REF!</definedName>
    <definedName name="_xlnm.Criteria" localSheetId="24">#REF!</definedName>
    <definedName name="_xlnm.Criteria" localSheetId="23">#REF!</definedName>
    <definedName name="_xlnm.Criteria">#REF!</definedName>
    <definedName name="cru_ytd" localSheetId="39">#REF!</definedName>
    <definedName name="cru_ytd" localSheetId="16">#REF!</definedName>
    <definedName name="cru_ytd" localSheetId="19">#REF!</definedName>
    <definedName name="cru_ytd" localSheetId="21">#REF!</definedName>
    <definedName name="cru_ytd" localSheetId="33">#REF!</definedName>
    <definedName name="cru_ytd" localSheetId="26">#REF!</definedName>
    <definedName name="cru_ytd" localSheetId="57">#REF!</definedName>
    <definedName name="cru_ytd" localSheetId="5">#REF!</definedName>
    <definedName name="cru_ytd" localSheetId="6">#REF!</definedName>
    <definedName name="cru_ytd" localSheetId="29">#REF!</definedName>
    <definedName name="cru_ytd" localSheetId="54">#REF!</definedName>
    <definedName name="cru_ytd" localSheetId="56">#REF!</definedName>
    <definedName name="cru_ytd" localSheetId="8">#REF!</definedName>
    <definedName name="cru_ytd" localSheetId="9">#REF!</definedName>
    <definedName name="cru_ytd" localSheetId="7">#REF!</definedName>
    <definedName name="cru_ytd" localSheetId="17">#REF!</definedName>
    <definedName name="cru_ytd" localSheetId="22">#REF!</definedName>
    <definedName name="cru_ytd" localSheetId="24">#REF!</definedName>
    <definedName name="cru_ytd" localSheetId="23">#REF!</definedName>
    <definedName name="cru_ytd">#REF!</definedName>
    <definedName name="cru_ytd_eng" localSheetId="39">#REF!</definedName>
    <definedName name="cru_ytd_eng" localSheetId="16">#REF!</definedName>
    <definedName name="cru_ytd_eng" localSheetId="19">#REF!</definedName>
    <definedName name="cru_ytd_eng" localSheetId="21">#REF!</definedName>
    <definedName name="cru_ytd_eng" localSheetId="33">#REF!</definedName>
    <definedName name="cru_ytd_eng" localSheetId="26">#REF!</definedName>
    <definedName name="cru_ytd_eng" localSheetId="57">#REF!</definedName>
    <definedName name="cru_ytd_eng" localSheetId="5">#REF!</definedName>
    <definedName name="cru_ytd_eng" localSheetId="6">#REF!</definedName>
    <definedName name="cru_ytd_eng" localSheetId="29">#REF!</definedName>
    <definedName name="cru_ytd_eng" localSheetId="54">#REF!</definedName>
    <definedName name="cru_ytd_eng" localSheetId="56">#REF!</definedName>
    <definedName name="cru_ytd_eng" localSheetId="8">#REF!</definedName>
    <definedName name="cru_ytd_eng" localSheetId="9">#REF!</definedName>
    <definedName name="cru_ytd_eng" localSheetId="7">#REF!</definedName>
    <definedName name="cru_ytd_eng" localSheetId="17">#REF!</definedName>
    <definedName name="cru_ytd_eng" localSheetId="22">#REF!</definedName>
    <definedName name="cru_ytd_eng" localSheetId="24">#REF!</definedName>
    <definedName name="cru_ytd_eng" localSheetId="23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39">#REF!</definedName>
    <definedName name="csNFC_XL_Pensionfunds_Dim11" localSheetId="16">#REF!</definedName>
    <definedName name="csNFC_XL_Pensionfunds_Dim11" localSheetId="19">#REF!</definedName>
    <definedName name="csNFC_XL_Pensionfunds_Dim11" localSheetId="21">#REF!</definedName>
    <definedName name="csNFC_XL_Pensionfunds_Dim11" localSheetId="33">#REF!</definedName>
    <definedName name="csNFC_XL_Pensionfunds_Dim11" localSheetId="26">#REF!</definedName>
    <definedName name="csNFC_XL_Pensionfunds_Dim11" localSheetId="57">#REF!</definedName>
    <definedName name="csNFC_XL_Pensionfunds_Dim11" localSheetId="5">#REF!</definedName>
    <definedName name="csNFC_XL_Pensionfunds_Dim11" localSheetId="6">#REF!</definedName>
    <definedName name="csNFC_XL_Pensionfunds_Dim11" localSheetId="29">#REF!</definedName>
    <definedName name="csNFC_XL_Pensionfunds_Dim11" localSheetId="54">#REF!</definedName>
    <definedName name="csNFC_XL_Pensionfunds_Dim11" localSheetId="56">#REF!</definedName>
    <definedName name="csNFC_XL_Pensionfunds_Dim11" localSheetId="8">#REF!</definedName>
    <definedName name="csNFC_XL_Pensionfunds_Dim11" localSheetId="9">#REF!</definedName>
    <definedName name="csNFC_XL_Pensionfunds_Dim11" localSheetId="7">#REF!</definedName>
    <definedName name="csNFC_XL_Pensionfunds_Dim11" localSheetId="17">#REF!</definedName>
    <definedName name="csNFC_XL_Pensionfunds_Dim11" localSheetId="22">#REF!</definedName>
    <definedName name="csNFC_XL_Pensionfunds_Dim11" localSheetId="24">#REF!</definedName>
    <definedName name="csNFC_XL_Pensionfunds_Dim11" localSheetId="23">#REF!</definedName>
    <definedName name="csNFC_XL_Pensionfunds_Dim11">#REF!</definedName>
    <definedName name="csNFC_XL_Pensionfunds_Dim12">"="</definedName>
    <definedName name="csNFC_XL_PensionfundsAnchor" localSheetId="39">#REF!</definedName>
    <definedName name="csNFC_XL_PensionfundsAnchor" localSheetId="16">#REF!</definedName>
    <definedName name="csNFC_XL_PensionfundsAnchor" localSheetId="19">#REF!</definedName>
    <definedName name="csNFC_XL_PensionfundsAnchor" localSheetId="21">#REF!</definedName>
    <definedName name="csNFC_XL_PensionfundsAnchor" localSheetId="33">#REF!</definedName>
    <definedName name="csNFC_XL_PensionfundsAnchor" localSheetId="26">#REF!</definedName>
    <definedName name="csNFC_XL_PensionfundsAnchor" localSheetId="57">#REF!</definedName>
    <definedName name="csNFC_XL_PensionfundsAnchor" localSheetId="5">#REF!</definedName>
    <definedName name="csNFC_XL_PensionfundsAnchor" localSheetId="6">#REF!</definedName>
    <definedName name="csNFC_XL_PensionfundsAnchor" localSheetId="29">#REF!</definedName>
    <definedName name="csNFC_XL_PensionfundsAnchor" localSheetId="54">#REF!</definedName>
    <definedName name="csNFC_XL_PensionfundsAnchor" localSheetId="56">#REF!</definedName>
    <definedName name="csNFC_XL_PensionfundsAnchor" localSheetId="8">#REF!</definedName>
    <definedName name="csNFC_XL_PensionfundsAnchor" localSheetId="9">#REF!</definedName>
    <definedName name="csNFC_XL_PensionfundsAnchor" localSheetId="7">#REF!</definedName>
    <definedName name="csNFC_XL_PensionfundsAnchor" localSheetId="17">#REF!</definedName>
    <definedName name="csNFC_XL_PensionfundsAnchor" localSheetId="22">#REF!</definedName>
    <definedName name="csNFC_XL_PensionfundsAnchor" localSheetId="24">#REF!</definedName>
    <definedName name="csNFC_XL_PensionfundsAnchor" localSheetId="23">#REF!</definedName>
    <definedName name="csNFC_XL_PensionfundsAnchor">#REF!</definedName>
    <definedName name="csRefreshOnOpen">1</definedName>
    <definedName name="csRefreshOnRotate">1</definedName>
    <definedName name="Currency" localSheetId="57">[17]Factors!$B$13</definedName>
    <definedName name="Currency" localSheetId="54">[17]Factors!$B$13</definedName>
    <definedName name="Currency" localSheetId="8">[18]Factors!$B$13</definedName>
    <definedName name="Currency" localSheetId="9">[18]Factors!$B$13</definedName>
    <definedName name="Currency" localSheetId="7">[18]Factors!$B$13</definedName>
    <definedName name="Currency">[19]Factors!$B$13</definedName>
    <definedName name="cust" localSheetId="39">#REF!</definedName>
    <definedName name="cust" localSheetId="16">#REF!</definedName>
    <definedName name="cust" localSheetId="19">#REF!</definedName>
    <definedName name="cust" localSheetId="21">#REF!</definedName>
    <definedName name="cust" localSheetId="33">#REF!</definedName>
    <definedName name="cust" localSheetId="26">#REF!</definedName>
    <definedName name="cust" localSheetId="57">#REF!</definedName>
    <definedName name="cust" localSheetId="5">#REF!</definedName>
    <definedName name="cust" localSheetId="6">#REF!</definedName>
    <definedName name="cust" localSheetId="29">#REF!</definedName>
    <definedName name="cust" localSheetId="54">#REF!</definedName>
    <definedName name="cust" localSheetId="56">#REF!</definedName>
    <definedName name="cust" localSheetId="8">#REF!</definedName>
    <definedName name="cust" localSheetId="9">#REF!</definedName>
    <definedName name="cust" localSheetId="7">#REF!</definedName>
    <definedName name="cust" localSheetId="17">#REF!</definedName>
    <definedName name="cust" localSheetId="22">#REF!</definedName>
    <definedName name="cust" localSheetId="24">#REF!</definedName>
    <definedName name="cust" localSheetId="23">#REF!</definedName>
    <definedName name="cust">#REF!</definedName>
    <definedName name="cust_segm" localSheetId="39">#REF!</definedName>
    <definedName name="cust_segm" localSheetId="16">#REF!</definedName>
    <definedName name="cust_segm" localSheetId="19">#REF!</definedName>
    <definedName name="cust_segm" localSheetId="21">#REF!</definedName>
    <definedName name="cust_segm" localSheetId="33">#REF!</definedName>
    <definedName name="cust_segm" localSheetId="26">#REF!</definedName>
    <definedName name="cust_segm" localSheetId="57">#REF!</definedName>
    <definedName name="cust_segm" localSheetId="5">#REF!</definedName>
    <definedName name="cust_segm" localSheetId="6">#REF!</definedName>
    <definedName name="cust_segm" localSheetId="29">#REF!</definedName>
    <definedName name="cust_segm" localSheetId="54">#REF!</definedName>
    <definedName name="cust_segm" localSheetId="56">#REF!</definedName>
    <definedName name="cust_segm" localSheetId="8">#REF!</definedName>
    <definedName name="cust_segm" localSheetId="9">#REF!</definedName>
    <definedName name="cust_segm" localSheetId="7">#REF!</definedName>
    <definedName name="cust_segm" localSheetId="17">#REF!</definedName>
    <definedName name="cust_segm" localSheetId="22">#REF!</definedName>
    <definedName name="cust_segm" localSheetId="24">#REF!</definedName>
    <definedName name="cust_segm" localSheetId="23">#REF!</definedName>
    <definedName name="cust_segm">#REF!</definedName>
    <definedName name="DanskMdRapport" localSheetId="57">[20]Månedsrapport!$A$1:$F$103</definedName>
    <definedName name="DanskMdRapport" localSheetId="54">[20]Månedsrapport!$A$1:$F$103</definedName>
    <definedName name="DanskMdRapport" localSheetId="8">[21]Månedsrapport!$A$1:$F$103</definedName>
    <definedName name="DanskMdRapport" localSheetId="9">[21]Månedsrapport!$A$1:$F$103</definedName>
    <definedName name="DanskMdRapport" localSheetId="7">[21]Månedsrapport!$A$1:$F$103</definedName>
    <definedName name="DanskMdRapport">[22]Månedsrapport!$A$1:$F$103</definedName>
    <definedName name="data_imp_start" localSheetId="16">[23]Beholdningsdata!#REF!</definedName>
    <definedName name="data_imp_start" localSheetId="19">[23]Beholdningsdata!#REF!</definedName>
    <definedName name="data_imp_start" localSheetId="21">[23]Beholdningsdata!#REF!</definedName>
    <definedName name="data_imp_start" localSheetId="33">[23]Beholdningsdata!#REF!</definedName>
    <definedName name="data_imp_start" localSheetId="26">[23]Beholdningsdata!#REF!</definedName>
    <definedName name="data_imp_start" localSheetId="57">[23]Beholdningsdata!#REF!</definedName>
    <definedName name="data_imp_start" localSheetId="5">[23]Beholdningsdata!#REF!</definedName>
    <definedName name="data_imp_start" localSheetId="6">[23]Beholdningsdata!#REF!</definedName>
    <definedName name="data_imp_start" localSheetId="29">[23]Beholdningsdata!#REF!</definedName>
    <definedName name="data_imp_start" localSheetId="54">[23]Beholdningsdata!#REF!</definedName>
    <definedName name="data_imp_start" localSheetId="56">[23]Beholdningsdata!#REF!</definedName>
    <definedName name="data_imp_start" localSheetId="8">[23]Beholdningsdata!#REF!</definedName>
    <definedName name="data_imp_start" localSheetId="9">[23]Beholdningsdata!#REF!</definedName>
    <definedName name="data_imp_start" localSheetId="7">[23]Beholdningsdata!#REF!</definedName>
    <definedName name="data_imp_start" localSheetId="17">[23]Beholdningsdata!#REF!</definedName>
    <definedName name="data_imp_start" localSheetId="22">[23]Beholdningsdata!#REF!</definedName>
    <definedName name="data_imp_start" localSheetId="24">[23]Beholdningsdata!#REF!</definedName>
    <definedName name="data_imp_start" localSheetId="23">[23]Beholdningsdata!#REF!</definedName>
    <definedName name="data_imp_start">[23]Beholdningsdata!#REF!</definedName>
    <definedName name="_xlnm.Database" localSheetId="39">#REF!</definedName>
    <definedName name="_xlnm.Database" localSheetId="16">#REF!</definedName>
    <definedName name="_xlnm.Database" localSheetId="19">#REF!</definedName>
    <definedName name="_xlnm.Database" localSheetId="21">#REF!</definedName>
    <definedName name="_xlnm.Database" localSheetId="33">#REF!</definedName>
    <definedName name="_xlnm.Database" localSheetId="30">#REF!</definedName>
    <definedName name="_xlnm.Database" localSheetId="26">#REF!</definedName>
    <definedName name="_xlnm.Database" localSheetId="57">#REF!</definedName>
    <definedName name="_xlnm.Database" localSheetId="5">#REF!</definedName>
    <definedName name="_xlnm.Database" localSheetId="6">#REF!</definedName>
    <definedName name="_xlnm.Database" localSheetId="29">#REF!</definedName>
    <definedName name="_xlnm.Database" localSheetId="54">#REF!</definedName>
    <definedName name="_xlnm.Database" localSheetId="56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17">#REF!</definedName>
    <definedName name="_xlnm.Database" localSheetId="22">#REF!</definedName>
    <definedName name="_xlnm.Database" localSheetId="24">#REF!</definedName>
    <definedName name="_xlnm.Database" localSheetId="23">#REF!</definedName>
    <definedName name="_xlnm.Database">#REF!</definedName>
    <definedName name="Date" localSheetId="57">'[24]Input Sheet'!$A$1</definedName>
    <definedName name="Date" localSheetId="54">'[24]Input Sheet'!$A$1</definedName>
    <definedName name="Date" localSheetId="8">'[25]Input Sheet'!$A$1</definedName>
    <definedName name="Date" localSheetId="9">'[25]Input Sheet'!$A$1</definedName>
    <definedName name="Date" localSheetId="7">'[25]Input Sheet'!$A$1</definedName>
    <definedName name="Date">'[26]Input Sheet'!$A$1</definedName>
    <definedName name="DatoValg" localSheetId="57">[20]HelpSheet!$C$5:$C$16</definedName>
    <definedName name="DatoValg" localSheetId="54">[20]HelpSheet!$C$5:$C$16</definedName>
    <definedName name="DatoValg" localSheetId="8">[21]HelpSheet!$C$5:$C$16</definedName>
    <definedName name="DatoValg" localSheetId="9">[21]HelpSheet!$C$5:$C$16</definedName>
    <definedName name="DatoValg" localSheetId="7">[21]HelpSheet!$C$5:$C$16</definedName>
    <definedName name="DatoValg">[22]HelpSheet!$C$5:$C$16</definedName>
    <definedName name="DATUM" localSheetId="30">OFFSET('[14]Chart Losses'!$H$7,COUNT('[14]Chart Losses'!$H$7:$H$50)-'[14]Chart Losses'!$H$1,,'[14]Chart Losses'!$H$1)</definedName>
    <definedName name="DATUM" localSheetId="57">OFFSET('[15]Chart Losses'!$H$7,COUNT('[15]Chart Losses'!$H$7:$H$50)-'[15]Chart Losses'!$H$1,,'[15]Chart Losses'!$H$1)</definedName>
    <definedName name="DATUM" localSheetId="54">OFFSET('[15]Chart Losses'!$H$7,COUNT('[15]Chart Losses'!$H$7:$H$50)-'[15]Chart Losses'!$H$1,,'[15]Chart Losses'!$H$1)</definedName>
    <definedName name="DATUM" localSheetId="8">OFFSET('[16]Chart Losses'!$H$7,COUNT('[16]Chart Losses'!$H$7:$H$50)-'[16]Chart Losses'!$H$1,,'[16]Chart Losses'!$H$1)</definedName>
    <definedName name="DATUM" localSheetId="9">OFFSET('[16]Chart Losses'!$H$7,COUNT('[16]Chart Losses'!$H$7:$H$50)-'[16]Chart Losses'!$H$1,,'[16]Chart Losses'!$H$1)</definedName>
    <definedName name="DATUM" localSheetId="7">OFFSET('[16]Chart Losses'!$H$7,COUNT('[16]Chart Losses'!$H$7:$H$50)-'[16]Chart Losses'!$H$1,,'[16]Chart Losses'!$H$1)</definedName>
    <definedName name="DATUM">OFFSET('[14]Chart Losses'!$H$7,COUNT('[14]Chart Losses'!$H$7:$H$50)-'[14]Chart Losses'!$H$1,,'[14]Chart Losses'!$H$1)</definedName>
    <definedName name="DB" localSheetId="57">'[8]Konto koncern'!$A$3:$O$335</definedName>
    <definedName name="DB" localSheetId="54">'[8]Konto koncern'!$A$3:$O$335</definedName>
    <definedName name="DB" localSheetId="8">'[9]Konto koncern'!$A$3:$O$335</definedName>
    <definedName name="DB" localSheetId="9">'[9]Konto koncern'!$A$3:$O$335</definedName>
    <definedName name="DB" localSheetId="7">'[9]Konto koncern'!$A$3:$O$335</definedName>
    <definedName name="DB">'[10]Konto koncern'!$A$3:$O$335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19" hidden="1">{#N/A,#N/A,TRUE,"Forside";#N/A,#N/A,TRUE,"Contents";#N/A,#N/A,TRUE,"Opera. income stat.";#N/A,#N/A,TRUE,"Business area ";#N/A,#N/A,TRUE,"Statutory income statem."}</definedName>
    <definedName name="dddd" localSheetId="21" hidden="1">{#N/A,#N/A,TRUE,"Forside";#N/A,#N/A,TRUE,"Contents";#N/A,#N/A,TRUE,"Opera. income stat.";#N/A,#N/A,TRUE,"Business area ";#N/A,#N/A,TRUE,"Statutory income statem."}</definedName>
    <definedName name="dddd" localSheetId="33" hidden="1">{#N/A,#N/A,TRUE,"Forside";#N/A,#N/A,TRUE,"Contents";#N/A,#N/A,TRUE,"Opera. income stat.";#N/A,#N/A,TRUE,"Business area ";#N/A,#N/A,TRUE,"Statutory income statem."}</definedName>
    <definedName name="dddd" localSheetId="32" hidden="1">{#N/A,#N/A,TRUE,"Forside";#N/A,#N/A,TRUE,"Contents";#N/A,#N/A,TRUE,"Opera. income stat.";#N/A,#N/A,TRUE,"Business area ";#N/A,#N/A,TRUE,"Statutory income statem."}</definedName>
    <definedName name="dddd" localSheetId="30" hidden="1">{#N/A,#N/A,TRUE,"Forside";#N/A,#N/A,TRUE,"Contents";#N/A,#N/A,TRUE,"Opera. income stat.";#N/A,#N/A,TRUE,"Business area ";#N/A,#N/A,TRUE,"Statutory income statem."}</definedName>
    <definedName name="dddd" localSheetId="53" hidden="1">{#N/A,#N/A,TRUE,"Forside";#N/A,#N/A,TRUE,"Contents";#N/A,#N/A,TRUE,"Opera. income stat.";#N/A,#N/A,TRUE,"Business area ";#N/A,#N/A,TRUE,"Statutory income statem."}</definedName>
    <definedName name="dddd" localSheetId="26" hidden="1">{#N/A,#N/A,TRUE,"Forside";#N/A,#N/A,TRUE,"Contents";#N/A,#N/A,TRUE,"Opera. income stat.";#N/A,#N/A,TRUE,"Business area ";#N/A,#N/A,TRUE,"Statutory income statem."}</definedName>
    <definedName name="dddd" localSheetId="57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56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17" hidden="1">{#N/A,#N/A,TRUE,"Forside";#N/A,#N/A,TRUE,"Contents";#N/A,#N/A,TRUE,"Opera. income stat.";#N/A,#N/A,TRUE,"Business area ";#N/A,#N/A,TRUE,"Statutory income statem."}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38" hidden="1">{#N/A,#N/A,TRUE,"Forside";#N/A,#N/A,TRUE,"Contents";#N/A,#N/A,TRUE,"Opera. income stat.";#N/A,#N/A,TRUE,"Business area ";#N/A,#N/A,TRUE,"Statutory income statem."}</definedName>
    <definedName name="dddd" localSheetId="22" hidden="1">{#N/A,#N/A,TRUE,"Forside";#N/A,#N/A,TRUE,"Contents";#N/A,#N/A,TRUE,"Opera. income stat.";#N/A,#N/A,TRUE,"Business area ";#N/A,#N/A,TRUE,"Statutory income statem."}</definedName>
    <definedName name="dddd" localSheetId="24" hidden="1">{#N/A,#N/A,TRUE,"Forside";#N/A,#N/A,TRUE,"Contents";#N/A,#N/A,TRUE,"Opera. income stat.";#N/A,#N/A,TRUE,"Business area ";#N/A,#N/A,TRUE,"Statutory income statem."}</definedName>
    <definedName name="dddd" localSheetId="23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39">#REF!</definedName>
    <definedName name="DeafaultedLoans" localSheetId="16">#REF!</definedName>
    <definedName name="DeafaultedLoans" localSheetId="19">#REF!</definedName>
    <definedName name="DeafaultedLoans" localSheetId="21">#REF!</definedName>
    <definedName name="DeafaultedLoans" localSheetId="33">#REF!</definedName>
    <definedName name="DeafaultedLoans" localSheetId="26">#REF!</definedName>
    <definedName name="DeafaultedLoans" localSheetId="57">#REF!</definedName>
    <definedName name="DeafaultedLoans" localSheetId="5">#REF!</definedName>
    <definedName name="DeafaultedLoans" localSheetId="6">#REF!</definedName>
    <definedName name="DeafaultedLoans" localSheetId="29">#REF!</definedName>
    <definedName name="DeafaultedLoans" localSheetId="54">#REF!</definedName>
    <definedName name="DeafaultedLoans" localSheetId="56">#REF!</definedName>
    <definedName name="DeafaultedLoans" localSheetId="8">#REF!</definedName>
    <definedName name="DeafaultedLoans" localSheetId="9">#REF!</definedName>
    <definedName name="DeafaultedLoans" localSheetId="7">#REF!</definedName>
    <definedName name="DeafaultedLoans" localSheetId="17">#REF!</definedName>
    <definedName name="DeafaultedLoans" localSheetId="22">#REF!</definedName>
    <definedName name="DeafaultedLoans" localSheetId="24">#REF!</definedName>
    <definedName name="DeafaultedLoans" localSheetId="23">#REF!</definedName>
    <definedName name="DeafaultedLoans">#REF!</definedName>
    <definedName name="Denmark" localSheetId="57">[27]Sheet1!$C$17</definedName>
    <definedName name="Denmark" localSheetId="54">[27]Sheet1!$C$17</definedName>
    <definedName name="Denmark" localSheetId="8">[28]Sheet1!$C$17</definedName>
    <definedName name="Denmark" localSheetId="9">[28]Sheet1!$C$17</definedName>
    <definedName name="Denmark" localSheetId="7">[28]Sheet1!$C$17</definedName>
    <definedName name="Denmark">[29]Sheet1!$C$17</definedName>
    <definedName name="derivatives" localSheetId="39">#REF!</definedName>
    <definedName name="derivatives" localSheetId="16">#REF!</definedName>
    <definedName name="derivatives" localSheetId="19">#REF!</definedName>
    <definedName name="derivatives" localSheetId="21">#REF!</definedName>
    <definedName name="derivatives" localSheetId="33">#REF!</definedName>
    <definedName name="derivatives" localSheetId="26">#REF!</definedName>
    <definedName name="derivatives" localSheetId="57">#REF!</definedName>
    <definedName name="derivatives" localSheetId="5">#REF!</definedName>
    <definedName name="derivatives" localSheetId="6">#REF!</definedName>
    <definedName name="derivatives" localSheetId="29">#REF!</definedName>
    <definedName name="derivatives" localSheetId="54">#REF!</definedName>
    <definedName name="derivatives" localSheetId="56">#REF!</definedName>
    <definedName name="derivatives" localSheetId="8">#REF!</definedName>
    <definedName name="derivatives" localSheetId="9">#REF!</definedName>
    <definedName name="derivatives" localSheetId="7">#REF!</definedName>
    <definedName name="derivatives" localSheetId="17">#REF!</definedName>
    <definedName name="derivatives" localSheetId="22">#REF!</definedName>
    <definedName name="derivatives" localSheetId="24">#REF!</definedName>
    <definedName name="derivatives" localSheetId="23">#REF!</definedName>
    <definedName name="derivatives">#REF!</definedName>
    <definedName name="DK_DKK_V" localSheetId="57">[27]Sheet1!$C$21</definedName>
    <definedName name="DK_DKK_V" localSheetId="54">[27]Sheet1!$C$21</definedName>
    <definedName name="DK_DKK_V" localSheetId="8">[28]Sheet1!$C$21</definedName>
    <definedName name="DK_DKK_V" localSheetId="9">[28]Sheet1!$C$21</definedName>
    <definedName name="DK_DKK_V" localSheetId="7">[28]Sheet1!$C$21</definedName>
    <definedName name="DK_DKK_V">[29]Sheet1!$C$21</definedName>
    <definedName name="DK_EURO_V" localSheetId="57">[30]Sheet1!$C$12</definedName>
    <definedName name="DK_EURO_V" localSheetId="54">[30]Sheet1!$C$12</definedName>
    <definedName name="DK_EURO_V" localSheetId="8">[31]Sheet1!$C$12</definedName>
    <definedName name="DK_EURO_V" localSheetId="9">[31]Sheet1!$C$12</definedName>
    <definedName name="DK_EURO_V" localSheetId="7">[31]Sheet1!$C$12</definedName>
    <definedName name="DK_EURO_V">[32]Sheet1!$C$12</definedName>
    <definedName name="dollarkurs" localSheetId="57">[33]Forecast!$C$182</definedName>
    <definedName name="dollarkurs" localSheetId="54">[33]Forecast!$C$182</definedName>
    <definedName name="dollarkurs" localSheetId="8">[34]Forecast!$C$182</definedName>
    <definedName name="dollarkurs" localSheetId="9">[34]Forecast!$C$182</definedName>
    <definedName name="dollarkurs" localSheetId="7">[34]Forecast!$C$182</definedName>
    <definedName name="dollarkurs">[35]Forecast!$C$182</definedName>
    <definedName name="EngelskMdRapport" localSheetId="16">[22]Månedsrapport!#REF!</definedName>
    <definedName name="EngelskMdRapport" localSheetId="19">[22]Månedsrapport!#REF!</definedName>
    <definedName name="EngelskMdRapport" localSheetId="21">[22]Månedsrapport!#REF!</definedName>
    <definedName name="EngelskMdRapport" localSheetId="33">[22]Månedsrapport!#REF!</definedName>
    <definedName name="EngelskMdRapport" localSheetId="26">[22]Månedsrapport!#REF!</definedName>
    <definedName name="EngelskMdRapport" localSheetId="57">[20]Månedsrapport!#REF!</definedName>
    <definedName name="EngelskMdRapport" localSheetId="5">[22]Månedsrapport!#REF!</definedName>
    <definedName name="EngelskMdRapport" localSheetId="6">[22]Månedsrapport!#REF!</definedName>
    <definedName name="EngelskMdRapport" localSheetId="29">[22]Månedsrapport!#REF!</definedName>
    <definedName name="EngelskMdRapport" localSheetId="54">[20]Månedsrapport!#REF!</definedName>
    <definedName name="EngelskMdRapport" localSheetId="56">[22]Månedsrapport!#REF!</definedName>
    <definedName name="EngelskMdRapport" localSheetId="8">[21]Månedsrapport!#REF!</definedName>
    <definedName name="EngelskMdRapport" localSheetId="9">[21]Månedsrapport!#REF!</definedName>
    <definedName name="EngelskMdRapport" localSheetId="7">[21]Månedsrapport!#REF!</definedName>
    <definedName name="EngelskMdRapport" localSheetId="17">[22]Månedsrapport!#REF!</definedName>
    <definedName name="EngelskMdRapport" localSheetId="22">[22]Månedsrapport!#REF!</definedName>
    <definedName name="EngelskMdRapport" localSheetId="24">[22]Månedsrapport!#REF!</definedName>
    <definedName name="EngelskMdRapport" localSheetId="23">[22]Månedsrapport!#REF!</definedName>
    <definedName name="EngelskMdRapport">[22]Månedsrapport!#REF!</definedName>
    <definedName name="EUR" localSheetId="57">'[36]Budget 2001'!$J$1</definedName>
    <definedName name="EUR" localSheetId="54">'[36]Budget 2001'!$J$1</definedName>
    <definedName name="EUR" localSheetId="8">'[37]Budget 2001'!$J$1</definedName>
    <definedName name="EUR" localSheetId="9">'[37]Budget 2001'!$J$1</definedName>
    <definedName name="EUR" localSheetId="7">'[37]Budget 2001'!$J$1</definedName>
    <definedName name="EUR">'[38]Budget 2001'!$J$1</definedName>
    <definedName name="EUR_1.kv." localSheetId="39">#REF!</definedName>
    <definedName name="EUR_1.kv." localSheetId="16">#REF!</definedName>
    <definedName name="EUR_1.kv." localSheetId="19">#REF!</definedName>
    <definedName name="EUR_1.kv." localSheetId="21">#REF!</definedName>
    <definedName name="EUR_1.kv." localSheetId="33">#REF!</definedName>
    <definedName name="EUR_1.kv." localSheetId="26">#REF!</definedName>
    <definedName name="EUR_1.kv." localSheetId="57">#REF!</definedName>
    <definedName name="EUR_1.kv." localSheetId="5">#REF!</definedName>
    <definedName name="EUR_1.kv." localSheetId="6">#REF!</definedName>
    <definedName name="EUR_1.kv." localSheetId="29">#REF!</definedName>
    <definedName name="EUR_1.kv." localSheetId="54">#REF!</definedName>
    <definedName name="EUR_1.kv." localSheetId="56">#REF!</definedName>
    <definedName name="EUR_1.kv." localSheetId="8">#REF!</definedName>
    <definedName name="EUR_1.kv." localSheetId="9">#REF!</definedName>
    <definedName name="EUR_1.kv." localSheetId="7">#REF!</definedName>
    <definedName name="EUR_1.kv." localSheetId="17">#REF!</definedName>
    <definedName name="EUR_1.kv." localSheetId="22">#REF!</definedName>
    <definedName name="EUR_1.kv." localSheetId="24">#REF!</definedName>
    <definedName name="EUR_1.kv." localSheetId="23">#REF!</definedName>
    <definedName name="EUR_1.kv.">#REF!</definedName>
    <definedName name="EUR_2.kv." localSheetId="39">#REF!</definedName>
    <definedName name="EUR_2.kv." localSheetId="16">#REF!</definedName>
    <definedName name="EUR_2.kv." localSheetId="19">#REF!</definedName>
    <definedName name="EUR_2.kv." localSheetId="21">#REF!</definedName>
    <definedName name="EUR_2.kv." localSheetId="33">#REF!</definedName>
    <definedName name="EUR_2.kv." localSheetId="26">#REF!</definedName>
    <definedName name="EUR_2.kv." localSheetId="57">#REF!</definedName>
    <definedName name="EUR_2.kv." localSheetId="5">#REF!</definedName>
    <definedName name="EUR_2.kv." localSheetId="6">#REF!</definedName>
    <definedName name="EUR_2.kv." localSheetId="29">#REF!</definedName>
    <definedName name="EUR_2.kv." localSheetId="54">#REF!</definedName>
    <definedName name="EUR_2.kv." localSheetId="56">#REF!</definedName>
    <definedName name="EUR_2.kv." localSheetId="8">#REF!</definedName>
    <definedName name="EUR_2.kv." localSheetId="9">#REF!</definedName>
    <definedName name="EUR_2.kv." localSheetId="7">#REF!</definedName>
    <definedName name="EUR_2.kv." localSheetId="17">#REF!</definedName>
    <definedName name="EUR_2.kv." localSheetId="22">#REF!</definedName>
    <definedName name="EUR_2.kv." localSheetId="24">#REF!</definedName>
    <definedName name="EUR_2.kv." localSheetId="23">#REF!</definedName>
    <definedName name="EUR_2.kv.">#REF!</definedName>
    <definedName name="EUR_3.kv." localSheetId="39">#REF!</definedName>
    <definedName name="EUR_3.kv." localSheetId="16">#REF!</definedName>
    <definedName name="EUR_3.kv." localSheetId="19">#REF!</definedName>
    <definedName name="EUR_3.kv." localSheetId="21">#REF!</definedName>
    <definedName name="EUR_3.kv." localSheetId="33">#REF!</definedName>
    <definedName name="EUR_3.kv." localSheetId="26">#REF!</definedName>
    <definedName name="EUR_3.kv." localSheetId="57">#REF!</definedName>
    <definedName name="EUR_3.kv." localSheetId="5">#REF!</definedName>
    <definedName name="EUR_3.kv." localSheetId="6">#REF!</definedName>
    <definedName name="EUR_3.kv." localSheetId="29">#REF!</definedName>
    <definedName name="EUR_3.kv." localSheetId="54">#REF!</definedName>
    <definedName name="EUR_3.kv." localSheetId="56">#REF!</definedName>
    <definedName name="EUR_3.kv." localSheetId="8">#REF!</definedName>
    <definedName name="EUR_3.kv." localSheetId="9">#REF!</definedName>
    <definedName name="EUR_3.kv." localSheetId="7">#REF!</definedName>
    <definedName name="EUR_3.kv." localSheetId="17">#REF!</definedName>
    <definedName name="EUR_3.kv." localSheetId="22">#REF!</definedName>
    <definedName name="EUR_3.kv." localSheetId="24">#REF!</definedName>
    <definedName name="EUR_3.kv." localSheetId="23">#REF!</definedName>
    <definedName name="EUR_3.kv.">#REF!</definedName>
    <definedName name="EUR_30.06." localSheetId="39">#REF!</definedName>
    <definedName name="EUR_30.06." localSheetId="16">#REF!</definedName>
    <definedName name="EUR_30.06." localSheetId="19">#REF!</definedName>
    <definedName name="EUR_30.06." localSheetId="21">#REF!</definedName>
    <definedName name="EUR_30.06." localSheetId="33">#REF!</definedName>
    <definedName name="EUR_30.06." localSheetId="26">#REF!</definedName>
    <definedName name="EUR_30.06." localSheetId="57">#REF!</definedName>
    <definedName name="EUR_30.06." localSheetId="5">#REF!</definedName>
    <definedName name="EUR_30.06." localSheetId="6">#REF!</definedName>
    <definedName name="EUR_30.06." localSheetId="29">#REF!</definedName>
    <definedName name="EUR_30.06." localSheetId="54">#REF!</definedName>
    <definedName name="EUR_30.06." localSheetId="56">#REF!</definedName>
    <definedName name="EUR_30.06." localSheetId="8">#REF!</definedName>
    <definedName name="EUR_30.06." localSheetId="9">#REF!</definedName>
    <definedName name="EUR_30.06." localSheetId="7">#REF!</definedName>
    <definedName name="EUR_30.06." localSheetId="17">#REF!</definedName>
    <definedName name="EUR_30.06." localSheetId="22">#REF!</definedName>
    <definedName name="EUR_30.06." localSheetId="24">#REF!</definedName>
    <definedName name="EUR_30.06." localSheetId="23">#REF!</definedName>
    <definedName name="EUR_30.06.">#REF!</definedName>
    <definedName name="EUR_30.09." localSheetId="39">#REF!</definedName>
    <definedName name="EUR_30.09." localSheetId="16">#REF!</definedName>
    <definedName name="EUR_30.09." localSheetId="19">#REF!</definedName>
    <definedName name="EUR_30.09." localSheetId="21">#REF!</definedName>
    <definedName name="EUR_30.09." localSheetId="33">#REF!</definedName>
    <definedName name="EUR_30.09." localSheetId="26">#REF!</definedName>
    <definedName name="EUR_30.09." localSheetId="57">#REF!</definedName>
    <definedName name="EUR_30.09." localSheetId="5">#REF!</definedName>
    <definedName name="EUR_30.09." localSheetId="6">#REF!</definedName>
    <definedName name="EUR_30.09." localSheetId="29">#REF!</definedName>
    <definedName name="EUR_30.09." localSheetId="54">#REF!</definedName>
    <definedName name="EUR_30.09." localSheetId="56">#REF!</definedName>
    <definedName name="EUR_30.09." localSheetId="8">#REF!</definedName>
    <definedName name="EUR_30.09." localSheetId="9">#REF!</definedName>
    <definedName name="EUR_30.09." localSheetId="7">#REF!</definedName>
    <definedName name="EUR_30.09." localSheetId="17">#REF!</definedName>
    <definedName name="EUR_30.09." localSheetId="22">#REF!</definedName>
    <definedName name="EUR_30.09." localSheetId="24">#REF!</definedName>
    <definedName name="EUR_30.09." localSheetId="23">#REF!</definedName>
    <definedName name="EUR_30.09.">#REF!</definedName>
    <definedName name="EUR_31.03." localSheetId="39">#REF!</definedName>
    <definedName name="EUR_31.03." localSheetId="16">#REF!</definedName>
    <definedName name="EUR_31.03." localSheetId="19">#REF!</definedName>
    <definedName name="EUR_31.03." localSheetId="21">#REF!</definedName>
    <definedName name="EUR_31.03." localSheetId="33">#REF!</definedName>
    <definedName name="EUR_31.03." localSheetId="26">#REF!</definedName>
    <definedName name="EUR_31.03." localSheetId="57">#REF!</definedName>
    <definedName name="EUR_31.03." localSheetId="5">#REF!</definedName>
    <definedName name="EUR_31.03." localSheetId="6">#REF!</definedName>
    <definedName name="EUR_31.03." localSheetId="29">#REF!</definedName>
    <definedName name="EUR_31.03." localSheetId="54">#REF!</definedName>
    <definedName name="EUR_31.03." localSheetId="56">#REF!</definedName>
    <definedName name="EUR_31.03." localSheetId="8">#REF!</definedName>
    <definedName name="EUR_31.03." localSheetId="9">#REF!</definedName>
    <definedName name="EUR_31.03." localSheetId="7">#REF!</definedName>
    <definedName name="EUR_31.03." localSheetId="17">#REF!</definedName>
    <definedName name="EUR_31.03." localSheetId="22">#REF!</definedName>
    <definedName name="EUR_31.03." localSheetId="24">#REF!</definedName>
    <definedName name="EUR_31.03." localSheetId="23">#REF!</definedName>
    <definedName name="EUR_31.03.">#REF!</definedName>
    <definedName name="EUR_4.kv." localSheetId="39">#REF!</definedName>
    <definedName name="EUR_4.kv." localSheetId="16">#REF!</definedName>
    <definedName name="EUR_4.kv." localSheetId="19">#REF!</definedName>
    <definedName name="EUR_4.kv." localSheetId="21">#REF!</definedName>
    <definedName name="EUR_4.kv." localSheetId="33">#REF!</definedName>
    <definedName name="EUR_4.kv." localSheetId="26">#REF!</definedName>
    <definedName name="EUR_4.kv." localSheetId="57">#REF!</definedName>
    <definedName name="EUR_4.kv." localSheetId="5">#REF!</definedName>
    <definedName name="EUR_4.kv." localSheetId="6">#REF!</definedName>
    <definedName name="EUR_4.kv." localSheetId="29">#REF!</definedName>
    <definedName name="EUR_4.kv." localSheetId="54">#REF!</definedName>
    <definedName name="EUR_4.kv." localSheetId="56">#REF!</definedName>
    <definedName name="EUR_4.kv." localSheetId="8">#REF!</definedName>
    <definedName name="EUR_4.kv." localSheetId="9">#REF!</definedName>
    <definedName name="EUR_4.kv." localSheetId="7">#REF!</definedName>
    <definedName name="EUR_4.kv." localSheetId="17">#REF!</definedName>
    <definedName name="EUR_4.kv." localSheetId="22">#REF!</definedName>
    <definedName name="EUR_4.kv." localSheetId="24">#REF!</definedName>
    <definedName name="EUR_4.kv." localSheetId="23">#REF!</definedName>
    <definedName name="EUR_4.kv.">#REF!</definedName>
    <definedName name="EUR_Primo" localSheetId="39">#REF!</definedName>
    <definedName name="EUR_Primo" localSheetId="16">#REF!</definedName>
    <definedName name="EUR_Primo" localSheetId="19">#REF!</definedName>
    <definedName name="EUR_Primo" localSheetId="21">#REF!</definedName>
    <definedName name="EUR_Primo" localSheetId="33">#REF!</definedName>
    <definedName name="EUR_Primo" localSheetId="26">#REF!</definedName>
    <definedName name="EUR_Primo" localSheetId="57">#REF!</definedName>
    <definedName name="EUR_Primo" localSheetId="5">#REF!</definedName>
    <definedName name="EUR_Primo" localSheetId="6">#REF!</definedName>
    <definedName name="EUR_Primo" localSheetId="29">#REF!</definedName>
    <definedName name="EUR_Primo" localSheetId="54">#REF!</definedName>
    <definedName name="EUR_Primo" localSheetId="56">#REF!</definedName>
    <definedName name="EUR_Primo" localSheetId="8">#REF!</definedName>
    <definedName name="EUR_Primo" localSheetId="9">#REF!</definedName>
    <definedName name="EUR_Primo" localSheetId="7">#REF!</definedName>
    <definedName name="EUR_Primo" localSheetId="17">#REF!</definedName>
    <definedName name="EUR_Primo" localSheetId="22">#REF!</definedName>
    <definedName name="EUR_Primo" localSheetId="24">#REF!</definedName>
    <definedName name="EUR_Primo" localSheetId="23">#REF!</definedName>
    <definedName name="EUR_Primo">#REF!</definedName>
    <definedName name="EUR_Ultimo" localSheetId="39">#REF!</definedName>
    <definedName name="EUR_Ultimo" localSheetId="16">#REF!</definedName>
    <definedName name="EUR_Ultimo" localSheetId="19">#REF!</definedName>
    <definedName name="EUR_Ultimo" localSheetId="21">#REF!</definedName>
    <definedName name="EUR_Ultimo" localSheetId="33">#REF!</definedName>
    <definedName name="EUR_Ultimo" localSheetId="26">#REF!</definedName>
    <definedName name="EUR_Ultimo" localSheetId="57">#REF!</definedName>
    <definedName name="EUR_Ultimo" localSheetId="5">#REF!</definedName>
    <definedName name="EUR_Ultimo" localSheetId="6">#REF!</definedName>
    <definedName name="EUR_Ultimo" localSheetId="29">#REF!</definedName>
    <definedName name="EUR_Ultimo" localSheetId="54">#REF!</definedName>
    <definedName name="EUR_Ultimo" localSheetId="56">#REF!</definedName>
    <definedName name="EUR_Ultimo" localSheetId="8">#REF!</definedName>
    <definedName name="EUR_Ultimo" localSheetId="9">#REF!</definedName>
    <definedName name="EUR_Ultimo" localSheetId="7">#REF!</definedName>
    <definedName name="EUR_Ultimo" localSheetId="17">#REF!</definedName>
    <definedName name="EUR_Ultimo" localSheetId="22">#REF!</definedName>
    <definedName name="EUR_Ultimo" localSheetId="24">#REF!</definedName>
    <definedName name="EUR_Ultimo" localSheetId="23">#REF!</definedName>
    <definedName name="EUR_Ultimo">#REF!</definedName>
    <definedName name="euro" localSheetId="57">'[39]KF 97-01'!$Q$39</definedName>
    <definedName name="euro" localSheetId="54">'[39]KF 97-01'!$Q$39</definedName>
    <definedName name="euro" localSheetId="8">'[40]KF 97-01'!$Q$39</definedName>
    <definedName name="euro" localSheetId="9">'[40]KF 97-01'!$Q$39</definedName>
    <definedName name="euro" localSheetId="7">'[40]KF 97-01'!$Q$39</definedName>
    <definedName name="euro">'[41]KF 97-01'!$Q$39</definedName>
    <definedName name="Euro01" localSheetId="57">[20]Valutakurser!$F$8</definedName>
    <definedName name="Euro01" localSheetId="54">[20]Valutakurser!$F$8</definedName>
    <definedName name="Euro01" localSheetId="8">[21]Valutakurser!$F$8</definedName>
    <definedName name="Euro01" localSheetId="9">[21]Valutakurser!$F$8</definedName>
    <definedName name="Euro01" localSheetId="7">[21]Valutakurser!$F$8</definedName>
    <definedName name="Euro01">[22]Valutakurser!$F$8</definedName>
    <definedName name="Euro02" localSheetId="57">[20]Valutakurser!$G$8</definedName>
    <definedName name="Euro02" localSheetId="54">[20]Valutakurser!$G$8</definedName>
    <definedName name="Euro02" localSheetId="8">[21]Valutakurser!$G$8</definedName>
    <definedName name="Euro02" localSheetId="9">[21]Valutakurser!$G$8</definedName>
    <definedName name="Euro02" localSheetId="7">[21]Valutakurser!$G$8</definedName>
    <definedName name="Euro02">[22]Valutakurser!$G$8</definedName>
    <definedName name="Euro03" localSheetId="57">[20]Valutakurser!$H$8</definedName>
    <definedName name="Euro03" localSheetId="54">[20]Valutakurser!$H$8</definedName>
    <definedName name="Euro03" localSheetId="8">[21]Valutakurser!$H$8</definedName>
    <definedName name="Euro03" localSheetId="9">[21]Valutakurser!$H$8</definedName>
    <definedName name="Euro03" localSheetId="7">[21]Valutakurser!$H$8</definedName>
    <definedName name="Euro03">[22]Valutakurser!$H$8</definedName>
    <definedName name="Euro04" localSheetId="57">[20]Valutakurser!$I$8</definedName>
    <definedName name="Euro04" localSheetId="54">[20]Valutakurser!$I$8</definedName>
    <definedName name="Euro04" localSheetId="8">[21]Valutakurser!$I$8</definedName>
    <definedName name="Euro04" localSheetId="9">[21]Valutakurser!$I$8</definedName>
    <definedName name="Euro04" localSheetId="7">[21]Valutakurser!$I$8</definedName>
    <definedName name="Euro04">[22]Valutakurser!$I$8</definedName>
    <definedName name="Euro05" localSheetId="57">[20]Valutakurser!$J$8</definedName>
    <definedName name="Euro05" localSheetId="54">[20]Valutakurser!$J$8</definedName>
    <definedName name="Euro05" localSheetId="8">[21]Valutakurser!$J$8</definedName>
    <definedName name="Euro05" localSheetId="9">[21]Valutakurser!$J$8</definedName>
    <definedName name="Euro05" localSheetId="7">[21]Valutakurser!$J$8</definedName>
    <definedName name="Euro05">[22]Valutakurser!$J$8</definedName>
    <definedName name="Euro06" localSheetId="57">[20]Valutakurser!$K$8</definedName>
    <definedName name="Euro06" localSheetId="54">[20]Valutakurser!$K$8</definedName>
    <definedName name="Euro06" localSheetId="8">[21]Valutakurser!$K$8</definedName>
    <definedName name="Euro06" localSheetId="9">[21]Valutakurser!$K$8</definedName>
    <definedName name="Euro06" localSheetId="7">[21]Valutakurser!$K$8</definedName>
    <definedName name="Euro06">[22]Valutakurser!$K$8</definedName>
    <definedName name="Euro07" localSheetId="57">[20]Valutakurser!$L$8</definedName>
    <definedName name="Euro07" localSheetId="54">[20]Valutakurser!$L$8</definedName>
    <definedName name="Euro07" localSheetId="8">[21]Valutakurser!$L$8</definedName>
    <definedName name="Euro07" localSheetId="9">[21]Valutakurser!$L$8</definedName>
    <definedName name="Euro07" localSheetId="7">[21]Valutakurser!$L$8</definedName>
    <definedName name="Euro07">[22]Valutakurser!$L$8</definedName>
    <definedName name="Euro08" localSheetId="57">[20]Valutakurser!$M$8</definedName>
    <definedName name="Euro08" localSheetId="54">[20]Valutakurser!$M$8</definedName>
    <definedName name="Euro08" localSheetId="8">[21]Valutakurser!$M$8</definedName>
    <definedName name="Euro08" localSheetId="9">[21]Valutakurser!$M$8</definedName>
    <definedName name="Euro08" localSheetId="7">[21]Valutakurser!$M$8</definedName>
    <definedName name="Euro08">[22]Valutakurser!$M$8</definedName>
    <definedName name="Euro09" localSheetId="57">[20]Valutakurser!$N$8</definedName>
    <definedName name="Euro09" localSheetId="54">[20]Valutakurser!$N$8</definedName>
    <definedName name="Euro09" localSheetId="8">[21]Valutakurser!$N$8</definedName>
    <definedName name="Euro09" localSheetId="9">[21]Valutakurser!$N$8</definedName>
    <definedName name="Euro09" localSheetId="7">[21]Valutakurser!$N$8</definedName>
    <definedName name="Euro09">[22]Valutakurser!$N$8</definedName>
    <definedName name="Euro10" localSheetId="57">[20]Valutakurser!$O$8</definedName>
    <definedName name="Euro10" localSheetId="54">[20]Valutakurser!$O$8</definedName>
    <definedName name="Euro10" localSheetId="8">[21]Valutakurser!$O$8</definedName>
    <definedName name="Euro10" localSheetId="9">[21]Valutakurser!$O$8</definedName>
    <definedName name="Euro10" localSheetId="7">[21]Valutakurser!$O$8</definedName>
    <definedName name="Euro10">[22]Valutakurser!$O$8</definedName>
    <definedName name="Euro11" localSheetId="57">[20]Valutakurser!$P$8</definedName>
    <definedName name="Euro11" localSheetId="54">[20]Valutakurser!$P$8</definedName>
    <definedName name="Euro11" localSheetId="8">[21]Valutakurser!$P$8</definedName>
    <definedName name="Euro11" localSheetId="9">[21]Valutakurser!$P$8</definedName>
    <definedName name="Euro11" localSheetId="7">[21]Valutakurser!$P$8</definedName>
    <definedName name="Euro11">[22]Valutakurser!$P$8</definedName>
    <definedName name="Euro12" localSheetId="57">[20]Valutakurser!$Q$8</definedName>
    <definedName name="Euro12" localSheetId="54">[20]Valutakurser!$Q$8</definedName>
    <definedName name="Euro12" localSheetId="8">[21]Valutakurser!$Q$8</definedName>
    <definedName name="Euro12" localSheetId="9">[21]Valutakurser!$Q$8</definedName>
    <definedName name="Euro12" localSheetId="7">[21]Valutakurser!$Q$8</definedName>
    <definedName name="Euro12">[22]Valutakurser!$Q$8</definedName>
    <definedName name="EuroBeregnet" localSheetId="57">[20]Investment_assets!$C$47:$AX$55</definedName>
    <definedName name="EuroBeregnet" localSheetId="54">[20]Investment_assets!$C$47:$AX$55</definedName>
    <definedName name="EuroBeregnet" localSheetId="8">[21]Investment_assets!$C$47:$AX$55</definedName>
    <definedName name="EuroBeregnet" localSheetId="9">[21]Investment_assets!$C$47:$AX$55</definedName>
    <definedName name="EuroBeregnet" localSheetId="7">[21]Investment_assets!$C$47:$AX$55</definedName>
    <definedName name="EuroBeregnet">[22]Investment_assets!$C$47:$AX$55</definedName>
    <definedName name="EuroKurs1" localSheetId="57">[20]HelpSheet!$G$21</definedName>
    <definedName name="EuroKurs1" localSheetId="54">[20]HelpSheet!$G$21</definedName>
    <definedName name="EuroKurs1" localSheetId="8">[21]HelpSheet!$G$21</definedName>
    <definedName name="EuroKurs1" localSheetId="9">[21]HelpSheet!$G$21</definedName>
    <definedName name="EuroKurs1" localSheetId="7">[21]HelpSheet!$G$21</definedName>
    <definedName name="EuroKurs1">[22]HelpSheet!$G$21</definedName>
    <definedName name="EuroKurs2" localSheetId="57">[20]HelpSheet!$G$23</definedName>
    <definedName name="EuroKurs2" localSheetId="54">[20]HelpSheet!$G$23</definedName>
    <definedName name="EuroKurs2" localSheetId="8">[21]HelpSheet!$G$23</definedName>
    <definedName name="EuroKurs2" localSheetId="9">[21]HelpSheet!$G$23</definedName>
    <definedName name="EuroKurs2" localSheetId="7">[21]HelpSheet!$G$23</definedName>
    <definedName name="EuroKurs2">[22]HelpSheet!$G$23</definedName>
    <definedName name="EuroKurs3" localSheetId="57">[20]HelpSheet!$G$25</definedName>
    <definedName name="EuroKurs3" localSheetId="54">[20]HelpSheet!$G$25</definedName>
    <definedName name="EuroKurs3" localSheetId="8">[21]HelpSheet!$G$25</definedName>
    <definedName name="EuroKurs3" localSheetId="9">[21]HelpSheet!$G$25</definedName>
    <definedName name="EuroKurs3" localSheetId="7">[21]HelpSheet!$G$25</definedName>
    <definedName name="EuroKurs3">[22]HelpSheet!$G$25</definedName>
    <definedName name="EuroLastYear" localSheetId="57">[20]Valutakurser!$E$8</definedName>
    <definedName name="EuroLastYear" localSheetId="54">[20]Valutakurser!$E$8</definedName>
    <definedName name="EuroLastYear" localSheetId="8">[21]Valutakurser!$E$8</definedName>
    <definedName name="EuroLastYear" localSheetId="9">[21]Valutakurser!$E$8</definedName>
    <definedName name="EuroLastYear" localSheetId="7">[21]Valutakurser!$E$8</definedName>
    <definedName name="EuroLastYear">[22]Valutakurser!$E$8</definedName>
    <definedName name="Exch.rate" localSheetId="57">'[42]LTS&amp;L'!$I$5</definedName>
    <definedName name="Exch.rate" localSheetId="54">'[42]LTS&amp;L'!$I$5</definedName>
    <definedName name="Exch.rate" localSheetId="8">'[43]LTS&amp;L'!$I$5</definedName>
    <definedName name="Exch.rate" localSheetId="9">'[43]LTS&amp;L'!$I$5</definedName>
    <definedName name="Exch.rate" localSheetId="7">'[43]LTS&amp;L'!$I$5</definedName>
    <definedName name="Exch.rate">'[44]LTS&amp;L'!$I$5</definedName>
    <definedName name="exchange" localSheetId="39">#REF!</definedName>
    <definedName name="exchange" localSheetId="16">#REF!</definedName>
    <definedName name="exchange" localSheetId="19">#REF!</definedName>
    <definedName name="exchange" localSheetId="21">#REF!</definedName>
    <definedName name="exchange" localSheetId="33">#REF!</definedName>
    <definedName name="exchange" localSheetId="26">#REF!</definedName>
    <definedName name="exchange" localSheetId="57">#REF!</definedName>
    <definedName name="exchange" localSheetId="5">#REF!</definedName>
    <definedName name="exchange" localSheetId="6">#REF!</definedName>
    <definedName name="exchange" localSheetId="29">#REF!</definedName>
    <definedName name="exchange" localSheetId="54">#REF!</definedName>
    <definedName name="exchange" localSheetId="56">#REF!</definedName>
    <definedName name="exchange" localSheetId="8">#REF!</definedName>
    <definedName name="exchange" localSheetId="9">#REF!</definedName>
    <definedName name="exchange" localSheetId="7">#REF!</definedName>
    <definedName name="exchange" localSheetId="17">#REF!</definedName>
    <definedName name="exchange" localSheetId="22">#REF!</definedName>
    <definedName name="exchange" localSheetId="24">#REF!</definedName>
    <definedName name="exchange" localSheetId="23">#REF!</definedName>
    <definedName name="exchange">#REF!</definedName>
    <definedName name="Exchange_rates_applied" localSheetId="39">#REF!</definedName>
    <definedName name="Exchange_rates_applied" localSheetId="16">#REF!</definedName>
    <definedName name="Exchange_rates_applied" localSheetId="19">#REF!</definedName>
    <definedName name="Exchange_rates_applied" localSheetId="21">#REF!</definedName>
    <definedName name="Exchange_rates_applied" localSheetId="33">#REF!</definedName>
    <definedName name="Exchange_rates_applied" localSheetId="26">#REF!</definedName>
    <definedName name="Exchange_rates_applied" localSheetId="57">#REF!</definedName>
    <definedName name="Exchange_rates_applied" localSheetId="5">#REF!</definedName>
    <definedName name="Exchange_rates_applied" localSheetId="6">#REF!</definedName>
    <definedName name="Exchange_rates_applied" localSheetId="29">#REF!</definedName>
    <definedName name="Exchange_rates_applied" localSheetId="54">#REF!</definedName>
    <definedName name="Exchange_rates_applied" localSheetId="56">#REF!</definedName>
    <definedName name="Exchange_rates_applied" localSheetId="8">#REF!</definedName>
    <definedName name="Exchange_rates_applied" localSheetId="9">#REF!</definedName>
    <definedName name="Exchange_rates_applied" localSheetId="7">#REF!</definedName>
    <definedName name="Exchange_rates_applied" localSheetId="17">#REF!</definedName>
    <definedName name="Exchange_rates_applied" localSheetId="22">#REF!</definedName>
    <definedName name="Exchange_rates_applied" localSheetId="24">#REF!</definedName>
    <definedName name="Exchange_rates_applied" localSheetId="23">#REF!</definedName>
    <definedName name="Exchange_rates_applied">#REF!</definedName>
    <definedName name="_xlnm.Extract" localSheetId="39">#REF!</definedName>
    <definedName name="_xlnm.Extract" localSheetId="16">#REF!</definedName>
    <definedName name="_xlnm.Extract" localSheetId="19">#REF!</definedName>
    <definedName name="_xlnm.Extract" localSheetId="21">#REF!</definedName>
    <definedName name="_xlnm.Extract" localSheetId="33">#REF!</definedName>
    <definedName name="_xlnm.Extract" localSheetId="30">#REF!</definedName>
    <definedName name="_xlnm.Extract" localSheetId="26">#REF!</definedName>
    <definedName name="_xlnm.Extract" localSheetId="57">#REF!</definedName>
    <definedName name="_xlnm.Extract" localSheetId="5">#REF!</definedName>
    <definedName name="_xlnm.Extract" localSheetId="6">#REF!</definedName>
    <definedName name="_xlnm.Extract" localSheetId="29">#REF!</definedName>
    <definedName name="_xlnm.Extract" localSheetId="54">#REF!</definedName>
    <definedName name="_xlnm.Extract" localSheetId="56">#REF!</definedName>
    <definedName name="_xlnm.Extract" localSheetId="8">#REF!</definedName>
    <definedName name="_xlnm.Extract" localSheetId="9">#REF!</definedName>
    <definedName name="_xlnm.Extract" localSheetId="7">#REF!</definedName>
    <definedName name="_xlnm.Extract" localSheetId="17">#REF!</definedName>
    <definedName name="_xlnm.Extract" localSheetId="22">#REF!</definedName>
    <definedName name="_xlnm.Extract" localSheetId="24">#REF!</definedName>
    <definedName name="_xlnm.Extract" localSheetId="23">#REF!</definedName>
    <definedName name="_xlnm.Extract">#REF!</definedName>
    <definedName name="ff" localSheetId="57">[45]English!$B$162:$I$213</definedName>
    <definedName name="ff" localSheetId="54">[45]English!$B$162:$I$213</definedName>
    <definedName name="ff" localSheetId="8">[46]English!$B$162:$I$213</definedName>
    <definedName name="ff" localSheetId="9">[46]English!$B$162:$I$213</definedName>
    <definedName name="ff" localSheetId="7">[46]English!$B$162:$I$213</definedName>
    <definedName name="ff">[47]English!$B$162:$I$213</definedName>
    <definedName name="FI_EURO_V" localSheetId="57">[30]Sheet1!$C$13</definedName>
    <definedName name="FI_EURO_V" localSheetId="54">[30]Sheet1!$C$13</definedName>
    <definedName name="FI_EURO_V" localSheetId="8">[31]Sheet1!$C$13</definedName>
    <definedName name="FI_EURO_V" localSheetId="9">[31]Sheet1!$C$13</definedName>
    <definedName name="FI_EURO_V" localSheetId="7">[31]Sheet1!$C$13</definedName>
    <definedName name="FI_EURO_V">[32]Sheet1!$C$13</definedName>
    <definedName name="FID" localSheetId="39">#REF!</definedName>
    <definedName name="FID" localSheetId="16">#REF!</definedName>
    <definedName name="FID" localSheetId="19">#REF!</definedName>
    <definedName name="FID" localSheetId="21">#REF!</definedName>
    <definedName name="FID" localSheetId="33">#REF!</definedName>
    <definedName name="FID" localSheetId="26">#REF!</definedName>
    <definedName name="FID" localSheetId="57">#REF!</definedName>
    <definedName name="FID" localSheetId="5">#REF!</definedName>
    <definedName name="FID" localSheetId="6">#REF!</definedName>
    <definedName name="FID" localSheetId="29">#REF!</definedName>
    <definedName name="FID" localSheetId="54">#REF!</definedName>
    <definedName name="FID" localSheetId="56">#REF!</definedName>
    <definedName name="FID" localSheetId="8">#REF!</definedName>
    <definedName name="FID" localSheetId="9">#REF!</definedName>
    <definedName name="FID" localSheetId="7">#REF!</definedName>
    <definedName name="FID" localSheetId="17">#REF!</definedName>
    <definedName name="FID" localSheetId="22">#REF!</definedName>
    <definedName name="FID" localSheetId="24">#REF!</definedName>
    <definedName name="FID" localSheetId="23">#REF!</definedName>
    <definedName name="FID">#REF!</definedName>
    <definedName name="fid_sosi" localSheetId="39">#REF!</definedName>
    <definedName name="fid_sosi" localSheetId="16">#REF!</definedName>
    <definedName name="fid_sosi" localSheetId="19">#REF!</definedName>
    <definedName name="fid_sosi" localSheetId="21">#REF!</definedName>
    <definedName name="fid_sosi" localSheetId="33">#REF!</definedName>
    <definedName name="fid_sosi" localSheetId="26">#REF!</definedName>
    <definedName name="fid_sosi" localSheetId="57">#REF!</definedName>
    <definedName name="fid_sosi" localSheetId="5">#REF!</definedName>
    <definedName name="fid_sosi" localSheetId="6">#REF!</definedName>
    <definedName name="fid_sosi" localSheetId="29">#REF!</definedName>
    <definedName name="fid_sosi" localSheetId="54">#REF!</definedName>
    <definedName name="fid_sosi" localSheetId="56">#REF!</definedName>
    <definedName name="fid_sosi" localSheetId="8">#REF!</definedName>
    <definedName name="fid_sosi" localSheetId="9">#REF!</definedName>
    <definedName name="fid_sosi" localSheetId="7">#REF!</definedName>
    <definedName name="fid_sosi" localSheetId="17">#REF!</definedName>
    <definedName name="fid_sosi" localSheetId="22">#REF!</definedName>
    <definedName name="fid_sosi" localSheetId="24">#REF!</definedName>
    <definedName name="fid_sosi" localSheetId="23">#REF!</definedName>
    <definedName name="fid_sosi">#REF!</definedName>
    <definedName name="FIM_1.kv." localSheetId="39">#REF!</definedName>
    <definedName name="FIM_1.kv." localSheetId="16">#REF!</definedName>
    <definedName name="FIM_1.kv." localSheetId="19">#REF!</definedName>
    <definedName name="FIM_1.kv." localSheetId="21">#REF!</definedName>
    <definedName name="FIM_1.kv." localSheetId="33">#REF!</definedName>
    <definedName name="FIM_1.kv." localSheetId="26">#REF!</definedName>
    <definedName name="FIM_1.kv." localSheetId="57">#REF!</definedName>
    <definedName name="FIM_1.kv." localSheetId="5">#REF!</definedName>
    <definedName name="FIM_1.kv." localSheetId="6">#REF!</definedName>
    <definedName name="FIM_1.kv." localSheetId="29">#REF!</definedName>
    <definedName name="FIM_1.kv." localSheetId="54">#REF!</definedName>
    <definedName name="FIM_1.kv." localSheetId="56">#REF!</definedName>
    <definedName name="FIM_1.kv." localSheetId="8">#REF!</definedName>
    <definedName name="FIM_1.kv." localSheetId="9">#REF!</definedName>
    <definedName name="FIM_1.kv." localSheetId="7">#REF!</definedName>
    <definedName name="FIM_1.kv." localSheetId="17">#REF!</definedName>
    <definedName name="FIM_1.kv." localSheetId="22">#REF!</definedName>
    <definedName name="FIM_1.kv." localSheetId="24">#REF!</definedName>
    <definedName name="FIM_1.kv." localSheetId="23">#REF!</definedName>
    <definedName name="FIM_1.kv.">#REF!</definedName>
    <definedName name="FIM_2.kv." localSheetId="39">#REF!</definedName>
    <definedName name="FIM_2.kv." localSheetId="16">#REF!</definedName>
    <definedName name="FIM_2.kv." localSheetId="19">#REF!</definedName>
    <definedName name="FIM_2.kv." localSheetId="21">#REF!</definedName>
    <definedName name="FIM_2.kv." localSheetId="33">#REF!</definedName>
    <definedName name="FIM_2.kv." localSheetId="26">#REF!</definedName>
    <definedName name="FIM_2.kv." localSheetId="57">#REF!</definedName>
    <definedName name="FIM_2.kv." localSheetId="5">#REF!</definedName>
    <definedName name="FIM_2.kv." localSheetId="6">#REF!</definedName>
    <definedName name="FIM_2.kv." localSheetId="29">#REF!</definedName>
    <definedName name="FIM_2.kv." localSheetId="54">#REF!</definedName>
    <definedName name="FIM_2.kv." localSheetId="56">#REF!</definedName>
    <definedName name="FIM_2.kv." localSheetId="8">#REF!</definedName>
    <definedName name="FIM_2.kv." localSheetId="9">#REF!</definedName>
    <definedName name="FIM_2.kv." localSheetId="7">#REF!</definedName>
    <definedName name="FIM_2.kv." localSheetId="17">#REF!</definedName>
    <definedName name="FIM_2.kv." localSheetId="22">#REF!</definedName>
    <definedName name="FIM_2.kv." localSheetId="24">#REF!</definedName>
    <definedName name="FIM_2.kv." localSheetId="23">#REF!</definedName>
    <definedName name="FIM_2.kv.">#REF!</definedName>
    <definedName name="FIM_3.kv." localSheetId="39">#REF!</definedName>
    <definedName name="FIM_3.kv." localSheetId="16">#REF!</definedName>
    <definedName name="FIM_3.kv." localSheetId="19">#REF!</definedName>
    <definedName name="FIM_3.kv." localSheetId="21">#REF!</definedName>
    <definedName name="FIM_3.kv." localSheetId="33">#REF!</definedName>
    <definedName name="FIM_3.kv." localSheetId="26">#REF!</definedName>
    <definedName name="FIM_3.kv." localSheetId="57">#REF!</definedName>
    <definedName name="FIM_3.kv." localSheetId="5">#REF!</definedName>
    <definedName name="FIM_3.kv." localSheetId="6">#REF!</definedName>
    <definedName name="FIM_3.kv." localSheetId="29">#REF!</definedName>
    <definedName name="FIM_3.kv." localSheetId="54">#REF!</definedName>
    <definedName name="FIM_3.kv." localSheetId="56">#REF!</definedName>
    <definedName name="FIM_3.kv." localSheetId="8">#REF!</definedName>
    <definedName name="FIM_3.kv." localSheetId="9">#REF!</definedName>
    <definedName name="FIM_3.kv." localSheetId="7">#REF!</definedName>
    <definedName name="FIM_3.kv." localSheetId="17">#REF!</definedName>
    <definedName name="FIM_3.kv." localSheetId="22">#REF!</definedName>
    <definedName name="FIM_3.kv." localSheetId="24">#REF!</definedName>
    <definedName name="FIM_3.kv." localSheetId="23">#REF!</definedName>
    <definedName name="FIM_3.kv.">#REF!</definedName>
    <definedName name="FIM_30.06." localSheetId="39">#REF!</definedName>
    <definedName name="FIM_30.06." localSheetId="16">#REF!</definedName>
    <definedName name="FIM_30.06." localSheetId="19">#REF!</definedName>
    <definedName name="FIM_30.06." localSheetId="21">#REF!</definedName>
    <definedName name="FIM_30.06." localSheetId="33">#REF!</definedName>
    <definedName name="FIM_30.06." localSheetId="26">#REF!</definedName>
    <definedName name="FIM_30.06." localSheetId="57">#REF!</definedName>
    <definedName name="FIM_30.06." localSheetId="5">#REF!</definedName>
    <definedName name="FIM_30.06." localSheetId="6">#REF!</definedName>
    <definedName name="FIM_30.06." localSheetId="29">#REF!</definedName>
    <definedName name="FIM_30.06." localSheetId="54">#REF!</definedName>
    <definedName name="FIM_30.06." localSheetId="56">#REF!</definedName>
    <definedName name="FIM_30.06." localSheetId="8">#REF!</definedName>
    <definedName name="FIM_30.06." localSheetId="9">#REF!</definedName>
    <definedName name="FIM_30.06." localSheetId="7">#REF!</definedName>
    <definedName name="FIM_30.06." localSheetId="17">#REF!</definedName>
    <definedName name="FIM_30.06." localSheetId="22">#REF!</definedName>
    <definedName name="FIM_30.06." localSheetId="24">#REF!</definedName>
    <definedName name="FIM_30.06." localSheetId="23">#REF!</definedName>
    <definedName name="FIM_30.06.">#REF!</definedName>
    <definedName name="FIM_30.09." localSheetId="39">#REF!</definedName>
    <definedName name="FIM_30.09." localSheetId="16">#REF!</definedName>
    <definedName name="FIM_30.09." localSheetId="19">#REF!</definedName>
    <definedName name="FIM_30.09." localSheetId="21">#REF!</definedName>
    <definedName name="FIM_30.09." localSheetId="33">#REF!</definedName>
    <definedName name="FIM_30.09." localSheetId="26">#REF!</definedName>
    <definedName name="FIM_30.09." localSheetId="57">#REF!</definedName>
    <definedName name="FIM_30.09." localSheetId="5">#REF!</definedName>
    <definedName name="FIM_30.09." localSheetId="6">#REF!</definedName>
    <definedName name="FIM_30.09." localSheetId="29">#REF!</definedName>
    <definedName name="FIM_30.09." localSheetId="54">#REF!</definedName>
    <definedName name="FIM_30.09." localSheetId="56">#REF!</definedName>
    <definedName name="FIM_30.09." localSheetId="8">#REF!</definedName>
    <definedName name="FIM_30.09." localSheetId="9">#REF!</definedName>
    <definedName name="FIM_30.09." localSheetId="7">#REF!</definedName>
    <definedName name="FIM_30.09." localSheetId="17">#REF!</definedName>
    <definedName name="FIM_30.09." localSheetId="22">#REF!</definedName>
    <definedName name="FIM_30.09." localSheetId="24">#REF!</definedName>
    <definedName name="FIM_30.09." localSheetId="23">#REF!</definedName>
    <definedName name="FIM_30.09.">#REF!</definedName>
    <definedName name="FIM_31.03." localSheetId="39">#REF!</definedName>
    <definedName name="FIM_31.03." localSheetId="16">#REF!</definedName>
    <definedName name="FIM_31.03." localSheetId="19">#REF!</definedName>
    <definedName name="FIM_31.03." localSheetId="21">#REF!</definedName>
    <definedName name="FIM_31.03." localSheetId="33">#REF!</definedName>
    <definedName name="FIM_31.03." localSheetId="26">#REF!</definedName>
    <definedName name="FIM_31.03." localSheetId="57">#REF!</definedName>
    <definedName name="FIM_31.03." localSheetId="5">#REF!</definedName>
    <definedName name="FIM_31.03." localSheetId="6">#REF!</definedName>
    <definedName name="FIM_31.03." localSheetId="29">#REF!</definedName>
    <definedName name="FIM_31.03." localSheetId="54">#REF!</definedName>
    <definedName name="FIM_31.03." localSheetId="56">#REF!</definedName>
    <definedName name="FIM_31.03." localSheetId="8">#REF!</definedName>
    <definedName name="FIM_31.03." localSheetId="9">#REF!</definedName>
    <definedName name="FIM_31.03." localSheetId="7">#REF!</definedName>
    <definedName name="FIM_31.03." localSheetId="17">#REF!</definedName>
    <definedName name="FIM_31.03." localSheetId="22">#REF!</definedName>
    <definedName name="FIM_31.03." localSheetId="24">#REF!</definedName>
    <definedName name="FIM_31.03." localSheetId="23">#REF!</definedName>
    <definedName name="FIM_31.03.">#REF!</definedName>
    <definedName name="FIM_4.kv." localSheetId="39">#REF!</definedName>
    <definedName name="FIM_4.kv." localSheetId="16">#REF!</definedName>
    <definedName name="FIM_4.kv." localSheetId="19">#REF!</definedName>
    <definedName name="FIM_4.kv." localSheetId="21">#REF!</definedName>
    <definedName name="FIM_4.kv." localSheetId="33">#REF!</definedName>
    <definedName name="FIM_4.kv." localSheetId="26">#REF!</definedName>
    <definedName name="FIM_4.kv." localSheetId="57">#REF!</definedName>
    <definedName name="FIM_4.kv." localSheetId="5">#REF!</definedName>
    <definedName name="FIM_4.kv." localSheetId="6">#REF!</definedName>
    <definedName name="FIM_4.kv." localSheetId="29">#REF!</definedName>
    <definedName name="FIM_4.kv." localSheetId="54">#REF!</definedName>
    <definedName name="FIM_4.kv." localSheetId="56">#REF!</definedName>
    <definedName name="FIM_4.kv." localSheetId="8">#REF!</definedName>
    <definedName name="FIM_4.kv." localSheetId="9">#REF!</definedName>
    <definedName name="FIM_4.kv." localSheetId="7">#REF!</definedName>
    <definedName name="FIM_4.kv." localSheetId="17">#REF!</definedName>
    <definedName name="FIM_4.kv." localSheetId="22">#REF!</definedName>
    <definedName name="FIM_4.kv." localSheetId="24">#REF!</definedName>
    <definedName name="FIM_4.kv." localSheetId="23">#REF!</definedName>
    <definedName name="FIM_4.kv.">#REF!</definedName>
    <definedName name="FIM_balansdagskurs" localSheetId="57">[33]Forecast!$D$27</definedName>
    <definedName name="FIM_balansdagskurs" localSheetId="54">[33]Forecast!$D$27</definedName>
    <definedName name="FIM_balansdagskurs" localSheetId="8">[34]Forecast!$D$27</definedName>
    <definedName name="FIM_balansdagskurs" localSheetId="9">[34]Forecast!$D$27</definedName>
    <definedName name="FIM_balansdagskurs" localSheetId="7">[34]Forecast!$D$27</definedName>
    <definedName name="FIM_balansdagskurs">[35]Forecast!$D$27</definedName>
    <definedName name="FIM_genomsnittskurs" localSheetId="57">[33]Forecast!$D$28</definedName>
    <definedName name="FIM_genomsnittskurs" localSheetId="54">[33]Forecast!$D$28</definedName>
    <definedName name="FIM_genomsnittskurs" localSheetId="8">[34]Forecast!$D$28</definedName>
    <definedName name="FIM_genomsnittskurs" localSheetId="9">[34]Forecast!$D$28</definedName>
    <definedName name="FIM_genomsnittskurs" localSheetId="7">[34]Forecast!$D$28</definedName>
    <definedName name="FIM_genomsnittskurs">[35]Forecast!$D$28</definedName>
    <definedName name="FIM_investeringskurs" localSheetId="57">[33]Forecast!$D$24</definedName>
    <definedName name="FIM_investeringskurs" localSheetId="54">[33]Forecast!$D$24</definedName>
    <definedName name="FIM_investeringskurs" localSheetId="8">[34]Forecast!$D$24</definedName>
    <definedName name="FIM_investeringskurs" localSheetId="9">[34]Forecast!$D$24</definedName>
    <definedName name="FIM_investeringskurs" localSheetId="7">[34]Forecast!$D$24</definedName>
    <definedName name="FIM_investeringskurs">[35]Forecast!$D$24</definedName>
    <definedName name="FIM_Investeringskurs_950405" localSheetId="16">[35]Forecast!#REF!</definedName>
    <definedName name="FIM_Investeringskurs_950405" localSheetId="19">[35]Forecast!#REF!</definedName>
    <definedName name="FIM_Investeringskurs_950405" localSheetId="21">[35]Forecast!#REF!</definedName>
    <definedName name="FIM_Investeringskurs_950405" localSheetId="33">[35]Forecast!#REF!</definedName>
    <definedName name="FIM_Investeringskurs_950405" localSheetId="26">[35]Forecast!#REF!</definedName>
    <definedName name="FIM_Investeringskurs_950405" localSheetId="57">[33]Forecast!#REF!</definedName>
    <definedName name="FIM_Investeringskurs_950405" localSheetId="5">[35]Forecast!#REF!</definedName>
    <definedName name="FIM_Investeringskurs_950405" localSheetId="6">[35]Forecast!#REF!</definedName>
    <definedName name="FIM_Investeringskurs_950405" localSheetId="29">[35]Forecast!#REF!</definedName>
    <definedName name="FIM_Investeringskurs_950405" localSheetId="54">[33]Forecast!#REF!</definedName>
    <definedName name="FIM_Investeringskurs_950405" localSheetId="56">[35]Forecast!#REF!</definedName>
    <definedName name="FIM_Investeringskurs_950405" localSheetId="8">[34]Forecast!#REF!</definedName>
    <definedName name="FIM_Investeringskurs_950405" localSheetId="9">[34]Forecast!#REF!</definedName>
    <definedName name="FIM_Investeringskurs_950405" localSheetId="7">[34]Forecast!#REF!</definedName>
    <definedName name="FIM_Investeringskurs_950405" localSheetId="17">[35]Forecast!#REF!</definedName>
    <definedName name="FIM_Investeringskurs_950405" localSheetId="22">[35]Forecast!#REF!</definedName>
    <definedName name="FIM_Investeringskurs_950405" localSheetId="24">[35]Forecast!#REF!</definedName>
    <definedName name="FIM_Investeringskurs_950405" localSheetId="23">[35]Forecast!#REF!</definedName>
    <definedName name="FIM_Investeringskurs_950405">[35]Forecast!#REF!</definedName>
    <definedName name="FIM_Investeringskurs_951109" localSheetId="16">[35]Forecast!#REF!</definedName>
    <definedName name="FIM_Investeringskurs_951109" localSheetId="19">[35]Forecast!#REF!</definedName>
    <definedName name="FIM_Investeringskurs_951109" localSheetId="21">[35]Forecast!#REF!</definedName>
    <definedName name="FIM_Investeringskurs_951109" localSheetId="33">[35]Forecast!#REF!</definedName>
    <definedName name="FIM_Investeringskurs_951109" localSheetId="26">[35]Forecast!#REF!</definedName>
    <definedName name="FIM_Investeringskurs_951109" localSheetId="57">[33]Forecast!#REF!</definedName>
    <definedName name="FIM_Investeringskurs_951109" localSheetId="5">[35]Forecast!#REF!</definedName>
    <definedName name="FIM_Investeringskurs_951109" localSheetId="6">[35]Forecast!#REF!</definedName>
    <definedName name="FIM_Investeringskurs_951109" localSheetId="29">[35]Forecast!#REF!</definedName>
    <definedName name="FIM_Investeringskurs_951109" localSheetId="54">[33]Forecast!#REF!</definedName>
    <definedName name="FIM_Investeringskurs_951109" localSheetId="56">[35]Forecast!#REF!</definedName>
    <definedName name="FIM_Investeringskurs_951109" localSheetId="8">[34]Forecast!#REF!</definedName>
    <definedName name="FIM_Investeringskurs_951109" localSheetId="9">[34]Forecast!#REF!</definedName>
    <definedName name="FIM_Investeringskurs_951109" localSheetId="7">[34]Forecast!#REF!</definedName>
    <definedName name="FIM_Investeringskurs_951109" localSheetId="17">[35]Forecast!#REF!</definedName>
    <definedName name="FIM_Investeringskurs_951109" localSheetId="22">[35]Forecast!#REF!</definedName>
    <definedName name="FIM_Investeringskurs_951109" localSheetId="24">[35]Forecast!#REF!</definedName>
    <definedName name="FIM_Investeringskurs_951109" localSheetId="23">[35]Forecast!#REF!</definedName>
    <definedName name="FIM_Investeringskurs_951109">[35]Forecast!#REF!</definedName>
    <definedName name="FIM_Investeringskurs_AÄtillskott" localSheetId="57">[33]Forecast!$D$25</definedName>
    <definedName name="FIM_Investeringskurs_AÄtillskott" localSheetId="54">[33]Forecast!$D$25</definedName>
    <definedName name="FIM_Investeringskurs_AÄtillskott" localSheetId="8">[34]Forecast!$D$25</definedName>
    <definedName name="FIM_Investeringskurs_AÄtillskott" localSheetId="9">[34]Forecast!$D$25</definedName>
    <definedName name="FIM_Investeringskurs_AÄtillskott" localSheetId="7">[34]Forecast!$D$25</definedName>
    <definedName name="FIM_Investeringskurs_AÄtillskott">[35]Forecast!$D$25</definedName>
    <definedName name="FIM_Primo" localSheetId="39">#REF!</definedName>
    <definedName name="FIM_Primo" localSheetId="16">#REF!</definedName>
    <definedName name="FIM_Primo" localSheetId="19">#REF!</definedName>
    <definedName name="FIM_Primo" localSheetId="21">#REF!</definedName>
    <definedName name="FIM_Primo" localSheetId="33">#REF!</definedName>
    <definedName name="FIM_Primo" localSheetId="26">#REF!</definedName>
    <definedName name="FIM_Primo" localSheetId="57">#REF!</definedName>
    <definedName name="FIM_Primo" localSheetId="5">#REF!</definedName>
    <definedName name="FIM_Primo" localSheetId="6">#REF!</definedName>
    <definedName name="FIM_Primo" localSheetId="29">#REF!</definedName>
    <definedName name="FIM_Primo" localSheetId="54">#REF!</definedName>
    <definedName name="FIM_Primo" localSheetId="56">#REF!</definedName>
    <definedName name="FIM_Primo" localSheetId="8">#REF!</definedName>
    <definedName name="FIM_Primo" localSheetId="9">#REF!</definedName>
    <definedName name="FIM_Primo" localSheetId="7">#REF!</definedName>
    <definedName name="FIM_Primo" localSheetId="17">#REF!</definedName>
    <definedName name="FIM_Primo" localSheetId="22">#REF!</definedName>
    <definedName name="FIM_Primo" localSheetId="24">#REF!</definedName>
    <definedName name="FIM_Primo" localSheetId="23">#REF!</definedName>
    <definedName name="FIM_Primo">#REF!</definedName>
    <definedName name="FIM_Ultimo" localSheetId="39">#REF!</definedName>
    <definedName name="FIM_Ultimo" localSheetId="16">#REF!</definedName>
    <definedName name="FIM_Ultimo" localSheetId="19">#REF!</definedName>
    <definedName name="FIM_Ultimo" localSheetId="21">#REF!</definedName>
    <definedName name="FIM_Ultimo" localSheetId="33">#REF!</definedName>
    <definedName name="FIM_Ultimo" localSheetId="26">#REF!</definedName>
    <definedName name="FIM_Ultimo" localSheetId="57">#REF!</definedName>
    <definedName name="FIM_Ultimo" localSheetId="5">#REF!</definedName>
    <definedName name="FIM_Ultimo" localSheetId="6">#REF!</definedName>
    <definedName name="FIM_Ultimo" localSheetId="29">#REF!</definedName>
    <definedName name="FIM_Ultimo" localSheetId="54">#REF!</definedName>
    <definedName name="FIM_Ultimo" localSheetId="56">#REF!</definedName>
    <definedName name="FIM_Ultimo" localSheetId="8">#REF!</definedName>
    <definedName name="FIM_Ultimo" localSheetId="9">#REF!</definedName>
    <definedName name="FIM_Ultimo" localSheetId="7">#REF!</definedName>
    <definedName name="FIM_Ultimo" localSheetId="17">#REF!</definedName>
    <definedName name="FIM_Ultimo" localSheetId="22">#REF!</definedName>
    <definedName name="FIM_Ultimo" localSheetId="24">#REF!</definedName>
    <definedName name="FIM_Ultimo" localSheetId="23">#REF!</definedName>
    <definedName name="FIM_Ultimo">#REF!</definedName>
    <definedName name="Finland" localSheetId="57">[27]Sheet1!$C$18</definedName>
    <definedName name="Finland" localSheetId="54">[27]Sheet1!$C$18</definedName>
    <definedName name="Finland" localSheetId="8">[28]Sheet1!$C$18</definedName>
    <definedName name="Finland" localSheetId="9">[28]Sheet1!$C$18</definedName>
    <definedName name="Finland" localSheetId="7">[28]Sheet1!$C$18</definedName>
    <definedName name="Finland">[29]Sheet1!$C$18</definedName>
    <definedName name="GBP_1.kv." localSheetId="39">#REF!</definedName>
    <definedName name="GBP_1.kv." localSheetId="16">#REF!</definedName>
    <definedName name="GBP_1.kv." localSheetId="19">#REF!</definedName>
    <definedName name="GBP_1.kv." localSheetId="21">#REF!</definedName>
    <definedName name="GBP_1.kv." localSheetId="33">#REF!</definedName>
    <definedName name="GBP_1.kv." localSheetId="26">#REF!</definedName>
    <definedName name="GBP_1.kv." localSheetId="57">#REF!</definedName>
    <definedName name="GBP_1.kv." localSheetId="5">#REF!</definedName>
    <definedName name="GBP_1.kv." localSheetId="6">#REF!</definedName>
    <definedName name="GBP_1.kv." localSheetId="29">#REF!</definedName>
    <definedName name="GBP_1.kv." localSheetId="54">#REF!</definedName>
    <definedName name="GBP_1.kv." localSheetId="56">#REF!</definedName>
    <definedName name="GBP_1.kv." localSheetId="8">#REF!</definedName>
    <definedName name="GBP_1.kv." localSheetId="9">#REF!</definedName>
    <definedName name="GBP_1.kv." localSheetId="7">#REF!</definedName>
    <definedName name="GBP_1.kv." localSheetId="17">#REF!</definedName>
    <definedName name="GBP_1.kv." localSheetId="22">#REF!</definedName>
    <definedName name="GBP_1.kv." localSheetId="24">#REF!</definedName>
    <definedName name="GBP_1.kv." localSheetId="23">#REF!</definedName>
    <definedName name="GBP_1.kv.">#REF!</definedName>
    <definedName name="GBP_2.kv." localSheetId="39">#REF!</definedName>
    <definedName name="GBP_2.kv." localSheetId="16">#REF!</definedName>
    <definedName name="GBP_2.kv." localSheetId="19">#REF!</definedName>
    <definedName name="GBP_2.kv." localSheetId="21">#REF!</definedName>
    <definedName name="GBP_2.kv." localSheetId="33">#REF!</definedName>
    <definedName name="GBP_2.kv." localSheetId="26">#REF!</definedName>
    <definedName name="GBP_2.kv." localSheetId="57">#REF!</definedName>
    <definedName name="GBP_2.kv." localSheetId="5">#REF!</definedName>
    <definedName name="GBP_2.kv." localSheetId="6">#REF!</definedName>
    <definedName name="GBP_2.kv." localSheetId="29">#REF!</definedName>
    <definedName name="GBP_2.kv." localSheetId="54">#REF!</definedName>
    <definedName name="GBP_2.kv." localSheetId="56">#REF!</definedName>
    <definedName name="GBP_2.kv." localSheetId="8">#REF!</definedName>
    <definedName name="GBP_2.kv." localSheetId="9">#REF!</definedName>
    <definedName name="GBP_2.kv." localSheetId="7">#REF!</definedName>
    <definedName name="GBP_2.kv." localSheetId="17">#REF!</definedName>
    <definedName name="GBP_2.kv." localSheetId="22">#REF!</definedName>
    <definedName name="GBP_2.kv." localSheetId="24">#REF!</definedName>
    <definedName name="GBP_2.kv." localSheetId="23">#REF!</definedName>
    <definedName name="GBP_2.kv.">#REF!</definedName>
    <definedName name="GBP_3.kv." localSheetId="39">#REF!</definedName>
    <definedName name="GBP_3.kv." localSheetId="16">#REF!</definedName>
    <definedName name="GBP_3.kv." localSheetId="19">#REF!</definedName>
    <definedName name="GBP_3.kv." localSheetId="21">#REF!</definedName>
    <definedName name="GBP_3.kv." localSheetId="33">#REF!</definedName>
    <definedName name="GBP_3.kv." localSheetId="26">#REF!</definedName>
    <definedName name="GBP_3.kv." localSheetId="57">#REF!</definedName>
    <definedName name="GBP_3.kv." localSheetId="5">#REF!</definedName>
    <definedName name="GBP_3.kv." localSheetId="6">#REF!</definedName>
    <definedName name="GBP_3.kv." localSheetId="29">#REF!</definedName>
    <definedName name="GBP_3.kv." localSheetId="54">#REF!</definedName>
    <definedName name="GBP_3.kv." localSheetId="56">#REF!</definedName>
    <definedName name="GBP_3.kv." localSheetId="8">#REF!</definedName>
    <definedName name="GBP_3.kv." localSheetId="9">#REF!</definedName>
    <definedName name="GBP_3.kv." localSheetId="7">#REF!</definedName>
    <definedName name="GBP_3.kv." localSheetId="17">#REF!</definedName>
    <definedName name="GBP_3.kv." localSheetId="22">#REF!</definedName>
    <definedName name="GBP_3.kv." localSheetId="24">#REF!</definedName>
    <definedName name="GBP_3.kv." localSheetId="23">#REF!</definedName>
    <definedName name="GBP_3.kv.">#REF!</definedName>
    <definedName name="GBP_30.06." localSheetId="39">#REF!</definedName>
    <definedName name="GBP_30.06." localSheetId="16">#REF!</definedName>
    <definedName name="GBP_30.06." localSheetId="19">#REF!</definedName>
    <definedName name="GBP_30.06." localSheetId="21">#REF!</definedName>
    <definedName name="GBP_30.06." localSheetId="33">#REF!</definedName>
    <definedName name="GBP_30.06." localSheetId="26">#REF!</definedName>
    <definedName name="GBP_30.06." localSheetId="57">#REF!</definedName>
    <definedName name="GBP_30.06." localSheetId="5">#REF!</definedName>
    <definedName name="GBP_30.06." localSheetId="6">#REF!</definedName>
    <definedName name="GBP_30.06." localSheetId="29">#REF!</definedName>
    <definedName name="GBP_30.06." localSheetId="54">#REF!</definedName>
    <definedName name="GBP_30.06." localSheetId="56">#REF!</definedName>
    <definedName name="GBP_30.06." localSheetId="8">#REF!</definedName>
    <definedName name="GBP_30.06." localSheetId="9">#REF!</definedName>
    <definedName name="GBP_30.06." localSheetId="7">#REF!</definedName>
    <definedName name="GBP_30.06." localSheetId="17">#REF!</definedName>
    <definedName name="GBP_30.06." localSheetId="22">#REF!</definedName>
    <definedName name="GBP_30.06." localSheetId="24">#REF!</definedName>
    <definedName name="GBP_30.06." localSheetId="23">#REF!</definedName>
    <definedName name="GBP_30.06.">#REF!</definedName>
    <definedName name="GBP_30.09." localSheetId="39">#REF!</definedName>
    <definedName name="GBP_30.09." localSheetId="16">#REF!</definedName>
    <definedName name="GBP_30.09." localSheetId="19">#REF!</definedName>
    <definedName name="GBP_30.09." localSheetId="21">#REF!</definedName>
    <definedName name="GBP_30.09." localSheetId="33">#REF!</definedName>
    <definedName name="GBP_30.09." localSheetId="26">#REF!</definedName>
    <definedName name="GBP_30.09." localSheetId="57">#REF!</definedName>
    <definedName name="GBP_30.09." localSheetId="5">#REF!</definedName>
    <definedName name="GBP_30.09." localSheetId="6">#REF!</definedName>
    <definedName name="GBP_30.09." localSheetId="29">#REF!</definedName>
    <definedName name="GBP_30.09." localSheetId="54">#REF!</definedName>
    <definedName name="GBP_30.09." localSheetId="56">#REF!</definedName>
    <definedName name="GBP_30.09." localSheetId="8">#REF!</definedName>
    <definedName name="GBP_30.09." localSheetId="9">#REF!</definedName>
    <definedName name="GBP_30.09." localSheetId="7">#REF!</definedName>
    <definedName name="GBP_30.09." localSheetId="17">#REF!</definedName>
    <definedName name="GBP_30.09." localSheetId="22">#REF!</definedName>
    <definedName name="GBP_30.09." localSheetId="24">#REF!</definedName>
    <definedName name="GBP_30.09." localSheetId="23">#REF!</definedName>
    <definedName name="GBP_30.09.">#REF!</definedName>
    <definedName name="GBP_31.03." localSheetId="39">#REF!</definedName>
    <definedName name="GBP_31.03." localSheetId="16">#REF!</definedName>
    <definedName name="GBP_31.03." localSheetId="19">#REF!</definedName>
    <definedName name="GBP_31.03." localSheetId="21">#REF!</definedName>
    <definedName name="GBP_31.03." localSheetId="33">#REF!</definedName>
    <definedName name="GBP_31.03." localSheetId="26">#REF!</definedName>
    <definedName name="GBP_31.03." localSheetId="57">#REF!</definedName>
    <definedName name="GBP_31.03." localSheetId="5">#REF!</definedName>
    <definedName name="GBP_31.03." localSheetId="6">#REF!</definedName>
    <definedName name="GBP_31.03." localSheetId="29">#REF!</definedName>
    <definedName name="GBP_31.03." localSheetId="54">#REF!</definedName>
    <definedName name="GBP_31.03." localSheetId="56">#REF!</definedName>
    <definedName name="GBP_31.03." localSheetId="8">#REF!</definedName>
    <definedName name="GBP_31.03." localSheetId="9">#REF!</definedName>
    <definedName name="GBP_31.03." localSheetId="7">#REF!</definedName>
    <definedName name="GBP_31.03." localSheetId="17">#REF!</definedName>
    <definedName name="GBP_31.03." localSheetId="22">#REF!</definedName>
    <definedName name="GBP_31.03." localSheetId="24">#REF!</definedName>
    <definedName name="GBP_31.03." localSheetId="23">#REF!</definedName>
    <definedName name="GBP_31.03.">#REF!</definedName>
    <definedName name="GBP_4.kv." localSheetId="39">#REF!</definedName>
    <definedName name="GBP_4.kv." localSheetId="16">#REF!</definedName>
    <definedName name="GBP_4.kv." localSheetId="19">#REF!</definedName>
    <definedName name="GBP_4.kv." localSheetId="21">#REF!</definedName>
    <definedName name="GBP_4.kv." localSheetId="33">#REF!</definedName>
    <definedName name="GBP_4.kv." localSheetId="26">#REF!</definedName>
    <definedName name="GBP_4.kv." localSheetId="57">#REF!</definedName>
    <definedName name="GBP_4.kv." localSheetId="5">#REF!</definedName>
    <definedName name="GBP_4.kv." localSheetId="6">#REF!</definedName>
    <definedName name="GBP_4.kv." localSheetId="29">#REF!</definedName>
    <definedName name="GBP_4.kv." localSheetId="54">#REF!</definedName>
    <definedName name="GBP_4.kv." localSheetId="56">#REF!</definedName>
    <definedName name="GBP_4.kv." localSheetId="8">#REF!</definedName>
    <definedName name="GBP_4.kv." localSheetId="9">#REF!</definedName>
    <definedName name="GBP_4.kv." localSheetId="7">#REF!</definedName>
    <definedName name="GBP_4.kv." localSheetId="17">#REF!</definedName>
    <definedName name="GBP_4.kv." localSheetId="22">#REF!</definedName>
    <definedName name="GBP_4.kv." localSheetId="24">#REF!</definedName>
    <definedName name="GBP_4.kv." localSheetId="23">#REF!</definedName>
    <definedName name="GBP_4.kv.">#REF!</definedName>
    <definedName name="GBP_Primo" localSheetId="39">#REF!</definedName>
    <definedName name="GBP_Primo" localSheetId="16">#REF!</definedName>
    <definedName name="GBP_Primo" localSheetId="19">#REF!</definedName>
    <definedName name="GBP_Primo" localSheetId="21">#REF!</definedName>
    <definedName name="GBP_Primo" localSheetId="33">#REF!</definedName>
    <definedName name="GBP_Primo" localSheetId="26">#REF!</definedName>
    <definedName name="GBP_Primo" localSheetId="57">#REF!</definedName>
    <definedName name="GBP_Primo" localSheetId="5">#REF!</definedName>
    <definedName name="GBP_Primo" localSheetId="6">#REF!</definedName>
    <definedName name="GBP_Primo" localSheetId="29">#REF!</definedName>
    <definedName name="GBP_Primo" localSheetId="54">#REF!</definedName>
    <definedName name="GBP_Primo" localSheetId="56">#REF!</definedName>
    <definedName name="GBP_Primo" localSheetId="8">#REF!</definedName>
    <definedName name="GBP_Primo" localSheetId="9">#REF!</definedName>
    <definedName name="GBP_Primo" localSheetId="7">#REF!</definedName>
    <definedName name="GBP_Primo" localSheetId="17">#REF!</definedName>
    <definedName name="GBP_Primo" localSheetId="22">#REF!</definedName>
    <definedName name="GBP_Primo" localSheetId="24">#REF!</definedName>
    <definedName name="GBP_Primo" localSheetId="23">#REF!</definedName>
    <definedName name="GBP_Primo">#REF!</definedName>
    <definedName name="GBP_Ultimo" localSheetId="39">#REF!</definedName>
    <definedName name="GBP_Ultimo" localSheetId="16">#REF!</definedName>
    <definedName name="GBP_Ultimo" localSheetId="19">#REF!</definedName>
    <definedName name="GBP_Ultimo" localSheetId="21">#REF!</definedName>
    <definedName name="GBP_Ultimo" localSheetId="33">#REF!</definedName>
    <definedName name="GBP_Ultimo" localSheetId="26">#REF!</definedName>
    <definedName name="GBP_Ultimo" localSheetId="57">#REF!</definedName>
    <definedName name="GBP_Ultimo" localSheetId="5">#REF!</definedName>
    <definedName name="GBP_Ultimo" localSheetId="6">#REF!</definedName>
    <definedName name="GBP_Ultimo" localSheetId="29">#REF!</definedName>
    <definedName name="GBP_Ultimo" localSheetId="54">#REF!</definedName>
    <definedName name="GBP_Ultimo" localSheetId="56">#REF!</definedName>
    <definedName name="GBP_Ultimo" localSheetId="8">#REF!</definedName>
    <definedName name="GBP_Ultimo" localSheetId="9">#REF!</definedName>
    <definedName name="GBP_Ultimo" localSheetId="7">#REF!</definedName>
    <definedName name="GBP_Ultimo" localSheetId="17">#REF!</definedName>
    <definedName name="GBP_Ultimo" localSheetId="22">#REF!</definedName>
    <definedName name="GBP_Ultimo" localSheetId="24">#REF!</definedName>
    <definedName name="GBP_Ultimo" localSheetId="23">#REF!</definedName>
    <definedName name="GBP_Ultimo">#REF!</definedName>
    <definedName name="gcc" localSheetId="39">#REF!</definedName>
    <definedName name="gcc" localSheetId="16">#REF!</definedName>
    <definedName name="gcc" localSheetId="19">#REF!</definedName>
    <definedName name="gcc" localSheetId="21">#REF!</definedName>
    <definedName name="gcc" localSheetId="33">#REF!</definedName>
    <definedName name="gcc" localSheetId="26">#REF!</definedName>
    <definedName name="gcc" localSheetId="57">#REF!</definedName>
    <definedName name="gcc" localSheetId="5">#REF!</definedName>
    <definedName name="gcc" localSheetId="6">#REF!</definedName>
    <definedName name="gcc" localSheetId="29">#REF!</definedName>
    <definedName name="gcc" localSheetId="54">#REF!</definedName>
    <definedName name="gcc" localSheetId="56">#REF!</definedName>
    <definedName name="gcc" localSheetId="8">#REF!</definedName>
    <definedName name="gcc" localSheetId="9">#REF!</definedName>
    <definedName name="gcc" localSheetId="7">#REF!</definedName>
    <definedName name="gcc" localSheetId="17">#REF!</definedName>
    <definedName name="gcc" localSheetId="22">#REF!</definedName>
    <definedName name="gcc" localSheetId="24">#REF!</definedName>
    <definedName name="gcc" localSheetId="23">#REF!</definedName>
    <definedName name="gcc">#REF!</definedName>
    <definedName name="gcc_other" localSheetId="39">#REF!</definedName>
    <definedName name="gcc_other" localSheetId="16">#REF!</definedName>
    <definedName name="gcc_other" localSheetId="19">#REF!</definedName>
    <definedName name="gcc_other" localSheetId="21">#REF!</definedName>
    <definedName name="gcc_other" localSheetId="33">#REF!</definedName>
    <definedName name="gcc_other" localSheetId="26">#REF!</definedName>
    <definedName name="gcc_other" localSheetId="57">#REF!</definedName>
    <definedName name="gcc_other" localSheetId="5">#REF!</definedName>
    <definedName name="gcc_other" localSheetId="6">#REF!</definedName>
    <definedName name="gcc_other" localSheetId="29">#REF!</definedName>
    <definedName name="gcc_other" localSheetId="54">#REF!</definedName>
    <definedName name="gcc_other" localSheetId="56">#REF!</definedName>
    <definedName name="gcc_other" localSheetId="8">#REF!</definedName>
    <definedName name="gcc_other" localSheetId="9">#REF!</definedName>
    <definedName name="gcc_other" localSheetId="7">#REF!</definedName>
    <definedName name="gcc_other" localSheetId="17">#REF!</definedName>
    <definedName name="gcc_other" localSheetId="22">#REF!</definedName>
    <definedName name="gcc_other" localSheetId="24">#REF!</definedName>
    <definedName name="gcc_other" localSheetId="23">#REF!</definedName>
    <definedName name="gcc_other">#REF!</definedName>
    <definedName name="General" localSheetId="39">#REF!</definedName>
    <definedName name="General" localSheetId="16">#REF!</definedName>
    <definedName name="General" localSheetId="19">#REF!</definedName>
    <definedName name="General" localSheetId="21">#REF!</definedName>
    <definedName name="General" localSheetId="33">#REF!</definedName>
    <definedName name="General" localSheetId="26">#REF!</definedName>
    <definedName name="General" localSheetId="57">#REF!</definedName>
    <definedName name="General" localSheetId="5">#REF!</definedName>
    <definedName name="General" localSheetId="6">#REF!</definedName>
    <definedName name="General" localSheetId="29">#REF!</definedName>
    <definedName name="General" localSheetId="54">#REF!</definedName>
    <definedName name="General" localSheetId="56">#REF!</definedName>
    <definedName name="General" localSheetId="8">#REF!</definedName>
    <definedName name="General" localSheetId="9">#REF!</definedName>
    <definedName name="General" localSheetId="7">#REF!</definedName>
    <definedName name="General" localSheetId="17">#REF!</definedName>
    <definedName name="General" localSheetId="22">#REF!</definedName>
    <definedName name="General" localSheetId="24">#REF!</definedName>
    <definedName name="General" localSheetId="23">#REF!</definedName>
    <definedName name="General">#REF!</definedName>
    <definedName name="general1" localSheetId="39">#REF!</definedName>
    <definedName name="general1" localSheetId="16">#REF!</definedName>
    <definedName name="general1" localSheetId="19">#REF!</definedName>
    <definedName name="general1" localSheetId="21">#REF!</definedName>
    <definedName name="general1" localSheetId="33">#REF!</definedName>
    <definedName name="general1" localSheetId="26">#REF!</definedName>
    <definedName name="general1" localSheetId="57">#REF!</definedName>
    <definedName name="general1" localSheetId="5">#REF!</definedName>
    <definedName name="general1" localSheetId="6">#REF!</definedName>
    <definedName name="general1" localSheetId="29">#REF!</definedName>
    <definedName name="general1" localSheetId="54">#REF!</definedName>
    <definedName name="general1" localSheetId="56">#REF!</definedName>
    <definedName name="general1" localSheetId="8">#REF!</definedName>
    <definedName name="general1" localSheetId="9">#REF!</definedName>
    <definedName name="general1" localSheetId="7">#REF!</definedName>
    <definedName name="general1" localSheetId="17">#REF!</definedName>
    <definedName name="general1" localSheetId="22">#REF!</definedName>
    <definedName name="general1" localSheetId="24">#REF!</definedName>
    <definedName name="general1" localSheetId="23">#REF!</definedName>
    <definedName name="general1">#REF!</definedName>
    <definedName name="GenInsKeyFig" localSheetId="39">#REF!</definedName>
    <definedName name="GenInsKeyFig" localSheetId="16">#REF!</definedName>
    <definedName name="GenInsKeyFig" localSheetId="19">#REF!</definedName>
    <definedName name="GenInsKeyFig" localSheetId="21">#REF!</definedName>
    <definedName name="GenInsKeyFig" localSheetId="33">#REF!</definedName>
    <definedName name="GenInsKeyFig" localSheetId="26">#REF!</definedName>
    <definedName name="GenInsKeyFig" localSheetId="57">#REF!</definedName>
    <definedName name="GenInsKeyFig" localSheetId="5">#REF!</definedName>
    <definedName name="GenInsKeyFig" localSheetId="6">#REF!</definedName>
    <definedName name="GenInsKeyFig" localSheetId="29">#REF!</definedName>
    <definedName name="GenInsKeyFig" localSheetId="54">#REF!</definedName>
    <definedName name="GenInsKeyFig" localSheetId="56">#REF!</definedName>
    <definedName name="GenInsKeyFig" localSheetId="8">#REF!</definedName>
    <definedName name="GenInsKeyFig" localSheetId="9">#REF!</definedName>
    <definedName name="GenInsKeyFig" localSheetId="7">#REF!</definedName>
    <definedName name="GenInsKeyFig" localSheetId="17">#REF!</definedName>
    <definedName name="GenInsKeyFig" localSheetId="22">#REF!</definedName>
    <definedName name="GenInsKeyFig" localSheetId="24">#REF!</definedName>
    <definedName name="GenInsKeyFig" localSheetId="23">#REF!</definedName>
    <definedName name="GenInsKeyFig">#REF!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19" hidden="1">{"5 * utfall + budget",#N/A,FALSE,"T-0298";"5 * bolag",#N/A,FALSE,"T-0298";"Unibank, utfall alla",#N/A,FALSE,"T-0298";#N/A,#N/A,FALSE,"Koncernskulder";#N/A,#N/A,FALSE,"Koncernfakturering"}</definedName>
    <definedName name="ggg" localSheetId="21" hidden="1">{"5 * utfall + budget",#N/A,FALSE,"T-0298";"5 * bolag",#N/A,FALSE,"T-0298";"Unibank, utfall alla",#N/A,FALSE,"T-0298";#N/A,#N/A,FALSE,"Koncernskulder";#N/A,#N/A,FALSE,"Koncernfakturering"}</definedName>
    <definedName name="ggg" localSheetId="33" hidden="1">{"5 * utfall + budget",#N/A,FALSE,"T-0298";"5 * bolag",#N/A,FALSE,"T-0298";"Unibank, utfall alla",#N/A,FALSE,"T-0298";#N/A,#N/A,FALSE,"Koncernskulder";#N/A,#N/A,FALSE,"Koncernfakturering"}</definedName>
    <definedName name="ggg" localSheetId="32" hidden="1">{"5 * utfall + budget",#N/A,FALSE,"T-0298";"5 * bolag",#N/A,FALSE,"T-0298";"Unibank, utfall alla",#N/A,FALSE,"T-0298";#N/A,#N/A,FALSE,"Koncernskulder";#N/A,#N/A,FALSE,"Koncernfakturering"}</definedName>
    <definedName name="ggg" localSheetId="30" hidden="1">{"5 * utfall + budget",#N/A,FALSE,"T-0298";"5 * bolag",#N/A,FALSE,"T-0298";"Unibank, utfall alla",#N/A,FALSE,"T-0298";#N/A,#N/A,FALSE,"Koncernskulder";#N/A,#N/A,FALSE,"Koncernfakturering"}</definedName>
    <definedName name="ggg" localSheetId="53" hidden="1">{"5 * utfall + budget",#N/A,FALSE,"T-0298";"5 * bolag",#N/A,FALSE,"T-0298";"Unibank, utfall alla",#N/A,FALSE,"T-0298";#N/A,#N/A,FALSE,"Koncernskulder";#N/A,#N/A,FALSE,"Koncernfakturering"}</definedName>
    <definedName name="ggg" localSheetId="26" hidden="1">{"5 * utfall + budget",#N/A,FALSE,"T-0298";"5 * bolag",#N/A,FALSE,"T-0298";"Unibank, utfall alla",#N/A,FALSE,"T-0298";#N/A,#N/A,FALSE,"Koncernskulder";#N/A,#N/A,FALSE,"Koncernfakturering"}</definedName>
    <definedName name="ggg" localSheetId="57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56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17" hidden="1">{"5 * utfall + budget",#N/A,FALSE,"T-0298";"5 * bolag",#N/A,FALSE,"T-0298";"Unibank, utfall alla",#N/A,FALSE,"T-0298";#N/A,#N/A,FALSE,"Koncernskulder";#N/A,#N/A,FALSE,"Koncernfakturering"}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38" hidden="1">{"5 * utfall + budget",#N/A,FALSE,"T-0298";"5 * bolag",#N/A,FALSE,"T-0298";"Unibank, utfall alla",#N/A,FALSE,"T-0298";#N/A,#N/A,FALSE,"Koncernskulder";#N/A,#N/A,FALSE,"Koncernfakturering"}</definedName>
    <definedName name="ggg" localSheetId="22" hidden="1">{"5 * utfall + budget",#N/A,FALSE,"T-0298";"5 * bolag",#N/A,FALSE,"T-0298";"Unibank, utfall alla",#N/A,FALSE,"T-0298";#N/A,#N/A,FALSE,"Koncernskulder";#N/A,#N/A,FALSE,"Koncernfakturering"}</definedName>
    <definedName name="ggg" localSheetId="24" hidden="1">{"5 * utfall + budget",#N/A,FALSE,"T-0298";"5 * bolag",#N/A,FALSE,"T-0298";"Unibank, utfall alla",#N/A,FALSE,"T-0298";#N/A,#N/A,FALSE,"Koncernskulder";#N/A,#N/A,FALSE,"Koncernfakturering"}</definedName>
    <definedName name="ggg" localSheetId="23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30">OFFSET('[14]Chart Losses'!$I$7,COUNT('[14]Chart Losses'!$I$7:$I$50)-'[14]Chart Losses'!$H$1,,'[14]Chart Losses'!$H$1)</definedName>
    <definedName name="GROUP" localSheetId="57">OFFSET('[15]Chart Losses'!$I$7,COUNT('[15]Chart Losses'!$I$7:$I$50)-'[15]Chart Losses'!$H$1,,'[15]Chart Losses'!$H$1)</definedName>
    <definedName name="GROUP" localSheetId="54">OFFSET('[15]Chart Losses'!$I$7,COUNT('[15]Chart Losses'!$I$7:$I$50)-'[15]Chart Losses'!$H$1,,'[15]Chart Losses'!$H$1)</definedName>
    <definedName name="GROUP" localSheetId="8">OFFSET('[16]Chart Losses'!$I$7,COUNT('[16]Chart Losses'!$I$7:$I$50)-'[16]Chart Losses'!$H$1,,'[16]Chart Losses'!$H$1)</definedName>
    <definedName name="GROUP" localSheetId="9">OFFSET('[16]Chart Losses'!$I$7,COUNT('[16]Chart Losses'!$I$7:$I$50)-'[16]Chart Losses'!$H$1,,'[16]Chart Losses'!$H$1)</definedName>
    <definedName name="GROUP" localSheetId="7">OFFSET('[16]Chart Losses'!$I$7,COUNT('[16]Chart Losses'!$I$7:$I$50)-'[16]Chart Losses'!$H$1,,'[16]Chart Losses'!$H$1)</definedName>
    <definedName name="GROUP">OFFSET('[14]Chart Losses'!$I$7,COUNT('[14]Chart Losses'!$I$7:$I$50)-'[14]Chart Losses'!$H$1,,'[14]Chart Losses'!$H$1)</definedName>
    <definedName name="GroupQ" localSheetId="39">#REF!</definedName>
    <definedName name="GroupQ" localSheetId="16">#REF!</definedName>
    <definedName name="GroupQ" localSheetId="19">#REF!</definedName>
    <definedName name="GroupQ" localSheetId="21">#REF!</definedName>
    <definedName name="GroupQ" localSheetId="33">#REF!</definedName>
    <definedName name="GroupQ" localSheetId="26">#REF!</definedName>
    <definedName name="GroupQ" localSheetId="57">#REF!</definedName>
    <definedName name="GroupQ" localSheetId="5">#REF!</definedName>
    <definedName name="GroupQ" localSheetId="6">#REF!</definedName>
    <definedName name="GroupQ" localSheetId="29">#REF!</definedName>
    <definedName name="GroupQ" localSheetId="54">#REF!</definedName>
    <definedName name="GroupQ" localSheetId="56">#REF!</definedName>
    <definedName name="GroupQ" localSheetId="8">#REF!</definedName>
    <definedName name="GroupQ" localSheetId="9">#REF!</definedName>
    <definedName name="GroupQ" localSheetId="7">#REF!</definedName>
    <definedName name="GroupQ" localSheetId="17">#REF!</definedName>
    <definedName name="GroupQ" localSheetId="22">#REF!</definedName>
    <definedName name="GroupQ" localSheetId="24">#REF!</definedName>
    <definedName name="GroupQ" localSheetId="23">#REF!</definedName>
    <definedName name="GroupQ">#REF!</definedName>
    <definedName name="GroupYTD" localSheetId="39">#REF!</definedName>
    <definedName name="GroupYTD" localSheetId="16">#REF!</definedName>
    <definedName name="GroupYTD" localSheetId="19">#REF!</definedName>
    <definedName name="GroupYTD" localSheetId="21">#REF!</definedName>
    <definedName name="GroupYTD" localSheetId="33">#REF!</definedName>
    <definedName name="GroupYTD" localSheetId="26">#REF!</definedName>
    <definedName name="GroupYTD" localSheetId="57">#REF!</definedName>
    <definedName name="GroupYTD" localSheetId="5">#REF!</definedName>
    <definedName name="GroupYTD" localSheetId="6">#REF!</definedName>
    <definedName name="GroupYTD" localSheetId="29">#REF!</definedName>
    <definedName name="GroupYTD" localSheetId="54">#REF!</definedName>
    <definedName name="GroupYTD" localSheetId="56">#REF!</definedName>
    <definedName name="GroupYTD" localSheetId="8">#REF!</definedName>
    <definedName name="GroupYTD" localSheetId="9">#REF!</definedName>
    <definedName name="GroupYTD" localSheetId="7">#REF!</definedName>
    <definedName name="GroupYTD" localSheetId="17">#REF!</definedName>
    <definedName name="GroupYTD" localSheetId="22">#REF!</definedName>
    <definedName name="GroupYTD" localSheetId="24">#REF!</definedName>
    <definedName name="GroupYTD" localSheetId="23">#REF!</definedName>
    <definedName name="GroupYTD">#REF!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19" hidden="1">{"5 * utfall + budget",#N/A,FALSE,"T-0298";"5 * bolag",#N/A,FALSE,"T-0298";"Unibank, utfall alla",#N/A,FALSE,"T-0298";#N/A,#N/A,FALSE,"Koncernskulder";#N/A,#N/A,FALSE,"Koncernfakturering"}</definedName>
    <definedName name="gw" localSheetId="21" hidden="1">{"5 * utfall + budget",#N/A,FALSE,"T-0298";"5 * bolag",#N/A,FALSE,"T-0298";"Unibank, utfall alla",#N/A,FALSE,"T-0298";#N/A,#N/A,FALSE,"Koncernskulder";#N/A,#N/A,FALSE,"Koncernfakturering"}</definedName>
    <definedName name="gw" localSheetId="33" hidden="1">{"5 * utfall + budget",#N/A,FALSE,"T-0298";"5 * bolag",#N/A,FALSE,"T-0298";"Unibank, utfall alla",#N/A,FALSE,"T-0298";#N/A,#N/A,FALSE,"Koncernskulder";#N/A,#N/A,FALSE,"Koncernfakturering"}</definedName>
    <definedName name="gw" localSheetId="32" hidden="1">{"5 * utfall + budget",#N/A,FALSE,"T-0298";"5 * bolag",#N/A,FALSE,"T-0298";"Unibank, utfall alla",#N/A,FALSE,"T-0298";#N/A,#N/A,FALSE,"Koncernskulder";#N/A,#N/A,FALSE,"Koncernfakturering"}</definedName>
    <definedName name="gw" localSheetId="30" hidden="1">{"5 * utfall + budget",#N/A,FALSE,"T-0298";"5 * bolag",#N/A,FALSE,"T-0298";"Unibank, utfall alla",#N/A,FALSE,"T-0298";#N/A,#N/A,FALSE,"Koncernskulder";#N/A,#N/A,FALSE,"Koncernfakturering"}</definedName>
    <definedName name="gw" localSheetId="53" hidden="1">{"5 * utfall + budget",#N/A,FALSE,"T-0298";"5 * bolag",#N/A,FALSE,"T-0298";"Unibank, utfall alla",#N/A,FALSE,"T-0298";#N/A,#N/A,FALSE,"Koncernskulder";#N/A,#N/A,FALSE,"Koncernfakturering"}</definedName>
    <definedName name="gw" localSheetId="26" hidden="1">{"5 * utfall + budget",#N/A,FALSE,"T-0298";"5 * bolag",#N/A,FALSE,"T-0298";"Unibank, utfall alla",#N/A,FALSE,"T-0298";#N/A,#N/A,FALSE,"Koncernskulder";#N/A,#N/A,FALSE,"Koncernfakturering"}</definedName>
    <definedName name="gw" localSheetId="57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56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17" hidden="1">{"5 * utfall + budget",#N/A,FALSE,"T-0298";"5 * bolag",#N/A,FALSE,"T-0298";"Unibank, utfall alla",#N/A,FALSE,"T-0298";#N/A,#N/A,FALSE,"Koncernskulder";#N/A,#N/A,FALSE,"Koncernfakturering"}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38" hidden="1">{"5 * utfall + budget",#N/A,FALSE,"T-0298";"5 * bolag",#N/A,FALSE,"T-0298";"Unibank, utfall alla",#N/A,FALSE,"T-0298";#N/A,#N/A,FALSE,"Koncernskulder";#N/A,#N/A,FALSE,"Koncernfakturering"}</definedName>
    <definedName name="gw" localSheetId="22" hidden="1">{"5 * utfall + budget",#N/A,FALSE,"T-0298";"5 * bolag",#N/A,FALSE,"T-0298";"Unibank, utfall alla",#N/A,FALSE,"T-0298";#N/A,#N/A,FALSE,"Koncernskulder";#N/A,#N/A,FALSE,"Koncernfakturering"}</definedName>
    <definedName name="gw" localSheetId="24" hidden="1">{"5 * utfall + budget",#N/A,FALSE,"T-0298";"5 * bolag",#N/A,FALSE,"T-0298";"Unibank, utfall alla",#N/A,FALSE,"T-0298";#N/A,#N/A,FALSE,"Koncernskulder";#N/A,#N/A,FALSE,"Koncernfakturering"}</definedName>
    <definedName name="gw" localSheetId="23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30">OFFSET('[14]Chart Losses'!$K$7,COUNT('[14]Chart Losses'!$K$7:$K$50)-'[14]Chart Losses'!$H$1,,'[14]Chart Losses'!$H$1)</definedName>
    <definedName name="HOUSE" localSheetId="57">OFFSET('[15]Chart Losses'!$K$7,COUNT('[15]Chart Losses'!$K$7:$K$50)-'[15]Chart Losses'!$H$1,,'[15]Chart Losses'!$H$1)</definedName>
    <definedName name="HOUSE" localSheetId="54">OFFSET('[15]Chart Losses'!$K$7,COUNT('[15]Chart Losses'!$K$7:$K$50)-'[15]Chart Losses'!$H$1,,'[15]Chart Losses'!$H$1)</definedName>
    <definedName name="HOUSE" localSheetId="8">OFFSET('[16]Chart Losses'!$K$7,COUNT('[16]Chart Losses'!$K$7:$K$50)-'[16]Chart Losses'!$H$1,,'[16]Chart Losses'!$H$1)</definedName>
    <definedName name="HOUSE" localSheetId="9">OFFSET('[16]Chart Losses'!$K$7,COUNT('[16]Chart Losses'!$K$7:$K$50)-'[16]Chart Losses'!$H$1,,'[16]Chart Losses'!$H$1)</definedName>
    <definedName name="HOUSE" localSheetId="7">OFFSET('[16]Chart Losses'!$K$7,COUNT('[16]Chart Losses'!$K$7:$K$50)-'[16]Chart Losses'!$H$1,,'[16]Chart Losses'!$H$1)</definedName>
    <definedName name="HOUSE">OFFSET('[14]Chart Losses'!$K$7,COUNT('[14]Chart Losses'!$K$7:$K$50)-'[14]Chart Losses'!$H$1,,'[14]Chart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39">#REF!</definedName>
    <definedName name="iib" localSheetId="16">#REF!</definedName>
    <definedName name="iib" localSheetId="19">#REF!</definedName>
    <definedName name="iib" localSheetId="21">#REF!</definedName>
    <definedName name="iib" localSheetId="33">#REF!</definedName>
    <definedName name="iib" localSheetId="26">#REF!</definedName>
    <definedName name="iib" localSheetId="57">#REF!</definedName>
    <definedName name="iib" localSheetId="5">#REF!</definedName>
    <definedName name="iib" localSheetId="6">#REF!</definedName>
    <definedName name="iib" localSheetId="29">#REF!</definedName>
    <definedName name="iib" localSheetId="54">#REF!</definedName>
    <definedName name="iib" localSheetId="56">#REF!</definedName>
    <definedName name="iib" localSheetId="8">#REF!</definedName>
    <definedName name="iib" localSheetId="9">#REF!</definedName>
    <definedName name="iib" localSheetId="7">#REF!</definedName>
    <definedName name="iib" localSheetId="17">#REF!</definedName>
    <definedName name="iib" localSheetId="22">#REF!</definedName>
    <definedName name="iib" localSheetId="24">#REF!</definedName>
    <definedName name="iib" localSheetId="23">#REF!</definedName>
    <definedName name="iib">#REF!</definedName>
    <definedName name="iib_total" localSheetId="39">#REF!</definedName>
    <definedName name="iib_total" localSheetId="16">#REF!</definedName>
    <definedName name="iib_total" localSheetId="19">#REF!</definedName>
    <definedName name="iib_total" localSheetId="21">#REF!</definedName>
    <definedName name="iib_total" localSheetId="33">#REF!</definedName>
    <definedName name="iib_total" localSheetId="26">#REF!</definedName>
    <definedName name="iib_total" localSheetId="57">#REF!</definedName>
    <definedName name="iib_total" localSheetId="5">#REF!</definedName>
    <definedName name="iib_total" localSheetId="6">#REF!</definedName>
    <definedName name="iib_total" localSheetId="29">#REF!</definedName>
    <definedName name="iib_total" localSheetId="54">#REF!</definedName>
    <definedName name="iib_total" localSheetId="56">#REF!</definedName>
    <definedName name="iib_total" localSheetId="8">#REF!</definedName>
    <definedName name="iib_total" localSheetId="9">#REF!</definedName>
    <definedName name="iib_total" localSheetId="7">#REF!</definedName>
    <definedName name="iib_total" localSheetId="17">#REF!</definedName>
    <definedName name="iib_total" localSheetId="22">#REF!</definedName>
    <definedName name="iib_total" localSheetId="24">#REF!</definedName>
    <definedName name="iib_total" localSheetId="23">#REF!</definedName>
    <definedName name="iib_total">#REF!</definedName>
    <definedName name="Income" localSheetId="39">#REF!</definedName>
    <definedName name="Income" localSheetId="16">#REF!</definedName>
    <definedName name="Income" localSheetId="19">#REF!</definedName>
    <definedName name="Income" localSheetId="21">#REF!</definedName>
    <definedName name="Income" localSheetId="33">#REF!</definedName>
    <definedName name="Income" localSheetId="26">#REF!</definedName>
    <definedName name="Income" localSheetId="57">#REF!</definedName>
    <definedName name="Income" localSheetId="5">#REF!</definedName>
    <definedName name="Income" localSheetId="6">#REF!</definedName>
    <definedName name="Income" localSheetId="29">#REF!</definedName>
    <definedName name="Income" localSheetId="54">#REF!</definedName>
    <definedName name="Income" localSheetId="56">#REF!</definedName>
    <definedName name="Income" localSheetId="8">#REF!</definedName>
    <definedName name="Income" localSheetId="9">#REF!</definedName>
    <definedName name="Income" localSheetId="7">#REF!</definedName>
    <definedName name="Income" localSheetId="17">#REF!</definedName>
    <definedName name="Income" localSheetId="22">#REF!</definedName>
    <definedName name="Income" localSheetId="24">#REF!</definedName>
    <definedName name="Income" localSheetId="23">#REF!</definedName>
    <definedName name="Income">#REF!</definedName>
    <definedName name="Income_statement__________________________________________________________SEKm" localSheetId="39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19">#REF!</definedName>
    <definedName name="Income_statement__________________________________________________________SEKm" localSheetId="21">#REF!</definedName>
    <definedName name="Income_statement__________________________________________________________SEKm" localSheetId="33">#REF!</definedName>
    <definedName name="Income_statement__________________________________________________________SEKm" localSheetId="26">#REF!</definedName>
    <definedName name="Income_statement__________________________________________________________SEKm" localSheetId="57">#REF!</definedName>
    <definedName name="Income_statement__________________________________________________________SEKm" localSheetId="5">#REF!</definedName>
    <definedName name="Income_statement__________________________________________________________SEKm" localSheetId="6">#REF!</definedName>
    <definedName name="Income_statement__________________________________________________________SEKm" localSheetId="29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56">#REF!</definedName>
    <definedName name="Income_statement__________________________________________________________SEKm" localSheetId="8">#REF!</definedName>
    <definedName name="Income_statement__________________________________________________________SEKm" localSheetId="9">#REF!</definedName>
    <definedName name="Income_statement__________________________________________________________SEKm" localSheetId="7">#REF!</definedName>
    <definedName name="Income_statement__________________________________________________________SEKm" localSheetId="17">#REF!</definedName>
    <definedName name="Income_statement__________________________________________________________SEKm" localSheetId="22">#REF!</definedName>
    <definedName name="Income_statement__________________________________________________________SEKm" localSheetId="24">#REF!</definedName>
    <definedName name="Income_statement__________________________________________________________SEKm" localSheetId="23">#REF!</definedName>
    <definedName name="Income_statement__________________________________________________________SEKm">#REF!</definedName>
    <definedName name="INPR" localSheetId="39">#REF!</definedName>
    <definedName name="INPR" localSheetId="16">#REF!</definedName>
    <definedName name="INPR" localSheetId="19">#REF!</definedName>
    <definedName name="INPR" localSheetId="21">#REF!</definedName>
    <definedName name="INPR" localSheetId="33">#REF!</definedName>
    <definedName name="INPR" localSheetId="30">#REF!</definedName>
    <definedName name="INPR" localSheetId="26">#REF!</definedName>
    <definedName name="INPR" localSheetId="57">#REF!</definedName>
    <definedName name="INPR" localSheetId="5">#REF!</definedName>
    <definedName name="INPR" localSheetId="6">#REF!</definedName>
    <definedName name="INPR" localSheetId="54">#REF!</definedName>
    <definedName name="INPR" localSheetId="56">#REF!</definedName>
    <definedName name="INPR" localSheetId="8">#REF!</definedName>
    <definedName name="INPR" localSheetId="9">#REF!</definedName>
    <definedName name="INPR" localSheetId="7">#REF!</definedName>
    <definedName name="INPR" localSheetId="17">#REF!</definedName>
    <definedName name="INPR" localSheetId="22">#REF!</definedName>
    <definedName name="INPR" localSheetId="24">#REF!</definedName>
    <definedName name="INPR" localSheetId="23">#REF!</definedName>
    <definedName name="INPR">#REF!</definedName>
    <definedName name="inv.bank" localSheetId="39">#REF!</definedName>
    <definedName name="inv.bank" localSheetId="16">#REF!</definedName>
    <definedName name="inv.bank" localSheetId="19">#REF!</definedName>
    <definedName name="inv.bank" localSheetId="21">#REF!</definedName>
    <definedName name="inv.bank" localSheetId="33">#REF!</definedName>
    <definedName name="inv.bank" localSheetId="26">#REF!</definedName>
    <definedName name="inv.bank" localSheetId="57">#REF!</definedName>
    <definedName name="inv.bank" localSheetId="5">#REF!</definedName>
    <definedName name="inv.bank" localSheetId="6">#REF!</definedName>
    <definedName name="inv.bank" localSheetId="29">#REF!</definedName>
    <definedName name="inv.bank" localSheetId="54">#REF!</definedName>
    <definedName name="inv.bank" localSheetId="56">#REF!</definedName>
    <definedName name="inv.bank" localSheetId="8">#REF!</definedName>
    <definedName name="inv.bank" localSheetId="9">#REF!</definedName>
    <definedName name="inv.bank" localSheetId="7">#REF!</definedName>
    <definedName name="inv.bank" localSheetId="17">#REF!</definedName>
    <definedName name="inv.bank" localSheetId="22">#REF!</definedName>
    <definedName name="inv.bank" localSheetId="24">#REF!</definedName>
    <definedName name="inv.bank" localSheetId="23">#REF!</definedName>
    <definedName name="inv.bank">#REF!</definedName>
    <definedName name="just" localSheetId="39">#REF!</definedName>
    <definedName name="just" localSheetId="16">#REF!</definedName>
    <definedName name="just" localSheetId="19">#REF!</definedName>
    <definedName name="just" localSheetId="21">#REF!</definedName>
    <definedName name="just" localSheetId="33">#REF!</definedName>
    <definedName name="just" localSheetId="26">#REF!</definedName>
    <definedName name="just" localSheetId="57">#REF!</definedName>
    <definedName name="just" localSheetId="5">#REF!</definedName>
    <definedName name="just" localSheetId="6">#REF!</definedName>
    <definedName name="just" localSheetId="29">#REF!</definedName>
    <definedName name="just" localSheetId="54">#REF!</definedName>
    <definedName name="just" localSheetId="56">#REF!</definedName>
    <definedName name="just" localSheetId="8">#REF!</definedName>
    <definedName name="just" localSheetId="9">#REF!</definedName>
    <definedName name="just" localSheetId="7">#REF!</definedName>
    <definedName name="just" localSheetId="17">#REF!</definedName>
    <definedName name="just" localSheetId="22">#REF!</definedName>
    <definedName name="just" localSheetId="24">#REF!</definedName>
    <definedName name="just" localSheetId="23">#REF!</definedName>
    <definedName name="just">#REF!</definedName>
    <definedName name="Key" localSheetId="39">#REF!</definedName>
    <definedName name="Key" localSheetId="16">#REF!</definedName>
    <definedName name="Key" localSheetId="19">#REF!</definedName>
    <definedName name="Key" localSheetId="21">#REF!</definedName>
    <definedName name="Key" localSheetId="33">#REF!</definedName>
    <definedName name="Key" localSheetId="26">#REF!</definedName>
    <definedName name="Key" localSheetId="57">#REF!</definedName>
    <definedName name="Key" localSheetId="5">#REF!</definedName>
    <definedName name="Key" localSheetId="6">#REF!</definedName>
    <definedName name="Key" localSheetId="29">#REF!</definedName>
    <definedName name="Key" localSheetId="54">#REF!</definedName>
    <definedName name="Key" localSheetId="56">#REF!</definedName>
    <definedName name="Key" localSheetId="8">#REF!</definedName>
    <definedName name="Key" localSheetId="9">#REF!</definedName>
    <definedName name="Key" localSheetId="7">#REF!</definedName>
    <definedName name="Key" localSheetId="17">#REF!</definedName>
    <definedName name="Key" localSheetId="22">#REF!</definedName>
    <definedName name="Key" localSheetId="24">#REF!</definedName>
    <definedName name="Key" localSheetId="23">#REF!</definedName>
    <definedName name="Key">#REF!</definedName>
    <definedName name="key_life" localSheetId="39">#REF!</definedName>
    <definedName name="key_life" localSheetId="16">#REF!</definedName>
    <definedName name="key_life" localSheetId="19">#REF!</definedName>
    <definedName name="key_life" localSheetId="21">#REF!</definedName>
    <definedName name="key_life" localSheetId="33">#REF!</definedName>
    <definedName name="key_life" localSheetId="26">#REF!</definedName>
    <definedName name="key_life" localSheetId="57">#REF!</definedName>
    <definedName name="key_life" localSheetId="5">#REF!</definedName>
    <definedName name="key_life" localSheetId="6">#REF!</definedName>
    <definedName name="key_life" localSheetId="29">#REF!</definedName>
    <definedName name="key_life" localSheetId="54">#REF!</definedName>
    <definedName name="key_life" localSheetId="56">#REF!</definedName>
    <definedName name="key_life" localSheetId="8">#REF!</definedName>
    <definedName name="key_life" localSheetId="9">#REF!</definedName>
    <definedName name="key_life" localSheetId="7">#REF!</definedName>
    <definedName name="key_life" localSheetId="17">#REF!</definedName>
    <definedName name="key_life" localSheetId="22">#REF!</definedName>
    <definedName name="key_life" localSheetId="24">#REF!</definedName>
    <definedName name="key_life" localSheetId="23">#REF!</definedName>
    <definedName name="key_life">#REF!</definedName>
    <definedName name="keyratio" localSheetId="39">#REF!</definedName>
    <definedName name="keyratio" localSheetId="16">#REF!</definedName>
    <definedName name="keyratio" localSheetId="19">#REF!</definedName>
    <definedName name="keyratio" localSheetId="21">#REF!</definedName>
    <definedName name="keyratio" localSheetId="33">#REF!</definedName>
    <definedName name="keyratio" localSheetId="26">#REF!</definedName>
    <definedName name="keyratio" localSheetId="57">#REF!</definedName>
    <definedName name="keyratio" localSheetId="5">#REF!</definedName>
    <definedName name="keyratio" localSheetId="6">#REF!</definedName>
    <definedName name="keyratio" localSheetId="29">#REF!</definedName>
    <definedName name="keyratio" localSheetId="54">#REF!</definedName>
    <definedName name="keyratio" localSheetId="56">#REF!</definedName>
    <definedName name="keyratio" localSheetId="8">#REF!</definedName>
    <definedName name="keyratio" localSheetId="9">#REF!</definedName>
    <definedName name="keyratio" localSheetId="7">#REF!</definedName>
    <definedName name="keyratio" localSheetId="17">#REF!</definedName>
    <definedName name="keyratio" localSheetId="22">#REF!</definedName>
    <definedName name="keyratio" localSheetId="24">#REF!</definedName>
    <definedName name="keyratio" localSheetId="23">#REF!</definedName>
    <definedName name="keyratio">#REF!</definedName>
    <definedName name="kk" localSheetId="57">[48]Syöttöpohja!$F$4</definedName>
    <definedName name="kk" localSheetId="54">[48]Syöttöpohja!$F$4</definedName>
    <definedName name="kk" localSheetId="8">[49]Syöttöpohja!$F$4</definedName>
    <definedName name="kk" localSheetId="9">[49]Syöttöpohja!$F$4</definedName>
    <definedName name="kk" localSheetId="7">[49]Syöttöpohja!$F$4</definedName>
    <definedName name="kk">[50]Syöttöpohja!$F$4</definedName>
    <definedName name="KolIndeks0" localSheetId="57">[20]HelpSheet!$G$9</definedName>
    <definedName name="KolIndeks0" localSheetId="54">[20]HelpSheet!$G$9</definedName>
    <definedName name="KolIndeks0" localSheetId="8">[21]HelpSheet!$G$9</definedName>
    <definedName name="KolIndeks0" localSheetId="9">[21]HelpSheet!$G$9</definedName>
    <definedName name="KolIndeks0" localSheetId="7">[21]HelpSheet!$G$9</definedName>
    <definedName name="KolIndeks0">[22]HelpSheet!$G$9</definedName>
    <definedName name="KolIndeks1" localSheetId="57">[20]HelpSheet!$G$11</definedName>
    <definedName name="KolIndeks1" localSheetId="54">[20]HelpSheet!$G$11</definedName>
    <definedName name="KolIndeks1" localSheetId="8">[21]HelpSheet!$G$11</definedName>
    <definedName name="KolIndeks1" localSheetId="9">[21]HelpSheet!$G$11</definedName>
    <definedName name="KolIndeks1" localSheetId="7">[21]HelpSheet!$G$11</definedName>
    <definedName name="KolIndeks1">[22]HelpSheet!$G$11</definedName>
    <definedName name="KolIndeks2" localSheetId="57">[20]HelpSheet!$G$13</definedName>
    <definedName name="KolIndeks2" localSheetId="54">[20]HelpSheet!$G$13</definedName>
    <definedName name="KolIndeks2" localSheetId="8">[21]HelpSheet!$G$13</definedName>
    <definedName name="KolIndeks2" localSheetId="9">[21]HelpSheet!$G$13</definedName>
    <definedName name="KolIndeks2" localSheetId="7">[21]HelpSheet!$G$13</definedName>
    <definedName name="KolIndeks2">[22]HelpSheet!$G$13</definedName>
    <definedName name="KolIndeks3" localSheetId="57">[20]HelpSheet!$G$15</definedName>
    <definedName name="KolIndeks3" localSheetId="54">[20]HelpSheet!$G$15</definedName>
    <definedName name="KolIndeks3" localSheetId="8">[21]HelpSheet!$G$15</definedName>
    <definedName name="KolIndeks3" localSheetId="9">[21]HelpSheet!$G$15</definedName>
    <definedName name="KolIndeks3" localSheetId="7">[21]HelpSheet!$G$15</definedName>
    <definedName name="KolIndeks3">[22]HelpSheet!$G$15</definedName>
    <definedName name="kop" localSheetId="39">#REF!</definedName>
    <definedName name="kop" localSheetId="16">#REF!</definedName>
    <definedName name="kop" localSheetId="19">#REF!</definedName>
    <definedName name="kop" localSheetId="21">#REF!</definedName>
    <definedName name="kop" localSheetId="33">#REF!</definedName>
    <definedName name="kop" localSheetId="26">#REF!</definedName>
    <definedName name="kop" localSheetId="57">#REF!</definedName>
    <definedName name="kop" localSheetId="5">#REF!</definedName>
    <definedName name="kop" localSheetId="6">#REF!</definedName>
    <definedName name="kop" localSheetId="29">#REF!</definedName>
    <definedName name="kop" localSheetId="54">#REF!</definedName>
    <definedName name="kop" localSheetId="56">#REF!</definedName>
    <definedName name="kop" localSheetId="8">#REF!</definedName>
    <definedName name="kop" localSheetId="9">#REF!</definedName>
    <definedName name="kop" localSheetId="7">#REF!</definedName>
    <definedName name="kop" localSheetId="17">#REF!</definedName>
    <definedName name="kop" localSheetId="22">#REF!</definedName>
    <definedName name="kop" localSheetId="24">#REF!</definedName>
    <definedName name="kop" localSheetId="23">#REF!</definedName>
    <definedName name="kop">#REF!</definedName>
    <definedName name="KvtKolIndeks1" localSheetId="57">[20]HelpSheet!$I$3</definedName>
    <definedName name="KvtKolIndeks1" localSheetId="54">[20]HelpSheet!$I$3</definedName>
    <definedName name="KvtKolIndeks1" localSheetId="8">[21]HelpSheet!$I$3</definedName>
    <definedName name="KvtKolIndeks1" localSheetId="9">[21]HelpSheet!$I$3</definedName>
    <definedName name="KvtKolIndeks1" localSheetId="7">[21]HelpSheet!$I$3</definedName>
    <definedName name="KvtKolIndeks1">[22]HelpSheet!$I$3</definedName>
    <definedName name="KvtKolIndeks2" localSheetId="57">[20]HelpSheet!$I$5</definedName>
    <definedName name="KvtKolIndeks2" localSheetId="54">[20]HelpSheet!$I$5</definedName>
    <definedName name="KvtKolIndeks2" localSheetId="8">[21]HelpSheet!$I$5</definedName>
    <definedName name="KvtKolIndeks2" localSheetId="9">[21]HelpSheet!$I$5</definedName>
    <definedName name="KvtKolIndeks2" localSheetId="7">[21]HelpSheet!$I$5</definedName>
    <definedName name="KvtKolIndeks2">[22]HelpSheet!$I$5</definedName>
    <definedName name="KvtKolIndeks3" localSheetId="57">[20]HelpSheet!$I$7</definedName>
    <definedName name="KvtKolIndeks3" localSheetId="54">[20]HelpSheet!$I$7</definedName>
    <definedName name="KvtKolIndeks3" localSheetId="8">[21]HelpSheet!$I$7</definedName>
    <definedName name="KvtKolIndeks3" localSheetId="9">[21]HelpSheet!$I$7</definedName>
    <definedName name="KvtKolIndeks3" localSheetId="7">[21]HelpSheet!$I$7</definedName>
    <definedName name="KvtKolIndeks3">[22]HelpSheet!$I$7</definedName>
    <definedName name="KvtKolIndeks4" localSheetId="57">[20]HelpSheet!$I$9</definedName>
    <definedName name="KvtKolIndeks4" localSheetId="54">[20]HelpSheet!$I$9</definedName>
    <definedName name="KvtKolIndeks4" localSheetId="8">[21]HelpSheet!$I$9</definedName>
    <definedName name="KvtKolIndeks4" localSheetId="9">[21]HelpSheet!$I$9</definedName>
    <definedName name="KvtKolIndeks4" localSheetId="7">[21]HelpSheet!$I$9</definedName>
    <definedName name="KvtKolIndeks4">[22]HelpSheet!$I$9</definedName>
    <definedName name="Life" localSheetId="39">#REF!</definedName>
    <definedName name="Life" localSheetId="16">#REF!</definedName>
    <definedName name="Life" localSheetId="19">#REF!</definedName>
    <definedName name="Life" localSheetId="21">#REF!</definedName>
    <definedName name="Life" localSheetId="33">#REF!</definedName>
    <definedName name="Life" localSheetId="26">#REF!</definedName>
    <definedName name="Life" localSheetId="57">#REF!</definedName>
    <definedName name="Life" localSheetId="5">#REF!</definedName>
    <definedName name="Life" localSheetId="6">#REF!</definedName>
    <definedName name="Life" localSheetId="29">#REF!</definedName>
    <definedName name="Life" localSheetId="54">#REF!</definedName>
    <definedName name="Life" localSheetId="56">#REF!</definedName>
    <definedName name="Life" localSheetId="8">#REF!</definedName>
    <definedName name="Life" localSheetId="9">#REF!</definedName>
    <definedName name="Life" localSheetId="7">#REF!</definedName>
    <definedName name="Life" localSheetId="17">#REF!</definedName>
    <definedName name="Life" localSheetId="22">#REF!</definedName>
    <definedName name="Life" localSheetId="24">#REF!</definedName>
    <definedName name="Life" localSheetId="23">#REF!</definedName>
    <definedName name="Life">#REF!</definedName>
    <definedName name="life_sam" localSheetId="39">#REF!</definedName>
    <definedName name="life_sam" localSheetId="16">#REF!</definedName>
    <definedName name="life_sam" localSheetId="19">#REF!</definedName>
    <definedName name="life_sam" localSheetId="21">#REF!</definedName>
    <definedName name="life_sam" localSheetId="33">#REF!</definedName>
    <definedName name="life_sam" localSheetId="26">#REF!</definedName>
    <definedName name="life_sam" localSheetId="57">#REF!</definedName>
    <definedName name="life_sam" localSheetId="5">#REF!</definedName>
    <definedName name="life_sam" localSheetId="6">#REF!</definedName>
    <definedName name="life_sam" localSheetId="29">#REF!</definedName>
    <definedName name="life_sam" localSheetId="54">#REF!</definedName>
    <definedName name="life_sam" localSheetId="56">#REF!</definedName>
    <definedName name="life_sam" localSheetId="8">#REF!</definedName>
    <definedName name="life_sam" localSheetId="9">#REF!</definedName>
    <definedName name="life_sam" localSheetId="7">#REF!</definedName>
    <definedName name="life_sam" localSheetId="17">#REF!</definedName>
    <definedName name="life_sam" localSheetId="22">#REF!</definedName>
    <definedName name="life_sam" localSheetId="24">#REF!</definedName>
    <definedName name="life_sam" localSheetId="23">#REF!</definedName>
    <definedName name="life_sam">#REF!</definedName>
    <definedName name="life1" localSheetId="39">#REF!</definedName>
    <definedName name="life1" localSheetId="16">#REF!</definedName>
    <definedName name="life1" localSheetId="19">#REF!</definedName>
    <definedName name="life1" localSheetId="21">#REF!</definedName>
    <definedName name="life1" localSheetId="33">#REF!</definedName>
    <definedName name="life1" localSheetId="26">#REF!</definedName>
    <definedName name="life1" localSheetId="57">#REF!</definedName>
    <definedName name="life1" localSheetId="5">#REF!</definedName>
    <definedName name="life1" localSheetId="6">#REF!</definedName>
    <definedName name="life1" localSheetId="29">#REF!</definedName>
    <definedName name="life1" localSheetId="54">#REF!</definedName>
    <definedName name="life1" localSheetId="56">#REF!</definedName>
    <definedName name="life1" localSheetId="8">#REF!</definedName>
    <definedName name="life1" localSheetId="9">#REF!</definedName>
    <definedName name="life1" localSheetId="7">#REF!</definedName>
    <definedName name="life1" localSheetId="17">#REF!</definedName>
    <definedName name="life1" localSheetId="22">#REF!</definedName>
    <definedName name="life1" localSheetId="24">#REF!</definedName>
    <definedName name="life1" localSheetId="23">#REF!</definedName>
    <definedName name="life1">#REF!</definedName>
    <definedName name="life2" localSheetId="39">#REF!</definedName>
    <definedName name="life2" localSheetId="16">#REF!</definedName>
    <definedName name="life2" localSheetId="19">#REF!</definedName>
    <definedName name="life2" localSheetId="21">#REF!</definedName>
    <definedName name="life2" localSheetId="33">#REF!</definedName>
    <definedName name="life2" localSheetId="26">#REF!</definedName>
    <definedName name="life2" localSheetId="57">#REF!</definedName>
    <definedName name="life2" localSheetId="5">#REF!</definedName>
    <definedName name="life2" localSheetId="6">#REF!</definedName>
    <definedName name="life2" localSheetId="29">#REF!</definedName>
    <definedName name="life2" localSheetId="54">#REF!</definedName>
    <definedName name="life2" localSheetId="56">#REF!</definedName>
    <definedName name="life2" localSheetId="8">#REF!</definedName>
    <definedName name="life2" localSheetId="9">#REF!</definedName>
    <definedName name="life2" localSheetId="7">#REF!</definedName>
    <definedName name="life2" localSheetId="17">#REF!</definedName>
    <definedName name="life2" localSheetId="22">#REF!</definedName>
    <definedName name="life2" localSheetId="24">#REF!</definedName>
    <definedName name="life2" localSheetId="23">#REF!</definedName>
    <definedName name="life2">#REF!</definedName>
    <definedName name="loansPortfolio" localSheetId="39">#REF!</definedName>
    <definedName name="loansPortfolio" localSheetId="16">#REF!</definedName>
    <definedName name="loansPortfolio" localSheetId="19">#REF!</definedName>
    <definedName name="loansPortfolio" localSheetId="21">#REF!</definedName>
    <definedName name="loansPortfolio" localSheetId="33">#REF!</definedName>
    <definedName name="loansPortfolio" localSheetId="26">#REF!</definedName>
    <definedName name="loansPortfolio" localSheetId="57">#REF!</definedName>
    <definedName name="loansPortfolio" localSheetId="5">#REF!</definedName>
    <definedName name="loansPortfolio" localSheetId="6">#REF!</definedName>
    <definedName name="loansPortfolio" localSheetId="29">#REF!</definedName>
    <definedName name="loansPortfolio" localSheetId="54">#REF!</definedName>
    <definedName name="loansPortfolio" localSheetId="56">#REF!</definedName>
    <definedName name="loansPortfolio" localSheetId="8">#REF!</definedName>
    <definedName name="loansPortfolio" localSheetId="9">#REF!</definedName>
    <definedName name="loansPortfolio" localSheetId="7">#REF!</definedName>
    <definedName name="loansPortfolio" localSheetId="17">#REF!</definedName>
    <definedName name="loansPortfolio" localSheetId="22">#REF!</definedName>
    <definedName name="loansPortfolio" localSheetId="24">#REF!</definedName>
    <definedName name="loansPortfolio" localSheetId="23">#REF!</definedName>
    <definedName name="loansPortfolio">#REF!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19" hidden="1">{#N/A,#N/A,TRUE,"Forside";#N/A,#N/A,TRUE,"Contents";#N/A,#N/A,TRUE,"Opera. income stat.";#N/A,#N/A,TRUE,"Business area ";#N/A,#N/A,TRUE,"Statutory income statem."}</definedName>
    <definedName name="mar" localSheetId="21" hidden="1">{#N/A,#N/A,TRUE,"Forside";#N/A,#N/A,TRUE,"Contents";#N/A,#N/A,TRUE,"Opera. income stat.";#N/A,#N/A,TRUE,"Business area ";#N/A,#N/A,TRUE,"Statutory income statem."}</definedName>
    <definedName name="mar" localSheetId="33" hidden="1">{#N/A,#N/A,TRUE,"Forside";#N/A,#N/A,TRUE,"Contents";#N/A,#N/A,TRUE,"Opera. income stat.";#N/A,#N/A,TRUE,"Business area ";#N/A,#N/A,TRUE,"Statutory income statem."}</definedName>
    <definedName name="mar" localSheetId="32" hidden="1">{#N/A,#N/A,TRUE,"Forside";#N/A,#N/A,TRUE,"Contents";#N/A,#N/A,TRUE,"Opera. income stat.";#N/A,#N/A,TRUE,"Business area ";#N/A,#N/A,TRUE,"Statutory income statem."}</definedName>
    <definedName name="mar" localSheetId="30" hidden="1">{#N/A,#N/A,TRUE,"Forside";#N/A,#N/A,TRUE,"Contents";#N/A,#N/A,TRUE,"Opera. income stat.";#N/A,#N/A,TRUE,"Business area ";#N/A,#N/A,TRUE,"Statutory income statem."}</definedName>
    <definedName name="mar" localSheetId="53" hidden="1">{#N/A,#N/A,TRUE,"Forside";#N/A,#N/A,TRUE,"Contents";#N/A,#N/A,TRUE,"Opera. income stat.";#N/A,#N/A,TRUE,"Business area ";#N/A,#N/A,TRUE,"Statutory income statem."}</definedName>
    <definedName name="mar" localSheetId="26" hidden="1">{#N/A,#N/A,TRUE,"Forside";#N/A,#N/A,TRUE,"Contents";#N/A,#N/A,TRUE,"Opera. income stat.";#N/A,#N/A,TRUE,"Business area ";#N/A,#N/A,TRUE,"Statutory income statem."}</definedName>
    <definedName name="mar" localSheetId="57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56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17" hidden="1">{#N/A,#N/A,TRUE,"Forside";#N/A,#N/A,TRUE,"Contents";#N/A,#N/A,TRUE,"Opera. income stat.";#N/A,#N/A,TRUE,"Business area ";#N/A,#N/A,TRUE,"Statutory income statem."}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38" hidden="1">{#N/A,#N/A,TRUE,"Forside";#N/A,#N/A,TRUE,"Contents";#N/A,#N/A,TRUE,"Opera. income stat.";#N/A,#N/A,TRUE,"Business area ";#N/A,#N/A,TRUE,"Statutory income statem."}</definedName>
    <definedName name="mar" localSheetId="22" hidden="1">{#N/A,#N/A,TRUE,"Forside";#N/A,#N/A,TRUE,"Contents";#N/A,#N/A,TRUE,"Opera. income stat.";#N/A,#N/A,TRUE,"Business area ";#N/A,#N/A,TRUE,"Statutory income statem."}</definedName>
    <definedName name="mar" localSheetId="24" hidden="1">{#N/A,#N/A,TRUE,"Forside";#N/A,#N/A,TRUE,"Contents";#N/A,#N/A,TRUE,"Opera. income stat.";#N/A,#N/A,TRUE,"Business area ";#N/A,#N/A,TRUE,"Statutory income statem."}</definedName>
    <definedName name="mar" localSheetId="23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57">[30]Sheet1!$C$10</definedName>
    <definedName name="Margins" localSheetId="54">[30]Sheet1!$C$10</definedName>
    <definedName name="Margins" localSheetId="8">[31]Sheet1!$C$10</definedName>
    <definedName name="Margins" localSheetId="9">[31]Sheet1!$C$10</definedName>
    <definedName name="Margins" localSheetId="7">[31]Sheet1!$C$10</definedName>
    <definedName name="Margins">[32]Sheet1!$C$10</definedName>
    <definedName name="Markets" localSheetId="39">#REF!</definedName>
    <definedName name="Markets" localSheetId="16">#REF!</definedName>
    <definedName name="Markets" localSheetId="19">#REF!</definedName>
    <definedName name="Markets" localSheetId="21">#REF!</definedName>
    <definedName name="Markets" localSheetId="33">#REF!</definedName>
    <definedName name="Markets" localSheetId="26">#REF!</definedName>
    <definedName name="Markets" localSheetId="57">#REF!</definedName>
    <definedName name="Markets" localSheetId="5">#REF!</definedName>
    <definedName name="Markets" localSheetId="6">#REF!</definedName>
    <definedName name="Markets" localSheetId="29">#REF!</definedName>
    <definedName name="Markets" localSheetId="54">#REF!</definedName>
    <definedName name="Markets" localSheetId="56">#REF!</definedName>
    <definedName name="Markets" localSheetId="8">#REF!</definedName>
    <definedName name="Markets" localSheetId="9">#REF!</definedName>
    <definedName name="Markets" localSheetId="7">#REF!</definedName>
    <definedName name="Markets" localSheetId="17">#REF!</definedName>
    <definedName name="Markets" localSheetId="22">#REF!</definedName>
    <definedName name="Markets" localSheetId="24">#REF!</definedName>
    <definedName name="Markets" localSheetId="23">#REF!</definedName>
    <definedName name="Markets">#REF!</definedName>
    <definedName name="Meng" localSheetId="57">[4]XXX!$C$27</definedName>
    <definedName name="Meng" localSheetId="54">[4]XXX!$C$27</definedName>
    <definedName name="Meng" localSheetId="8">[5]XXX!$C$27</definedName>
    <definedName name="Meng" localSheetId="9">[5]XXX!$C$27</definedName>
    <definedName name="Meng" localSheetId="7">[5]XXX!$C$27</definedName>
    <definedName name="Meng">[6]XXX!$C$27</definedName>
    <definedName name="MM0" localSheetId="57">[4]XXX!$C$37</definedName>
    <definedName name="MM0" localSheetId="54">[4]XXX!$C$37</definedName>
    <definedName name="MM0" localSheetId="8">[5]XXX!$C$37</definedName>
    <definedName name="MM0" localSheetId="9">[5]XXX!$C$37</definedName>
    <definedName name="MM0" localSheetId="7">[5]XXX!$C$37</definedName>
    <definedName name="MM0">[6]XXX!$C$37</definedName>
    <definedName name="Month" localSheetId="57">[51]Input!$C$5</definedName>
    <definedName name="Month" localSheetId="54">[51]Input!$C$5</definedName>
    <definedName name="Month" localSheetId="8">[52]Input!$C$5</definedName>
    <definedName name="Month" localSheetId="9">[52]Input!$C$5</definedName>
    <definedName name="Month" localSheetId="7">[52]Input!$C$5</definedName>
    <definedName name="Month">[53]Input!$C$5</definedName>
    <definedName name="MORT" localSheetId="30">OFFSET('[14]Chart Losses'!$L$7,COUNT('[14]Chart Losses'!$L$7:$L$50)-'[14]Chart Losses'!$H$1,,'[14]Chart Losses'!$H$1)</definedName>
    <definedName name="MORT" localSheetId="57">OFFSET('[15]Chart Losses'!$L$7,COUNT('[15]Chart Losses'!$L$7:$L$50)-'[15]Chart Losses'!$H$1,,'[15]Chart Losses'!$H$1)</definedName>
    <definedName name="MORT" localSheetId="54">OFFSET('[15]Chart Losses'!$L$7,COUNT('[15]Chart Losses'!$L$7:$L$50)-'[15]Chart Losses'!$H$1,,'[15]Chart Losses'!$H$1)</definedName>
    <definedName name="MORT" localSheetId="8">OFFSET('[16]Chart Losses'!$L$7,COUNT('[16]Chart Losses'!$L$7:$L$50)-'[16]Chart Losses'!$H$1,,'[16]Chart Losses'!$H$1)</definedName>
    <definedName name="MORT" localSheetId="9">OFFSET('[16]Chart Losses'!$L$7,COUNT('[16]Chart Losses'!$L$7:$L$50)-'[16]Chart Losses'!$H$1,,'[16]Chart Losses'!$H$1)</definedName>
    <definedName name="MORT" localSheetId="7">OFFSET('[16]Chart Losses'!$L$7,COUNT('[16]Chart Losses'!$L$7:$L$50)-'[16]Chart Losses'!$H$1,,'[16]Chart Losses'!$H$1)</definedName>
    <definedName name="MORT">OFFSET('[14]Chart Losses'!$L$7,COUNT('[14]Chart Losses'!$L$7:$L$50)-'[14]Chart Losses'!$H$1,,'[14]Chart Losses'!$H$1)</definedName>
    <definedName name="Movements_in_shareholders__equity__EURm" localSheetId="39">#REF!</definedName>
    <definedName name="Movements_in_shareholders__equity__EURm" localSheetId="16">#REF!</definedName>
    <definedName name="Movements_in_shareholders__equity__EURm" localSheetId="19">#REF!</definedName>
    <definedName name="Movements_in_shareholders__equity__EURm" localSheetId="21">#REF!</definedName>
    <definedName name="Movements_in_shareholders__equity__EURm" localSheetId="33">#REF!</definedName>
    <definedName name="Movements_in_shareholders__equity__EURm" localSheetId="26">#REF!</definedName>
    <definedName name="Movements_in_shareholders__equity__EURm" localSheetId="57">#REF!</definedName>
    <definedName name="Movements_in_shareholders__equity__EURm" localSheetId="5">#REF!</definedName>
    <definedName name="Movements_in_shareholders__equity__EURm" localSheetId="6">#REF!</definedName>
    <definedName name="Movements_in_shareholders__equity__EURm" localSheetId="29">#REF!</definedName>
    <definedName name="Movements_in_shareholders__equity__EURm" localSheetId="54">#REF!</definedName>
    <definedName name="Movements_in_shareholders__equity__EURm" localSheetId="56">#REF!</definedName>
    <definedName name="Movements_in_shareholders__equity__EURm" localSheetId="8">#REF!</definedName>
    <definedName name="Movements_in_shareholders__equity__EURm" localSheetId="9">#REF!</definedName>
    <definedName name="Movements_in_shareholders__equity__EURm" localSheetId="7">#REF!</definedName>
    <definedName name="Movements_in_shareholders__equity__EURm" localSheetId="17">#REF!</definedName>
    <definedName name="Movements_in_shareholders__equity__EURm" localSheetId="22">#REF!</definedName>
    <definedName name="Movements_in_shareholders__equity__EURm" localSheetId="24">#REF!</definedName>
    <definedName name="Movements_in_shareholders__equity__EURm" localSheetId="23">#REF!</definedName>
    <definedName name="Movements_in_shareholders__equity__EURm">#REF!</definedName>
    <definedName name="msfile" localSheetId="57">[27]Sheet1!$B$5</definedName>
    <definedName name="msfile" localSheetId="54">[27]Sheet1!$B$5</definedName>
    <definedName name="msfile" localSheetId="8">[28]Sheet1!$B$5</definedName>
    <definedName name="msfile" localSheetId="9">[28]Sheet1!$B$5</definedName>
    <definedName name="msfile" localSheetId="7">[28]Sheet1!$B$5</definedName>
    <definedName name="msfile">[29]Sheet1!$B$5</definedName>
    <definedName name="Månad" localSheetId="39">#REF!</definedName>
    <definedName name="Månad" localSheetId="16">#REF!</definedName>
    <definedName name="Månad" localSheetId="19">#REF!</definedName>
    <definedName name="Månad" localSheetId="21">#REF!</definedName>
    <definedName name="Månad" localSheetId="33">#REF!</definedName>
    <definedName name="Månad" localSheetId="26">#REF!</definedName>
    <definedName name="Månad" localSheetId="57">#REF!</definedName>
    <definedName name="Månad" localSheetId="5">#REF!</definedName>
    <definedName name="Månad" localSheetId="6">#REF!</definedName>
    <definedName name="Månad" localSheetId="29">#REF!</definedName>
    <definedName name="Månad" localSheetId="54">#REF!</definedName>
    <definedName name="Månad" localSheetId="56">#REF!</definedName>
    <definedName name="Månad" localSheetId="8">#REF!</definedName>
    <definedName name="Månad" localSheetId="9">#REF!</definedName>
    <definedName name="Månad" localSheetId="7">#REF!</definedName>
    <definedName name="Månad" localSheetId="17">#REF!</definedName>
    <definedName name="Månad" localSheetId="22">#REF!</definedName>
    <definedName name="Månad" localSheetId="24">#REF!</definedName>
    <definedName name="Månad" localSheetId="23">#REF!</definedName>
    <definedName name="Månad">#REF!</definedName>
    <definedName name="måned02" localSheetId="57">'[54]Schedule 8010'!$T$82:$U$93</definedName>
    <definedName name="måned02" localSheetId="54">'[54]Schedule 8010'!$T$82:$U$93</definedName>
    <definedName name="måned02" localSheetId="8">'[55]Schedule 8010'!$T$82:$U$93</definedName>
    <definedName name="måned02" localSheetId="9">'[55]Schedule 8010'!$T$82:$U$93</definedName>
    <definedName name="måned02" localSheetId="7">'[55]Schedule 8010'!$T$82:$U$93</definedName>
    <definedName name="måned02">'[56]Schedule 8010'!$T$82:$U$93</definedName>
    <definedName name="måneder" localSheetId="16">'[57]Dansk 31.03.2003'!#REF!</definedName>
    <definedName name="måneder" localSheetId="19">'[57]Dansk 31.03.2003'!#REF!</definedName>
    <definedName name="måneder" localSheetId="21">'[57]Dansk 31.03.2003'!#REF!</definedName>
    <definedName name="måneder" localSheetId="33">'[57]Dansk 31.03.2003'!#REF!</definedName>
    <definedName name="måneder" localSheetId="26">'[57]Dansk 31.03.2003'!#REF!</definedName>
    <definedName name="måneder" localSheetId="57">'[58]Dansk 31.03.2003'!#REF!</definedName>
    <definedName name="måneder" localSheetId="5">'[57]Dansk 31.03.2003'!#REF!</definedName>
    <definedName name="måneder" localSheetId="6">'[57]Dansk 31.03.2003'!#REF!</definedName>
    <definedName name="måneder" localSheetId="29">'[57]Dansk 31.03.2003'!#REF!</definedName>
    <definedName name="måneder" localSheetId="54">'[58]Dansk 31.03.2003'!#REF!</definedName>
    <definedName name="måneder" localSheetId="56">'[57]Dansk 31.03.2003'!#REF!</definedName>
    <definedName name="måneder" localSheetId="8">'[59]Dansk 31.03.2003'!#REF!</definedName>
    <definedName name="måneder" localSheetId="9">'[59]Dansk 31.03.2003'!#REF!</definedName>
    <definedName name="måneder" localSheetId="7">'[59]Dansk 31.03.2003'!#REF!</definedName>
    <definedName name="måneder" localSheetId="17">'[57]Dansk 31.03.2003'!#REF!</definedName>
    <definedName name="måneder" localSheetId="22">'[57]Dansk 31.03.2003'!#REF!</definedName>
    <definedName name="måneder" localSheetId="24">'[57]Dansk 31.03.2003'!#REF!</definedName>
    <definedName name="måneder" localSheetId="23">'[57]Dansk 31.03.2003'!#REF!</definedName>
    <definedName name="måneder">'[57]Dansk 31.03.2003'!#REF!</definedName>
    <definedName name="nb_den" localSheetId="39">#REF!</definedName>
    <definedName name="nb_den" localSheetId="16">#REF!</definedName>
    <definedName name="nb_den" localSheetId="19">#REF!</definedName>
    <definedName name="nb_den" localSheetId="21">#REF!</definedName>
    <definedName name="nb_den" localSheetId="33">#REF!</definedName>
    <definedName name="nb_den" localSheetId="26">#REF!</definedName>
    <definedName name="nb_den" localSheetId="57">#REF!</definedName>
    <definedName name="nb_den" localSheetId="5">#REF!</definedName>
    <definedName name="nb_den" localSheetId="6">#REF!</definedName>
    <definedName name="nb_den" localSheetId="29">#REF!</definedName>
    <definedName name="nb_den" localSheetId="54">#REF!</definedName>
    <definedName name="nb_den" localSheetId="56">#REF!</definedName>
    <definedName name="nb_den" localSheetId="8">#REF!</definedName>
    <definedName name="nb_den" localSheetId="9">#REF!</definedName>
    <definedName name="nb_den" localSheetId="7">#REF!</definedName>
    <definedName name="nb_den" localSheetId="17">#REF!</definedName>
    <definedName name="nb_den" localSheetId="22">#REF!</definedName>
    <definedName name="nb_den" localSheetId="24">#REF!</definedName>
    <definedName name="nb_den" localSheetId="23">#REF!</definedName>
    <definedName name="nb_den">#REF!</definedName>
    <definedName name="nb_denmark" localSheetId="39">#REF!</definedName>
    <definedName name="nb_denmark" localSheetId="16">#REF!</definedName>
    <definedName name="nb_denmark" localSheetId="19">#REF!</definedName>
    <definedName name="nb_denmark" localSheetId="21">#REF!</definedName>
    <definedName name="nb_denmark" localSheetId="33">#REF!</definedName>
    <definedName name="nb_denmark" localSheetId="26">#REF!</definedName>
    <definedName name="nb_denmark" localSheetId="57">#REF!</definedName>
    <definedName name="nb_denmark" localSheetId="5">#REF!</definedName>
    <definedName name="nb_denmark" localSheetId="6">#REF!</definedName>
    <definedName name="nb_denmark" localSheetId="29">#REF!</definedName>
    <definedName name="nb_denmark" localSheetId="54">#REF!</definedName>
    <definedName name="nb_denmark" localSheetId="56">#REF!</definedName>
    <definedName name="nb_denmark" localSheetId="8">#REF!</definedName>
    <definedName name="nb_denmark" localSheetId="9">#REF!</definedName>
    <definedName name="nb_denmark" localSheetId="7">#REF!</definedName>
    <definedName name="nb_denmark" localSheetId="17">#REF!</definedName>
    <definedName name="nb_denmark" localSheetId="22">#REF!</definedName>
    <definedName name="nb_denmark" localSheetId="24">#REF!</definedName>
    <definedName name="nb_denmark" localSheetId="23">#REF!</definedName>
    <definedName name="nb_denmark">#REF!</definedName>
    <definedName name="nb_denmark_msh" localSheetId="39">#REF!</definedName>
    <definedName name="nb_denmark_msh" localSheetId="16">#REF!</definedName>
    <definedName name="nb_denmark_msh" localSheetId="19">#REF!</definedName>
    <definedName name="nb_denmark_msh" localSheetId="21">#REF!</definedName>
    <definedName name="nb_denmark_msh" localSheetId="33">#REF!</definedName>
    <definedName name="nb_denmark_msh" localSheetId="26">#REF!</definedName>
    <definedName name="nb_denmark_msh" localSheetId="57">#REF!</definedName>
    <definedName name="nb_denmark_msh" localSheetId="5">#REF!</definedName>
    <definedName name="nb_denmark_msh" localSheetId="6">#REF!</definedName>
    <definedName name="nb_denmark_msh" localSheetId="29">#REF!</definedName>
    <definedName name="nb_denmark_msh" localSheetId="54">#REF!</definedName>
    <definedName name="nb_denmark_msh" localSheetId="56">#REF!</definedName>
    <definedName name="nb_denmark_msh" localSheetId="8">#REF!</definedName>
    <definedName name="nb_denmark_msh" localSheetId="9">#REF!</definedName>
    <definedName name="nb_denmark_msh" localSheetId="7">#REF!</definedName>
    <definedName name="nb_denmark_msh" localSheetId="17">#REF!</definedName>
    <definedName name="nb_denmark_msh" localSheetId="22">#REF!</definedName>
    <definedName name="nb_denmark_msh" localSheetId="24">#REF!</definedName>
    <definedName name="nb_denmark_msh" localSheetId="23">#REF!</definedName>
    <definedName name="nb_denmark_msh">#REF!</definedName>
    <definedName name="NB_EURO" localSheetId="57">[27]Sheet1!$C$4</definedName>
    <definedName name="NB_EURO" localSheetId="54">[27]Sheet1!$C$4</definedName>
    <definedName name="NB_EURO" localSheetId="8">[28]Sheet1!$C$4</definedName>
    <definedName name="NB_EURO" localSheetId="9">[28]Sheet1!$C$4</definedName>
    <definedName name="NB_EURO" localSheetId="7">[28]Sheet1!$C$4</definedName>
    <definedName name="NB_EURO">[29]Sheet1!$C$4</definedName>
    <definedName name="NB_EURO_V" localSheetId="57">[30]Sheet1!$C$11</definedName>
    <definedName name="NB_EURO_V" localSheetId="54">[30]Sheet1!$C$11</definedName>
    <definedName name="NB_EURO_V" localSheetId="8">[31]Sheet1!$C$11</definedName>
    <definedName name="NB_EURO_V" localSheetId="9">[31]Sheet1!$C$11</definedName>
    <definedName name="NB_EURO_V" localSheetId="7">[31]Sheet1!$C$11</definedName>
    <definedName name="NB_EURO_V">[32]Sheet1!$C$11</definedName>
    <definedName name="nb_fin" localSheetId="39">#REF!</definedName>
    <definedName name="nb_fin" localSheetId="16">#REF!</definedName>
    <definedName name="nb_fin" localSheetId="19">#REF!</definedName>
    <definedName name="nb_fin" localSheetId="21">#REF!</definedName>
    <definedName name="nb_fin" localSheetId="33">#REF!</definedName>
    <definedName name="nb_fin" localSheetId="26">#REF!</definedName>
    <definedName name="nb_fin" localSheetId="57">#REF!</definedName>
    <definedName name="nb_fin" localSheetId="5">#REF!</definedName>
    <definedName name="nb_fin" localSheetId="6">#REF!</definedName>
    <definedName name="nb_fin" localSheetId="29">#REF!</definedName>
    <definedName name="nb_fin" localSheetId="54">#REF!</definedName>
    <definedName name="nb_fin" localSheetId="56">#REF!</definedName>
    <definedName name="nb_fin" localSheetId="8">#REF!</definedName>
    <definedName name="nb_fin" localSheetId="9">#REF!</definedName>
    <definedName name="nb_fin" localSheetId="7">#REF!</definedName>
    <definedName name="nb_fin" localSheetId="17">#REF!</definedName>
    <definedName name="nb_fin" localSheetId="22">#REF!</definedName>
    <definedName name="nb_fin" localSheetId="24">#REF!</definedName>
    <definedName name="nb_fin" localSheetId="23">#REF!</definedName>
    <definedName name="nb_fin">#REF!</definedName>
    <definedName name="nb_Finland" localSheetId="39">#REF!</definedName>
    <definedName name="nb_Finland" localSheetId="16">#REF!</definedName>
    <definedName name="nb_Finland" localSheetId="19">#REF!</definedName>
    <definedName name="nb_Finland" localSheetId="21">#REF!</definedName>
    <definedName name="nb_Finland" localSheetId="33">#REF!</definedName>
    <definedName name="nb_Finland" localSheetId="26">#REF!</definedName>
    <definedName name="nb_Finland" localSheetId="57">#REF!</definedName>
    <definedName name="nb_Finland" localSheetId="5">#REF!</definedName>
    <definedName name="nb_Finland" localSheetId="6">#REF!</definedName>
    <definedName name="nb_Finland" localSheetId="29">#REF!</definedName>
    <definedName name="nb_Finland" localSheetId="54">#REF!</definedName>
    <definedName name="nb_Finland" localSheetId="56">#REF!</definedName>
    <definedName name="nb_Finland" localSheetId="8">#REF!</definedName>
    <definedName name="nb_Finland" localSheetId="9">#REF!</definedName>
    <definedName name="nb_Finland" localSheetId="7">#REF!</definedName>
    <definedName name="nb_Finland" localSheetId="17">#REF!</definedName>
    <definedName name="nb_Finland" localSheetId="22">#REF!</definedName>
    <definedName name="nb_Finland" localSheetId="24">#REF!</definedName>
    <definedName name="nb_Finland" localSheetId="23">#REF!</definedName>
    <definedName name="nb_Finland">#REF!</definedName>
    <definedName name="nb_Finland_Msh" localSheetId="39">#REF!</definedName>
    <definedName name="nb_Finland_Msh" localSheetId="16">#REF!</definedName>
    <definedName name="nb_Finland_Msh" localSheetId="19">#REF!</definedName>
    <definedName name="nb_Finland_Msh" localSheetId="21">#REF!</definedName>
    <definedName name="nb_Finland_Msh" localSheetId="33">#REF!</definedName>
    <definedName name="nb_Finland_Msh" localSheetId="26">#REF!</definedName>
    <definedName name="nb_Finland_Msh" localSheetId="57">#REF!</definedName>
    <definedName name="nb_Finland_Msh" localSheetId="5">#REF!</definedName>
    <definedName name="nb_Finland_Msh" localSheetId="6">#REF!</definedName>
    <definedName name="nb_Finland_Msh" localSheetId="29">#REF!</definedName>
    <definedName name="nb_Finland_Msh" localSheetId="54">#REF!</definedName>
    <definedName name="nb_Finland_Msh" localSheetId="56">#REF!</definedName>
    <definedName name="nb_Finland_Msh" localSheetId="8">#REF!</definedName>
    <definedName name="nb_Finland_Msh" localSheetId="9">#REF!</definedName>
    <definedName name="nb_Finland_Msh" localSheetId="7">#REF!</definedName>
    <definedName name="nb_Finland_Msh" localSheetId="17">#REF!</definedName>
    <definedName name="nb_Finland_Msh" localSheetId="22">#REF!</definedName>
    <definedName name="nb_Finland_Msh" localSheetId="24">#REF!</definedName>
    <definedName name="nb_Finland_Msh" localSheetId="23">#REF!</definedName>
    <definedName name="nb_Finland_Msh">#REF!</definedName>
    <definedName name="nb_iib" localSheetId="39">#REF!</definedName>
    <definedName name="nb_iib" localSheetId="16">#REF!</definedName>
    <definedName name="nb_iib" localSheetId="19">#REF!</definedName>
    <definedName name="nb_iib" localSheetId="21">#REF!</definedName>
    <definedName name="nb_iib" localSheetId="33">#REF!</definedName>
    <definedName name="nb_iib" localSheetId="26">#REF!</definedName>
    <definedName name="nb_iib" localSheetId="57">#REF!</definedName>
    <definedName name="nb_iib" localSheetId="5">#REF!</definedName>
    <definedName name="nb_iib" localSheetId="6">#REF!</definedName>
    <definedName name="nb_iib" localSheetId="29">#REF!</definedName>
    <definedName name="nb_iib" localSheetId="54">#REF!</definedName>
    <definedName name="nb_iib" localSheetId="56">#REF!</definedName>
    <definedName name="nb_iib" localSheetId="8">#REF!</definedName>
    <definedName name="nb_iib" localSheetId="9">#REF!</definedName>
    <definedName name="nb_iib" localSheetId="7">#REF!</definedName>
    <definedName name="nb_iib" localSheetId="17">#REF!</definedName>
    <definedName name="nb_iib" localSheetId="22">#REF!</definedName>
    <definedName name="nb_iib" localSheetId="24">#REF!</definedName>
    <definedName name="nb_iib" localSheetId="23">#REF!</definedName>
    <definedName name="nb_iib">#REF!</definedName>
    <definedName name="nb_nor" localSheetId="39">#REF!</definedName>
    <definedName name="nb_nor" localSheetId="16">#REF!</definedName>
    <definedName name="nb_nor" localSheetId="19">#REF!</definedName>
    <definedName name="nb_nor" localSheetId="21">#REF!</definedName>
    <definedName name="nb_nor" localSheetId="33">#REF!</definedName>
    <definedName name="nb_nor" localSheetId="26">#REF!</definedName>
    <definedName name="nb_nor" localSheetId="57">#REF!</definedName>
    <definedName name="nb_nor" localSheetId="5">#REF!</definedName>
    <definedName name="nb_nor" localSheetId="6">#REF!</definedName>
    <definedName name="nb_nor" localSheetId="29">#REF!</definedName>
    <definedName name="nb_nor" localSheetId="54">#REF!</definedName>
    <definedName name="nb_nor" localSheetId="56">#REF!</definedName>
    <definedName name="nb_nor" localSheetId="8">#REF!</definedName>
    <definedName name="nb_nor" localSheetId="9">#REF!</definedName>
    <definedName name="nb_nor" localSheetId="7">#REF!</definedName>
    <definedName name="nb_nor" localSheetId="17">#REF!</definedName>
    <definedName name="nb_nor" localSheetId="22">#REF!</definedName>
    <definedName name="nb_nor" localSheetId="24">#REF!</definedName>
    <definedName name="nb_nor" localSheetId="23">#REF!</definedName>
    <definedName name="nb_nor">#REF!</definedName>
    <definedName name="nb_nordic" localSheetId="39">#REF!</definedName>
    <definedName name="nb_nordic" localSheetId="16">#REF!</definedName>
    <definedName name="nb_nordic" localSheetId="19">#REF!</definedName>
    <definedName name="nb_nordic" localSheetId="21">#REF!</definedName>
    <definedName name="nb_nordic" localSheetId="33">#REF!</definedName>
    <definedName name="nb_nordic" localSheetId="26">#REF!</definedName>
    <definedName name="nb_nordic" localSheetId="57">#REF!</definedName>
    <definedName name="nb_nordic" localSheetId="5">#REF!</definedName>
    <definedName name="nb_nordic" localSheetId="6">#REF!</definedName>
    <definedName name="nb_nordic" localSheetId="29">#REF!</definedName>
    <definedName name="nb_nordic" localSheetId="54">#REF!</definedName>
    <definedName name="nb_nordic" localSheetId="56">#REF!</definedName>
    <definedName name="nb_nordic" localSheetId="8">#REF!</definedName>
    <definedName name="nb_nordic" localSheetId="9">#REF!</definedName>
    <definedName name="nb_nordic" localSheetId="7">#REF!</definedName>
    <definedName name="nb_nordic" localSheetId="17">#REF!</definedName>
    <definedName name="nb_nordic" localSheetId="22">#REF!</definedName>
    <definedName name="nb_nordic" localSheetId="24">#REF!</definedName>
    <definedName name="nb_nordic" localSheetId="23">#REF!</definedName>
    <definedName name="nb_nordic">#REF!</definedName>
    <definedName name="nb_norway" localSheetId="39">#REF!</definedName>
    <definedName name="nb_norway" localSheetId="16">#REF!</definedName>
    <definedName name="nb_norway" localSheetId="19">#REF!</definedName>
    <definedName name="nb_norway" localSheetId="21">#REF!</definedName>
    <definedName name="nb_norway" localSheetId="33">#REF!</definedName>
    <definedName name="nb_norway" localSheetId="26">#REF!</definedName>
    <definedName name="nb_norway" localSheetId="57">#REF!</definedName>
    <definedName name="nb_norway" localSheetId="5">#REF!</definedName>
    <definedName name="nb_norway" localSheetId="6">#REF!</definedName>
    <definedName name="nb_norway" localSheetId="29">#REF!</definedName>
    <definedName name="nb_norway" localSheetId="54">#REF!</definedName>
    <definedName name="nb_norway" localSheetId="56">#REF!</definedName>
    <definedName name="nb_norway" localSheetId="8">#REF!</definedName>
    <definedName name="nb_norway" localSheetId="9">#REF!</definedName>
    <definedName name="nb_norway" localSheetId="7">#REF!</definedName>
    <definedName name="nb_norway" localSheetId="17">#REF!</definedName>
    <definedName name="nb_norway" localSheetId="22">#REF!</definedName>
    <definedName name="nb_norway" localSheetId="24">#REF!</definedName>
    <definedName name="nb_norway" localSheetId="23">#REF!</definedName>
    <definedName name="nb_norway">#REF!</definedName>
    <definedName name="nb_norway_msh" localSheetId="39">#REF!</definedName>
    <definedName name="nb_norway_msh" localSheetId="16">#REF!</definedName>
    <definedName name="nb_norway_msh" localSheetId="19">#REF!</definedName>
    <definedName name="nb_norway_msh" localSheetId="21">#REF!</definedName>
    <definedName name="nb_norway_msh" localSheetId="33">#REF!</definedName>
    <definedName name="nb_norway_msh" localSheetId="26">#REF!</definedName>
    <definedName name="nb_norway_msh" localSheetId="57">#REF!</definedName>
    <definedName name="nb_norway_msh" localSheetId="5">#REF!</definedName>
    <definedName name="nb_norway_msh" localSheetId="6">#REF!</definedName>
    <definedName name="nb_norway_msh" localSheetId="29">#REF!</definedName>
    <definedName name="nb_norway_msh" localSheetId="54">#REF!</definedName>
    <definedName name="nb_norway_msh" localSheetId="56">#REF!</definedName>
    <definedName name="nb_norway_msh" localSheetId="8">#REF!</definedName>
    <definedName name="nb_norway_msh" localSheetId="9">#REF!</definedName>
    <definedName name="nb_norway_msh" localSheetId="7">#REF!</definedName>
    <definedName name="nb_norway_msh" localSheetId="17">#REF!</definedName>
    <definedName name="nb_norway_msh" localSheetId="22">#REF!</definedName>
    <definedName name="nb_norway_msh" localSheetId="24">#REF!</definedName>
    <definedName name="nb_norway_msh" localSheetId="23">#REF!</definedName>
    <definedName name="nb_norway_msh">#REF!</definedName>
    <definedName name="nb_swe" localSheetId="39">#REF!</definedName>
    <definedName name="nb_swe" localSheetId="16">#REF!</definedName>
    <definedName name="nb_swe" localSheetId="19">#REF!</definedName>
    <definedName name="nb_swe" localSheetId="21">#REF!</definedName>
    <definedName name="nb_swe" localSheetId="33">#REF!</definedName>
    <definedName name="nb_swe" localSheetId="26">#REF!</definedName>
    <definedName name="nb_swe" localSheetId="57">#REF!</definedName>
    <definedName name="nb_swe" localSheetId="5">#REF!</definedName>
    <definedName name="nb_swe" localSheetId="6">#REF!</definedName>
    <definedName name="nb_swe" localSheetId="29">#REF!</definedName>
    <definedName name="nb_swe" localSheetId="54">#REF!</definedName>
    <definedName name="nb_swe" localSheetId="56">#REF!</definedName>
    <definedName name="nb_swe" localSheetId="8">#REF!</definedName>
    <definedName name="nb_swe" localSheetId="9">#REF!</definedName>
    <definedName name="nb_swe" localSheetId="7">#REF!</definedName>
    <definedName name="nb_swe" localSheetId="17">#REF!</definedName>
    <definedName name="nb_swe" localSheetId="22">#REF!</definedName>
    <definedName name="nb_swe" localSheetId="24">#REF!</definedName>
    <definedName name="nb_swe" localSheetId="23">#REF!</definedName>
    <definedName name="nb_swe">#REF!</definedName>
    <definedName name="nb_Sweden" localSheetId="39">#REF!</definedName>
    <definedName name="nb_Sweden" localSheetId="16">#REF!</definedName>
    <definedName name="nb_Sweden" localSheetId="19">#REF!</definedName>
    <definedName name="nb_Sweden" localSheetId="21">#REF!</definedName>
    <definedName name="nb_Sweden" localSheetId="33">#REF!</definedName>
    <definedName name="nb_Sweden" localSheetId="26">#REF!</definedName>
    <definedName name="nb_Sweden" localSheetId="57">#REF!</definedName>
    <definedName name="nb_Sweden" localSheetId="5">#REF!</definedName>
    <definedName name="nb_Sweden" localSheetId="6">#REF!</definedName>
    <definedName name="nb_Sweden" localSheetId="29">#REF!</definedName>
    <definedName name="nb_Sweden" localSheetId="54">#REF!</definedName>
    <definedName name="nb_Sweden" localSheetId="56">#REF!</definedName>
    <definedName name="nb_Sweden" localSheetId="8">#REF!</definedName>
    <definedName name="nb_Sweden" localSheetId="9">#REF!</definedName>
    <definedName name="nb_Sweden" localSheetId="7">#REF!</definedName>
    <definedName name="nb_Sweden" localSheetId="17">#REF!</definedName>
    <definedName name="nb_Sweden" localSheetId="22">#REF!</definedName>
    <definedName name="nb_Sweden" localSheetId="24">#REF!</definedName>
    <definedName name="nb_Sweden" localSheetId="23">#REF!</definedName>
    <definedName name="nb_Sweden">#REF!</definedName>
    <definedName name="nb_sweden_msh" localSheetId="39">#REF!</definedName>
    <definedName name="nb_sweden_msh" localSheetId="16">#REF!</definedName>
    <definedName name="nb_sweden_msh" localSheetId="19">#REF!</definedName>
    <definedName name="nb_sweden_msh" localSheetId="21">#REF!</definedName>
    <definedName name="nb_sweden_msh" localSheetId="33">#REF!</definedName>
    <definedName name="nb_sweden_msh" localSheetId="26">#REF!</definedName>
    <definedName name="nb_sweden_msh" localSheetId="57">#REF!</definedName>
    <definedName name="nb_sweden_msh" localSheetId="5">#REF!</definedName>
    <definedName name="nb_sweden_msh" localSheetId="6">#REF!</definedName>
    <definedName name="nb_sweden_msh" localSheetId="29">#REF!</definedName>
    <definedName name="nb_sweden_msh" localSheetId="54">#REF!</definedName>
    <definedName name="nb_sweden_msh" localSheetId="56">#REF!</definedName>
    <definedName name="nb_sweden_msh" localSheetId="8">#REF!</definedName>
    <definedName name="nb_sweden_msh" localSheetId="9">#REF!</definedName>
    <definedName name="nb_sweden_msh" localSheetId="7">#REF!</definedName>
    <definedName name="nb_sweden_msh" localSheetId="17">#REF!</definedName>
    <definedName name="nb_sweden_msh" localSheetId="22">#REF!</definedName>
    <definedName name="nb_sweden_msh" localSheetId="24">#REF!</definedName>
    <definedName name="nb_sweden_msh" localSheetId="23">#REF!</definedName>
    <definedName name="nb_sweden_msh">#REF!</definedName>
    <definedName name="NBHbalancesheet" localSheetId="39">#REF!</definedName>
    <definedName name="NBHbalancesheet" localSheetId="16">#REF!</definedName>
    <definedName name="NBHbalancesheet" localSheetId="19">#REF!</definedName>
    <definedName name="NBHbalancesheet" localSheetId="21">#REF!</definedName>
    <definedName name="NBHbalancesheet" localSheetId="33">#REF!</definedName>
    <definedName name="NBHbalancesheet" localSheetId="26">#REF!</definedName>
    <definedName name="NBHbalancesheet" localSheetId="57">#REF!</definedName>
    <definedName name="NBHbalancesheet" localSheetId="5">#REF!</definedName>
    <definedName name="NBHbalancesheet" localSheetId="6">#REF!</definedName>
    <definedName name="NBHbalancesheet" localSheetId="29">#REF!</definedName>
    <definedName name="NBHbalancesheet" localSheetId="54">#REF!</definedName>
    <definedName name="NBHbalancesheet" localSheetId="56">#REF!</definedName>
    <definedName name="NBHbalancesheet" localSheetId="8">#REF!</definedName>
    <definedName name="NBHbalancesheet" localSheetId="9">#REF!</definedName>
    <definedName name="NBHbalancesheet" localSheetId="7">#REF!</definedName>
    <definedName name="NBHbalancesheet" localSheetId="17">#REF!</definedName>
    <definedName name="NBHbalancesheet" localSheetId="22">#REF!</definedName>
    <definedName name="NBHbalancesheet" localSheetId="24">#REF!</definedName>
    <definedName name="NBHbalancesheet" localSheetId="23">#REF!</definedName>
    <definedName name="NBHbalancesheet">#REF!</definedName>
    <definedName name="nem" localSheetId="39">#REF!</definedName>
    <definedName name="nem" localSheetId="16">#REF!</definedName>
    <definedName name="nem" localSheetId="19">#REF!</definedName>
    <definedName name="nem" localSheetId="21">#REF!</definedName>
    <definedName name="nem" localSheetId="33">#REF!</definedName>
    <definedName name="nem" localSheetId="26">#REF!</definedName>
    <definedName name="nem" localSheetId="57">#REF!</definedName>
    <definedName name="nem" localSheetId="5">#REF!</definedName>
    <definedName name="nem" localSheetId="6">#REF!</definedName>
    <definedName name="nem" localSheetId="29">#REF!</definedName>
    <definedName name="nem" localSheetId="54">#REF!</definedName>
    <definedName name="nem" localSheetId="56">#REF!</definedName>
    <definedName name="nem" localSheetId="8">#REF!</definedName>
    <definedName name="nem" localSheetId="9">#REF!</definedName>
    <definedName name="nem" localSheetId="7">#REF!</definedName>
    <definedName name="nem" localSheetId="17">#REF!</definedName>
    <definedName name="nem" localSheetId="22">#REF!</definedName>
    <definedName name="nem" localSheetId="24">#REF!</definedName>
    <definedName name="nem" localSheetId="23">#REF!</definedName>
    <definedName name="nem">#REF!</definedName>
    <definedName name="NO_EURO_V" localSheetId="57">[30]Sheet1!$C$14</definedName>
    <definedName name="NO_EURO_V" localSheetId="54">[30]Sheet1!$C$14</definedName>
    <definedName name="NO_EURO_V" localSheetId="8">[31]Sheet1!$C$14</definedName>
    <definedName name="NO_EURO_V" localSheetId="9">[31]Sheet1!$C$14</definedName>
    <definedName name="NO_EURO_V" localSheetId="7">[31]Sheet1!$C$14</definedName>
    <definedName name="NO_EURO_V">[32]Sheet1!$C$14</definedName>
    <definedName name="NO_NOK_V" localSheetId="57">[27]Sheet1!$C$22</definedName>
    <definedName name="NO_NOK_V" localSheetId="54">[27]Sheet1!$C$22</definedName>
    <definedName name="NO_NOK_V" localSheetId="8">[28]Sheet1!$C$22</definedName>
    <definedName name="NO_NOK_V" localSheetId="9">[28]Sheet1!$C$22</definedName>
    <definedName name="NO_NOK_V" localSheetId="7">[28]Sheet1!$C$22</definedName>
    <definedName name="NO_NOK_V">[29]Sheet1!$C$22</definedName>
    <definedName name="NOK_1.kv." localSheetId="39">#REF!</definedName>
    <definedName name="NOK_1.kv." localSheetId="16">#REF!</definedName>
    <definedName name="NOK_1.kv." localSheetId="19">#REF!</definedName>
    <definedName name="NOK_1.kv." localSheetId="21">#REF!</definedName>
    <definedName name="NOK_1.kv." localSheetId="33">#REF!</definedName>
    <definedName name="NOK_1.kv." localSheetId="26">#REF!</definedName>
    <definedName name="NOK_1.kv." localSheetId="57">#REF!</definedName>
    <definedName name="NOK_1.kv." localSheetId="5">#REF!</definedName>
    <definedName name="NOK_1.kv." localSheetId="6">#REF!</definedName>
    <definedName name="NOK_1.kv." localSheetId="29">#REF!</definedName>
    <definedName name="NOK_1.kv." localSheetId="54">#REF!</definedName>
    <definedName name="NOK_1.kv." localSheetId="56">#REF!</definedName>
    <definedName name="NOK_1.kv." localSheetId="8">#REF!</definedName>
    <definedName name="NOK_1.kv." localSheetId="9">#REF!</definedName>
    <definedName name="NOK_1.kv." localSheetId="7">#REF!</definedName>
    <definedName name="NOK_1.kv." localSheetId="17">#REF!</definedName>
    <definedName name="NOK_1.kv." localSheetId="22">#REF!</definedName>
    <definedName name="NOK_1.kv." localSheetId="24">#REF!</definedName>
    <definedName name="NOK_1.kv." localSheetId="23">#REF!</definedName>
    <definedName name="NOK_1.kv.">#REF!</definedName>
    <definedName name="NOK_2.kv." localSheetId="39">#REF!</definedName>
    <definedName name="NOK_2.kv." localSheetId="16">#REF!</definedName>
    <definedName name="NOK_2.kv." localSheetId="19">#REF!</definedName>
    <definedName name="NOK_2.kv." localSheetId="21">#REF!</definedName>
    <definedName name="NOK_2.kv." localSheetId="33">#REF!</definedName>
    <definedName name="NOK_2.kv." localSheetId="26">#REF!</definedName>
    <definedName name="NOK_2.kv." localSheetId="57">#REF!</definedName>
    <definedName name="NOK_2.kv." localSheetId="5">#REF!</definedName>
    <definedName name="NOK_2.kv." localSheetId="6">#REF!</definedName>
    <definedName name="NOK_2.kv." localSheetId="29">#REF!</definedName>
    <definedName name="NOK_2.kv." localSheetId="54">#REF!</definedName>
    <definedName name="NOK_2.kv." localSheetId="56">#REF!</definedName>
    <definedName name="NOK_2.kv." localSheetId="8">#REF!</definedName>
    <definedName name="NOK_2.kv." localSheetId="9">#REF!</definedName>
    <definedName name="NOK_2.kv." localSheetId="7">#REF!</definedName>
    <definedName name="NOK_2.kv." localSheetId="17">#REF!</definedName>
    <definedName name="NOK_2.kv." localSheetId="22">#REF!</definedName>
    <definedName name="NOK_2.kv." localSheetId="24">#REF!</definedName>
    <definedName name="NOK_2.kv." localSheetId="23">#REF!</definedName>
    <definedName name="NOK_2.kv.">#REF!</definedName>
    <definedName name="NOK_3.kv." localSheetId="39">#REF!</definedName>
    <definedName name="NOK_3.kv." localSheetId="16">#REF!</definedName>
    <definedName name="NOK_3.kv." localSheetId="19">#REF!</definedName>
    <definedName name="NOK_3.kv." localSheetId="21">#REF!</definedName>
    <definedName name="NOK_3.kv." localSheetId="33">#REF!</definedName>
    <definedName name="NOK_3.kv." localSheetId="26">#REF!</definedName>
    <definedName name="NOK_3.kv." localSheetId="57">#REF!</definedName>
    <definedName name="NOK_3.kv." localSheetId="5">#REF!</definedName>
    <definedName name="NOK_3.kv." localSheetId="6">#REF!</definedName>
    <definedName name="NOK_3.kv." localSheetId="29">#REF!</definedName>
    <definedName name="NOK_3.kv." localSheetId="54">#REF!</definedName>
    <definedName name="NOK_3.kv." localSheetId="56">#REF!</definedName>
    <definedName name="NOK_3.kv." localSheetId="8">#REF!</definedName>
    <definedName name="NOK_3.kv." localSheetId="9">#REF!</definedName>
    <definedName name="NOK_3.kv." localSheetId="7">#REF!</definedName>
    <definedName name="NOK_3.kv." localSheetId="17">#REF!</definedName>
    <definedName name="NOK_3.kv." localSheetId="22">#REF!</definedName>
    <definedName name="NOK_3.kv." localSheetId="24">#REF!</definedName>
    <definedName name="NOK_3.kv." localSheetId="23">#REF!</definedName>
    <definedName name="NOK_3.kv.">#REF!</definedName>
    <definedName name="NOK_30.06." localSheetId="39">#REF!</definedName>
    <definedName name="NOK_30.06." localSheetId="16">#REF!</definedName>
    <definedName name="NOK_30.06." localSheetId="19">#REF!</definedName>
    <definedName name="NOK_30.06." localSheetId="21">#REF!</definedName>
    <definedName name="NOK_30.06." localSheetId="33">#REF!</definedName>
    <definedName name="NOK_30.06." localSheetId="26">#REF!</definedName>
    <definedName name="NOK_30.06." localSheetId="57">#REF!</definedName>
    <definedName name="NOK_30.06." localSheetId="5">#REF!</definedName>
    <definedName name="NOK_30.06." localSheetId="6">#REF!</definedName>
    <definedName name="NOK_30.06." localSheetId="29">#REF!</definedName>
    <definedName name="NOK_30.06." localSheetId="54">#REF!</definedName>
    <definedName name="NOK_30.06." localSheetId="56">#REF!</definedName>
    <definedName name="NOK_30.06." localSheetId="8">#REF!</definedName>
    <definedName name="NOK_30.06." localSheetId="9">#REF!</definedName>
    <definedName name="NOK_30.06." localSheetId="7">#REF!</definedName>
    <definedName name="NOK_30.06." localSheetId="17">#REF!</definedName>
    <definedName name="NOK_30.06." localSheetId="22">#REF!</definedName>
    <definedName name="NOK_30.06." localSheetId="24">#REF!</definedName>
    <definedName name="NOK_30.06." localSheetId="23">#REF!</definedName>
    <definedName name="NOK_30.06.">#REF!</definedName>
    <definedName name="NOK_30.09." localSheetId="39">#REF!</definedName>
    <definedName name="NOK_30.09." localSheetId="16">#REF!</definedName>
    <definedName name="NOK_30.09." localSheetId="19">#REF!</definedName>
    <definedName name="NOK_30.09." localSheetId="21">#REF!</definedName>
    <definedName name="NOK_30.09." localSheetId="33">#REF!</definedName>
    <definedName name="NOK_30.09." localSheetId="26">#REF!</definedName>
    <definedName name="NOK_30.09." localSheetId="57">#REF!</definedName>
    <definedName name="NOK_30.09." localSheetId="5">#REF!</definedName>
    <definedName name="NOK_30.09." localSheetId="6">#REF!</definedName>
    <definedName name="NOK_30.09." localSheetId="29">#REF!</definedName>
    <definedName name="NOK_30.09." localSheetId="54">#REF!</definedName>
    <definedName name="NOK_30.09." localSheetId="56">#REF!</definedName>
    <definedName name="NOK_30.09." localSheetId="8">#REF!</definedName>
    <definedName name="NOK_30.09." localSheetId="9">#REF!</definedName>
    <definedName name="NOK_30.09." localSheetId="7">#REF!</definedName>
    <definedName name="NOK_30.09." localSheetId="17">#REF!</definedName>
    <definedName name="NOK_30.09." localSheetId="22">#REF!</definedName>
    <definedName name="NOK_30.09." localSheetId="24">#REF!</definedName>
    <definedName name="NOK_30.09." localSheetId="23">#REF!</definedName>
    <definedName name="NOK_30.09.">#REF!</definedName>
    <definedName name="NOK_31.03." localSheetId="39">#REF!</definedName>
    <definedName name="NOK_31.03." localSheetId="16">#REF!</definedName>
    <definedName name="NOK_31.03." localSheetId="19">#REF!</definedName>
    <definedName name="NOK_31.03." localSheetId="21">#REF!</definedName>
    <definedName name="NOK_31.03." localSheetId="33">#REF!</definedName>
    <definedName name="NOK_31.03." localSheetId="26">#REF!</definedName>
    <definedName name="NOK_31.03." localSheetId="57">#REF!</definedName>
    <definedName name="NOK_31.03." localSheetId="5">#REF!</definedName>
    <definedName name="NOK_31.03." localSheetId="6">#REF!</definedName>
    <definedName name="NOK_31.03." localSheetId="29">#REF!</definedName>
    <definedName name="NOK_31.03." localSheetId="54">#REF!</definedName>
    <definedName name="NOK_31.03." localSheetId="56">#REF!</definedName>
    <definedName name="NOK_31.03." localSheetId="8">#REF!</definedName>
    <definedName name="NOK_31.03." localSheetId="9">#REF!</definedName>
    <definedName name="NOK_31.03." localSheetId="7">#REF!</definedName>
    <definedName name="NOK_31.03." localSheetId="17">#REF!</definedName>
    <definedName name="NOK_31.03." localSheetId="22">#REF!</definedName>
    <definedName name="NOK_31.03." localSheetId="24">#REF!</definedName>
    <definedName name="NOK_31.03." localSheetId="23">#REF!</definedName>
    <definedName name="NOK_31.03.">#REF!</definedName>
    <definedName name="NOK_4.kv." localSheetId="39">#REF!</definedName>
    <definedName name="NOK_4.kv." localSheetId="16">#REF!</definedName>
    <definedName name="NOK_4.kv." localSheetId="19">#REF!</definedName>
    <definedName name="NOK_4.kv." localSheetId="21">#REF!</definedName>
    <definedName name="NOK_4.kv." localSheetId="33">#REF!</definedName>
    <definedName name="NOK_4.kv." localSheetId="26">#REF!</definedName>
    <definedName name="NOK_4.kv." localSheetId="57">#REF!</definedName>
    <definedName name="NOK_4.kv." localSheetId="5">#REF!</definedName>
    <definedName name="NOK_4.kv." localSheetId="6">#REF!</definedName>
    <definedName name="NOK_4.kv." localSheetId="29">#REF!</definedName>
    <definedName name="NOK_4.kv." localSheetId="54">#REF!</definedName>
    <definedName name="NOK_4.kv." localSheetId="56">#REF!</definedName>
    <definedName name="NOK_4.kv." localSheetId="8">#REF!</definedName>
    <definedName name="NOK_4.kv." localSheetId="9">#REF!</definedName>
    <definedName name="NOK_4.kv." localSheetId="7">#REF!</definedName>
    <definedName name="NOK_4.kv." localSheetId="17">#REF!</definedName>
    <definedName name="NOK_4.kv." localSheetId="22">#REF!</definedName>
    <definedName name="NOK_4.kv." localSheetId="24">#REF!</definedName>
    <definedName name="NOK_4.kv." localSheetId="23">#REF!</definedName>
    <definedName name="NOK_4.kv.">#REF!</definedName>
    <definedName name="NOK_Primo" localSheetId="39">#REF!</definedName>
    <definedName name="NOK_Primo" localSheetId="16">#REF!</definedName>
    <definedName name="NOK_Primo" localSheetId="19">#REF!</definedName>
    <definedName name="NOK_Primo" localSheetId="21">#REF!</definedName>
    <definedName name="NOK_Primo" localSheetId="33">#REF!</definedName>
    <definedName name="NOK_Primo" localSheetId="26">#REF!</definedName>
    <definedName name="NOK_Primo" localSheetId="57">#REF!</definedName>
    <definedName name="NOK_Primo" localSheetId="5">#REF!</definedName>
    <definedName name="NOK_Primo" localSheetId="6">#REF!</definedName>
    <definedName name="NOK_Primo" localSheetId="29">#REF!</definedName>
    <definedName name="NOK_Primo" localSheetId="54">#REF!</definedName>
    <definedName name="NOK_Primo" localSheetId="56">#REF!</definedName>
    <definedName name="NOK_Primo" localSheetId="8">#REF!</definedName>
    <definedName name="NOK_Primo" localSheetId="9">#REF!</definedName>
    <definedName name="NOK_Primo" localSheetId="7">#REF!</definedName>
    <definedName name="NOK_Primo" localSheetId="17">#REF!</definedName>
    <definedName name="NOK_Primo" localSheetId="22">#REF!</definedName>
    <definedName name="NOK_Primo" localSheetId="24">#REF!</definedName>
    <definedName name="NOK_Primo" localSheetId="23">#REF!</definedName>
    <definedName name="NOK_Primo">#REF!</definedName>
    <definedName name="NOK_Ultimo" localSheetId="39">#REF!</definedName>
    <definedName name="NOK_Ultimo" localSheetId="16">#REF!</definedName>
    <definedName name="NOK_Ultimo" localSheetId="19">#REF!</definedName>
    <definedName name="NOK_Ultimo" localSheetId="21">#REF!</definedName>
    <definedName name="NOK_Ultimo" localSheetId="33">#REF!</definedName>
    <definedName name="NOK_Ultimo" localSheetId="26">#REF!</definedName>
    <definedName name="NOK_Ultimo" localSheetId="57">#REF!</definedName>
    <definedName name="NOK_Ultimo" localSheetId="5">#REF!</definedName>
    <definedName name="NOK_Ultimo" localSheetId="6">#REF!</definedName>
    <definedName name="NOK_Ultimo" localSheetId="29">#REF!</definedName>
    <definedName name="NOK_Ultimo" localSheetId="54">#REF!</definedName>
    <definedName name="NOK_Ultimo" localSheetId="56">#REF!</definedName>
    <definedName name="NOK_Ultimo" localSheetId="8">#REF!</definedName>
    <definedName name="NOK_Ultimo" localSheetId="9">#REF!</definedName>
    <definedName name="NOK_Ultimo" localSheetId="7">#REF!</definedName>
    <definedName name="NOK_Ultimo" localSheetId="17">#REF!</definedName>
    <definedName name="NOK_Ultimo" localSheetId="22">#REF!</definedName>
    <definedName name="NOK_Ultimo" localSheetId="24">#REF!</definedName>
    <definedName name="NOK_Ultimo" localSheetId="23">#REF!</definedName>
    <definedName name="NOK_Ultimo">#REF!</definedName>
    <definedName name="NokLastYear" localSheetId="57">[20]Valutakurser!$E$7</definedName>
    <definedName name="NokLastYear" localSheetId="54">[20]Valutakurser!$E$7</definedName>
    <definedName name="NokLastYear" localSheetId="8">[21]Valutakurser!$E$7</definedName>
    <definedName name="NokLastYear" localSheetId="9">[21]Valutakurser!$E$7</definedName>
    <definedName name="NokLastYear" localSheetId="7">[21]Valutakurser!$E$7</definedName>
    <definedName name="NokLastYear">[22]Valutakurser!$E$7</definedName>
    <definedName name="Nordea_Estonia" localSheetId="39">#REF!</definedName>
    <definedName name="Nordea_Estonia" localSheetId="16">#REF!</definedName>
    <definedName name="Nordea_Estonia" localSheetId="19">#REF!</definedName>
    <definedName name="Nordea_Estonia" localSheetId="21">#REF!</definedName>
    <definedName name="Nordea_Estonia" localSheetId="33">#REF!</definedName>
    <definedName name="Nordea_Estonia" localSheetId="26">#REF!</definedName>
    <definedName name="Nordea_Estonia" localSheetId="57">#REF!</definedName>
    <definedName name="Nordea_Estonia" localSheetId="5">#REF!</definedName>
    <definedName name="Nordea_Estonia" localSheetId="6">#REF!</definedName>
    <definedName name="Nordea_Estonia" localSheetId="29">#REF!</definedName>
    <definedName name="Nordea_Estonia" localSheetId="54">#REF!</definedName>
    <definedName name="Nordea_Estonia" localSheetId="56">#REF!</definedName>
    <definedName name="Nordea_Estonia" localSheetId="8">#REF!</definedName>
    <definedName name="Nordea_Estonia" localSheetId="9">#REF!</definedName>
    <definedName name="Nordea_Estonia" localSheetId="7">#REF!</definedName>
    <definedName name="Nordea_Estonia" localSheetId="17">#REF!</definedName>
    <definedName name="Nordea_Estonia" localSheetId="22">#REF!</definedName>
    <definedName name="Nordea_Estonia" localSheetId="24">#REF!</definedName>
    <definedName name="Nordea_Estonia" localSheetId="23">#REF!</definedName>
    <definedName name="Nordea_Estonia">#REF!</definedName>
    <definedName name="Nordea_IOM" localSheetId="39">#REF!</definedName>
    <definedName name="Nordea_IOM" localSheetId="16">#REF!</definedName>
    <definedName name="Nordea_IOM" localSheetId="19">#REF!</definedName>
    <definedName name="Nordea_IOM" localSheetId="21">#REF!</definedName>
    <definedName name="Nordea_IOM" localSheetId="33">#REF!</definedName>
    <definedName name="Nordea_IOM" localSheetId="26">#REF!</definedName>
    <definedName name="Nordea_IOM" localSheetId="57">#REF!</definedName>
    <definedName name="Nordea_IOM" localSheetId="5">#REF!</definedName>
    <definedName name="Nordea_IOM" localSheetId="6">#REF!</definedName>
    <definedName name="Nordea_IOM" localSheetId="29">#REF!</definedName>
    <definedName name="Nordea_IOM" localSheetId="54">#REF!</definedName>
    <definedName name="Nordea_IOM" localSheetId="56">#REF!</definedName>
    <definedName name="Nordea_IOM" localSheetId="8">#REF!</definedName>
    <definedName name="Nordea_IOM" localSheetId="9">#REF!</definedName>
    <definedName name="Nordea_IOM" localSheetId="7">#REF!</definedName>
    <definedName name="Nordea_IOM" localSheetId="17">#REF!</definedName>
    <definedName name="Nordea_IOM" localSheetId="22">#REF!</definedName>
    <definedName name="Nordea_IOM" localSheetId="24">#REF!</definedName>
    <definedName name="Nordea_IOM" localSheetId="23">#REF!</definedName>
    <definedName name="Nordea_IOM">#REF!</definedName>
    <definedName name="Nordea_Latvia" localSheetId="39">#REF!</definedName>
    <definedName name="Nordea_Latvia" localSheetId="16">#REF!</definedName>
    <definedName name="Nordea_Latvia" localSheetId="19">#REF!</definedName>
    <definedName name="Nordea_Latvia" localSheetId="21">#REF!</definedName>
    <definedName name="Nordea_Latvia" localSheetId="33">#REF!</definedName>
    <definedName name="Nordea_Latvia" localSheetId="26">#REF!</definedName>
    <definedName name="Nordea_Latvia" localSheetId="57">#REF!</definedName>
    <definedName name="Nordea_Latvia" localSheetId="5">#REF!</definedName>
    <definedName name="Nordea_Latvia" localSheetId="6">#REF!</definedName>
    <definedName name="Nordea_Latvia" localSheetId="29">#REF!</definedName>
    <definedName name="Nordea_Latvia" localSheetId="54">#REF!</definedName>
    <definedName name="Nordea_Latvia" localSheetId="56">#REF!</definedName>
    <definedName name="Nordea_Latvia" localSheetId="8">#REF!</definedName>
    <definedName name="Nordea_Latvia" localSheetId="9">#REF!</definedName>
    <definedName name="Nordea_Latvia" localSheetId="7">#REF!</definedName>
    <definedName name="Nordea_Latvia" localSheetId="17">#REF!</definedName>
    <definedName name="Nordea_Latvia" localSheetId="22">#REF!</definedName>
    <definedName name="Nordea_Latvia" localSheetId="24">#REF!</definedName>
    <definedName name="Nordea_Latvia" localSheetId="23">#REF!</definedName>
    <definedName name="Nordea_Latvia">#REF!</definedName>
    <definedName name="Nordea_life_Ass_LTD_Finland" localSheetId="39">#REF!</definedName>
    <definedName name="Nordea_life_Ass_LTD_Finland" localSheetId="16">#REF!</definedName>
    <definedName name="Nordea_life_Ass_LTD_Finland" localSheetId="19">#REF!</definedName>
    <definedName name="Nordea_life_Ass_LTD_Finland" localSheetId="21">#REF!</definedName>
    <definedName name="Nordea_life_Ass_LTD_Finland" localSheetId="33">#REF!</definedName>
    <definedName name="Nordea_life_Ass_LTD_Finland" localSheetId="26">#REF!</definedName>
    <definedName name="Nordea_life_Ass_LTD_Finland" localSheetId="57">#REF!</definedName>
    <definedName name="Nordea_life_Ass_LTD_Finland" localSheetId="5">#REF!</definedName>
    <definedName name="Nordea_life_Ass_LTD_Finland" localSheetId="6">#REF!</definedName>
    <definedName name="Nordea_life_Ass_LTD_Finland" localSheetId="29">#REF!</definedName>
    <definedName name="Nordea_life_Ass_LTD_Finland" localSheetId="54">#REF!</definedName>
    <definedName name="Nordea_life_Ass_LTD_Finland" localSheetId="56">#REF!</definedName>
    <definedName name="Nordea_life_Ass_LTD_Finland" localSheetId="8">#REF!</definedName>
    <definedName name="Nordea_life_Ass_LTD_Finland" localSheetId="9">#REF!</definedName>
    <definedName name="Nordea_life_Ass_LTD_Finland" localSheetId="7">#REF!</definedName>
    <definedName name="Nordea_life_Ass_LTD_Finland" localSheetId="17">#REF!</definedName>
    <definedName name="Nordea_life_Ass_LTD_Finland" localSheetId="22">#REF!</definedName>
    <definedName name="Nordea_life_Ass_LTD_Finland" localSheetId="24">#REF!</definedName>
    <definedName name="Nordea_life_Ass_LTD_Finland" localSheetId="23">#REF!</definedName>
    <definedName name="Nordea_life_Ass_LTD_Finland">#REF!</definedName>
    <definedName name="Nordea_life_Ass_LTD_Sverige" localSheetId="39">#REF!</definedName>
    <definedName name="Nordea_life_Ass_LTD_Sverige" localSheetId="16">#REF!</definedName>
    <definedName name="Nordea_life_Ass_LTD_Sverige" localSheetId="19">#REF!</definedName>
    <definedName name="Nordea_life_Ass_LTD_Sverige" localSheetId="21">#REF!</definedName>
    <definedName name="Nordea_life_Ass_LTD_Sverige" localSheetId="33">#REF!</definedName>
    <definedName name="Nordea_life_Ass_LTD_Sverige" localSheetId="26">#REF!</definedName>
    <definedName name="Nordea_life_Ass_LTD_Sverige" localSheetId="57">#REF!</definedName>
    <definedName name="Nordea_life_Ass_LTD_Sverige" localSheetId="5">#REF!</definedName>
    <definedName name="Nordea_life_Ass_LTD_Sverige" localSheetId="6">#REF!</definedName>
    <definedName name="Nordea_life_Ass_LTD_Sverige" localSheetId="29">#REF!</definedName>
    <definedName name="Nordea_life_Ass_LTD_Sverige" localSheetId="54">#REF!</definedName>
    <definedName name="Nordea_life_Ass_LTD_Sverige" localSheetId="56">#REF!</definedName>
    <definedName name="Nordea_life_Ass_LTD_Sverige" localSheetId="8">#REF!</definedName>
    <definedName name="Nordea_life_Ass_LTD_Sverige" localSheetId="9">#REF!</definedName>
    <definedName name="Nordea_life_Ass_LTD_Sverige" localSheetId="7">#REF!</definedName>
    <definedName name="Nordea_life_Ass_LTD_Sverige" localSheetId="17">#REF!</definedName>
    <definedName name="Nordea_life_Ass_LTD_Sverige" localSheetId="22">#REF!</definedName>
    <definedName name="Nordea_life_Ass_LTD_Sverige" localSheetId="24">#REF!</definedName>
    <definedName name="Nordea_life_Ass_LTD_Sverige" localSheetId="23">#REF!</definedName>
    <definedName name="Nordea_life_Ass_LTD_Sverige">#REF!</definedName>
    <definedName name="Nordea_life_I" localSheetId="39">#REF!</definedName>
    <definedName name="Nordea_life_I" localSheetId="16">#REF!</definedName>
    <definedName name="Nordea_life_I" localSheetId="19">#REF!</definedName>
    <definedName name="Nordea_life_I" localSheetId="21">#REF!</definedName>
    <definedName name="Nordea_life_I" localSheetId="33">#REF!</definedName>
    <definedName name="Nordea_life_I" localSheetId="26">#REF!</definedName>
    <definedName name="Nordea_life_I" localSheetId="57">#REF!</definedName>
    <definedName name="Nordea_life_I" localSheetId="5">#REF!</definedName>
    <definedName name="Nordea_life_I" localSheetId="6">#REF!</definedName>
    <definedName name="Nordea_life_I" localSheetId="29">#REF!</definedName>
    <definedName name="Nordea_life_I" localSheetId="54">#REF!</definedName>
    <definedName name="Nordea_life_I" localSheetId="56">#REF!</definedName>
    <definedName name="Nordea_life_I" localSheetId="8">#REF!</definedName>
    <definedName name="Nordea_life_I" localSheetId="9">#REF!</definedName>
    <definedName name="Nordea_life_I" localSheetId="7">#REF!</definedName>
    <definedName name="Nordea_life_I" localSheetId="17">#REF!</definedName>
    <definedName name="Nordea_life_I" localSheetId="22">#REF!</definedName>
    <definedName name="Nordea_life_I" localSheetId="24">#REF!</definedName>
    <definedName name="Nordea_life_I" localSheetId="23">#REF!</definedName>
    <definedName name="Nordea_life_I">#REF!</definedName>
    <definedName name="Nordea_life_II" localSheetId="39">#REF!</definedName>
    <definedName name="Nordea_life_II" localSheetId="16">#REF!</definedName>
    <definedName name="Nordea_life_II" localSheetId="19">#REF!</definedName>
    <definedName name="Nordea_life_II" localSheetId="21">#REF!</definedName>
    <definedName name="Nordea_life_II" localSheetId="33">#REF!</definedName>
    <definedName name="Nordea_life_II" localSheetId="26">#REF!</definedName>
    <definedName name="Nordea_life_II" localSheetId="57">#REF!</definedName>
    <definedName name="Nordea_life_II" localSheetId="5">#REF!</definedName>
    <definedName name="Nordea_life_II" localSheetId="6">#REF!</definedName>
    <definedName name="Nordea_life_II" localSheetId="29">#REF!</definedName>
    <definedName name="Nordea_life_II" localSheetId="54">#REF!</definedName>
    <definedName name="Nordea_life_II" localSheetId="56">#REF!</definedName>
    <definedName name="Nordea_life_II" localSheetId="8">#REF!</definedName>
    <definedName name="Nordea_life_II" localSheetId="9">#REF!</definedName>
    <definedName name="Nordea_life_II" localSheetId="7">#REF!</definedName>
    <definedName name="Nordea_life_II" localSheetId="17">#REF!</definedName>
    <definedName name="Nordea_life_II" localSheetId="22">#REF!</definedName>
    <definedName name="Nordea_life_II" localSheetId="24">#REF!</definedName>
    <definedName name="Nordea_life_II" localSheetId="23">#REF!</definedName>
    <definedName name="Nordea_life_II">#REF!</definedName>
    <definedName name="Nordea_Lux" localSheetId="39">#REF!</definedName>
    <definedName name="Nordea_Lux" localSheetId="16">#REF!</definedName>
    <definedName name="Nordea_Lux" localSheetId="19">#REF!</definedName>
    <definedName name="Nordea_Lux" localSheetId="21">#REF!</definedName>
    <definedName name="Nordea_Lux" localSheetId="33">#REF!</definedName>
    <definedName name="Nordea_Lux" localSheetId="26">#REF!</definedName>
    <definedName name="Nordea_Lux" localSheetId="57">#REF!</definedName>
    <definedName name="Nordea_Lux" localSheetId="5">#REF!</definedName>
    <definedName name="Nordea_Lux" localSheetId="6">#REF!</definedName>
    <definedName name="Nordea_Lux" localSheetId="29">#REF!</definedName>
    <definedName name="Nordea_Lux" localSheetId="54">#REF!</definedName>
    <definedName name="Nordea_Lux" localSheetId="56">#REF!</definedName>
    <definedName name="Nordea_Lux" localSheetId="8">#REF!</definedName>
    <definedName name="Nordea_Lux" localSheetId="9">#REF!</definedName>
    <definedName name="Nordea_Lux" localSheetId="7">#REF!</definedName>
    <definedName name="Nordea_Lux" localSheetId="17">#REF!</definedName>
    <definedName name="Nordea_Lux" localSheetId="22">#REF!</definedName>
    <definedName name="Nordea_Lux" localSheetId="24">#REF!</definedName>
    <definedName name="Nordea_Lux" localSheetId="23">#REF!</definedName>
    <definedName name="Nordea_Lux">#REF!</definedName>
    <definedName name="Nordea_Pension" localSheetId="39">#REF!</definedName>
    <definedName name="Nordea_Pension" localSheetId="16">#REF!</definedName>
    <definedName name="Nordea_Pension" localSheetId="19">#REF!</definedName>
    <definedName name="Nordea_Pension" localSheetId="21">#REF!</definedName>
    <definedName name="Nordea_Pension" localSheetId="33">#REF!</definedName>
    <definedName name="Nordea_Pension" localSheetId="26">#REF!</definedName>
    <definedName name="Nordea_Pension" localSheetId="57">#REF!</definedName>
    <definedName name="Nordea_Pension" localSheetId="5">#REF!</definedName>
    <definedName name="Nordea_Pension" localSheetId="6">#REF!</definedName>
    <definedName name="Nordea_Pension" localSheetId="29">#REF!</definedName>
    <definedName name="Nordea_Pension" localSheetId="54">#REF!</definedName>
    <definedName name="Nordea_Pension" localSheetId="56">#REF!</definedName>
    <definedName name="Nordea_Pension" localSheetId="8">#REF!</definedName>
    <definedName name="Nordea_Pension" localSheetId="9">#REF!</definedName>
    <definedName name="Nordea_Pension" localSheetId="7">#REF!</definedName>
    <definedName name="Nordea_Pension" localSheetId="17">#REF!</definedName>
    <definedName name="Nordea_Pension" localSheetId="22">#REF!</definedName>
    <definedName name="Nordea_Pension" localSheetId="24">#REF!</definedName>
    <definedName name="Nordea_Pension" localSheetId="23">#REF!</definedName>
    <definedName name="Nordea_Pension">#REF!</definedName>
    <definedName name="Nordea_PTE" localSheetId="39">#REF!</definedName>
    <definedName name="Nordea_PTE" localSheetId="16">#REF!</definedName>
    <definedName name="Nordea_PTE" localSheetId="19">#REF!</definedName>
    <definedName name="Nordea_PTE" localSheetId="21">#REF!</definedName>
    <definedName name="Nordea_PTE" localSheetId="33">#REF!</definedName>
    <definedName name="Nordea_PTE" localSheetId="26">#REF!</definedName>
    <definedName name="Nordea_PTE" localSheetId="57">#REF!</definedName>
    <definedName name="Nordea_PTE" localSheetId="5">#REF!</definedName>
    <definedName name="Nordea_PTE" localSheetId="6">#REF!</definedName>
    <definedName name="Nordea_PTE" localSheetId="29">#REF!</definedName>
    <definedName name="Nordea_PTE" localSheetId="54">#REF!</definedName>
    <definedName name="Nordea_PTE" localSheetId="56">#REF!</definedName>
    <definedName name="Nordea_PTE" localSheetId="8">#REF!</definedName>
    <definedName name="Nordea_PTE" localSheetId="9">#REF!</definedName>
    <definedName name="Nordea_PTE" localSheetId="7">#REF!</definedName>
    <definedName name="Nordea_PTE" localSheetId="17">#REF!</definedName>
    <definedName name="Nordea_PTE" localSheetId="22">#REF!</definedName>
    <definedName name="Nordea_PTE" localSheetId="24">#REF!</definedName>
    <definedName name="Nordea_PTE" localSheetId="23">#REF!</definedName>
    <definedName name="Nordea_PTE">#REF!</definedName>
    <definedName name="Nordea_Zycie" localSheetId="39">#REF!</definedName>
    <definedName name="Nordea_Zycie" localSheetId="16">#REF!</definedName>
    <definedName name="Nordea_Zycie" localSheetId="19">#REF!</definedName>
    <definedName name="Nordea_Zycie" localSheetId="21">#REF!</definedName>
    <definedName name="Nordea_Zycie" localSheetId="33">#REF!</definedName>
    <definedName name="Nordea_Zycie" localSheetId="26">#REF!</definedName>
    <definedName name="Nordea_Zycie" localSheetId="57">#REF!</definedName>
    <definedName name="Nordea_Zycie" localSheetId="5">#REF!</definedName>
    <definedName name="Nordea_Zycie" localSheetId="6">#REF!</definedName>
    <definedName name="Nordea_Zycie" localSheetId="29">#REF!</definedName>
    <definedName name="Nordea_Zycie" localSheetId="54">#REF!</definedName>
    <definedName name="Nordea_Zycie" localSheetId="56">#REF!</definedName>
    <definedName name="Nordea_Zycie" localSheetId="8">#REF!</definedName>
    <definedName name="Nordea_Zycie" localSheetId="9">#REF!</definedName>
    <definedName name="Nordea_Zycie" localSheetId="7">#REF!</definedName>
    <definedName name="Nordea_Zycie" localSheetId="17">#REF!</definedName>
    <definedName name="Nordea_Zycie" localSheetId="22">#REF!</definedName>
    <definedName name="Nordea_Zycie" localSheetId="24">#REF!</definedName>
    <definedName name="Nordea_Zycie" localSheetId="23">#REF!</definedName>
    <definedName name="Nordea_Zycie">#REF!</definedName>
    <definedName name="NordeaAB" localSheetId="39">#REF!</definedName>
    <definedName name="NordeaAB" localSheetId="16">#REF!</definedName>
    <definedName name="NordeaAB" localSheetId="19">#REF!</definedName>
    <definedName name="NordeaAB" localSheetId="21">#REF!</definedName>
    <definedName name="NordeaAB" localSheetId="33">#REF!</definedName>
    <definedName name="NordeaAB" localSheetId="26">#REF!</definedName>
    <definedName name="NordeaAB" localSheetId="57">#REF!</definedName>
    <definedName name="NordeaAB" localSheetId="5">#REF!</definedName>
    <definedName name="NordeaAB" localSheetId="6">#REF!</definedName>
    <definedName name="NordeaAB" localSheetId="29">#REF!</definedName>
    <definedName name="NordeaAB" localSheetId="54">#REF!</definedName>
    <definedName name="NordeaAB" localSheetId="56">#REF!</definedName>
    <definedName name="NordeaAB" localSheetId="8">#REF!</definedName>
    <definedName name="NordeaAB" localSheetId="9">#REF!</definedName>
    <definedName name="NordeaAB" localSheetId="7">#REF!</definedName>
    <definedName name="NordeaAB" localSheetId="17">#REF!</definedName>
    <definedName name="NordeaAB" localSheetId="22">#REF!</definedName>
    <definedName name="NordeaAB" localSheetId="24">#REF!</definedName>
    <definedName name="NordeaAB" localSheetId="23">#REF!</definedName>
    <definedName name="NordeaAB">#REF!</definedName>
    <definedName name="Norway" localSheetId="57">[27]Sheet1!$C$19</definedName>
    <definedName name="Norway" localSheetId="54">[27]Sheet1!$C$19</definedName>
    <definedName name="Norway" localSheetId="8">[28]Sheet1!$C$19</definedName>
    <definedName name="Norway" localSheetId="9">[28]Sheet1!$C$19</definedName>
    <definedName name="Norway" localSheetId="7">[28]Sheet1!$C$19</definedName>
    <definedName name="Norway">[29]Sheet1!$C$19</definedName>
    <definedName name="Note1" localSheetId="39">#REF!</definedName>
    <definedName name="Note1" localSheetId="16">#REF!</definedName>
    <definedName name="Note1" localSheetId="19">#REF!</definedName>
    <definedName name="Note1" localSheetId="21">#REF!</definedName>
    <definedName name="Note1" localSheetId="33">#REF!</definedName>
    <definedName name="Note1" localSheetId="26">#REF!</definedName>
    <definedName name="Note1" localSheetId="57">#REF!</definedName>
    <definedName name="Note1" localSheetId="5">#REF!</definedName>
    <definedName name="Note1" localSheetId="6">#REF!</definedName>
    <definedName name="Note1" localSheetId="29">#REF!</definedName>
    <definedName name="Note1" localSheetId="54">#REF!</definedName>
    <definedName name="Note1" localSheetId="56">#REF!</definedName>
    <definedName name="Note1" localSheetId="8">#REF!</definedName>
    <definedName name="Note1" localSheetId="9">#REF!</definedName>
    <definedName name="Note1" localSheetId="7">#REF!</definedName>
    <definedName name="Note1" localSheetId="17">#REF!</definedName>
    <definedName name="Note1" localSheetId="22">#REF!</definedName>
    <definedName name="Note1" localSheetId="24">#REF!</definedName>
    <definedName name="Note1" localSheetId="23">#REF!</definedName>
    <definedName name="Note1">#REF!</definedName>
    <definedName name="Note2" localSheetId="39">#REF!</definedName>
    <definedName name="Note2" localSheetId="16">#REF!</definedName>
    <definedName name="Note2" localSheetId="19">#REF!</definedName>
    <definedName name="Note2" localSheetId="21">#REF!</definedName>
    <definedName name="Note2" localSheetId="33">#REF!</definedName>
    <definedName name="Note2" localSheetId="26">#REF!</definedName>
    <definedName name="Note2" localSheetId="57">#REF!</definedName>
    <definedName name="Note2" localSheetId="5">#REF!</definedName>
    <definedName name="Note2" localSheetId="6">#REF!</definedName>
    <definedName name="Note2" localSheetId="29">#REF!</definedName>
    <definedName name="Note2" localSheetId="54">#REF!</definedName>
    <definedName name="Note2" localSheetId="56">#REF!</definedName>
    <definedName name="Note2" localSheetId="8">#REF!</definedName>
    <definedName name="Note2" localSheetId="9">#REF!</definedName>
    <definedName name="Note2" localSheetId="7">#REF!</definedName>
    <definedName name="Note2" localSheetId="17">#REF!</definedName>
    <definedName name="Note2" localSheetId="22">#REF!</definedName>
    <definedName name="Note2" localSheetId="24">#REF!</definedName>
    <definedName name="Note2" localSheetId="23">#REF!</definedName>
    <definedName name="Note2">#REF!</definedName>
    <definedName name="Note3" localSheetId="39">#REF!</definedName>
    <definedName name="Note3" localSheetId="16">#REF!</definedName>
    <definedName name="Note3" localSheetId="19">#REF!</definedName>
    <definedName name="Note3" localSheetId="21">#REF!</definedName>
    <definedName name="Note3" localSheetId="33">#REF!</definedName>
    <definedName name="Note3" localSheetId="26">#REF!</definedName>
    <definedName name="Note3" localSheetId="57">#REF!</definedName>
    <definedName name="Note3" localSheetId="5">#REF!</definedName>
    <definedName name="Note3" localSheetId="6">#REF!</definedName>
    <definedName name="Note3" localSheetId="29">#REF!</definedName>
    <definedName name="Note3" localSheetId="54">#REF!</definedName>
    <definedName name="Note3" localSheetId="56">#REF!</definedName>
    <definedName name="Note3" localSheetId="8">#REF!</definedName>
    <definedName name="Note3" localSheetId="9">#REF!</definedName>
    <definedName name="Note3" localSheetId="7">#REF!</definedName>
    <definedName name="Note3" localSheetId="17">#REF!</definedName>
    <definedName name="Note3" localSheetId="22">#REF!</definedName>
    <definedName name="Note3" localSheetId="24">#REF!</definedName>
    <definedName name="Note3" localSheetId="23">#REF!</definedName>
    <definedName name="Note3">#REF!</definedName>
    <definedName name="Note4" localSheetId="39">#REF!</definedName>
    <definedName name="Note4" localSheetId="16">#REF!</definedName>
    <definedName name="Note4" localSheetId="19">#REF!</definedName>
    <definedName name="Note4" localSheetId="21">#REF!</definedName>
    <definedName name="Note4" localSheetId="33">#REF!</definedName>
    <definedName name="Note4" localSheetId="26">#REF!</definedName>
    <definedName name="Note4" localSheetId="57">#REF!</definedName>
    <definedName name="Note4" localSheetId="5">#REF!</definedName>
    <definedName name="Note4" localSheetId="6">#REF!</definedName>
    <definedName name="Note4" localSheetId="29">#REF!</definedName>
    <definedName name="Note4" localSheetId="54">#REF!</definedName>
    <definedName name="Note4" localSheetId="56">#REF!</definedName>
    <definedName name="Note4" localSheetId="8">#REF!</definedName>
    <definedName name="Note4" localSheetId="9">#REF!</definedName>
    <definedName name="Note4" localSheetId="7">#REF!</definedName>
    <definedName name="Note4" localSheetId="17">#REF!</definedName>
    <definedName name="Note4" localSheetId="22">#REF!</definedName>
    <definedName name="Note4" localSheetId="24">#REF!</definedName>
    <definedName name="Note4" localSheetId="23">#REF!</definedName>
    <definedName name="Note4">#REF!</definedName>
    <definedName name="Note4b" localSheetId="39">#REF!</definedName>
    <definedName name="Note4b" localSheetId="16">#REF!</definedName>
    <definedName name="Note4b" localSheetId="19">#REF!</definedName>
    <definedName name="Note4b" localSheetId="21">#REF!</definedName>
    <definedName name="Note4b" localSheetId="33">#REF!</definedName>
    <definedName name="Note4b" localSheetId="26">#REF!</definedName>
    <definedName name="Note4b" localSheetId="57">#REF!</definedName>
    <definedName name="Note4b" localSheetId="5">#REF!</definedName>
    <definedName name="Note4b" localSheetId="6">#REF!</definedName>
    <definedName name="Note4b" localSheetId="29">#REF!</definedName>
    <definedName name="Note4b" localSheetId="54">#REF!</definedName>
    <definedName name="Note4b" localSheetId="56">#REF!</definedName>
    <definedName name="Note4b" localSheetId="8">#REF!</definedName>
    <definedName name="Note4b" localSheetId="9">#REF!</definedName>
    <definedName name="Note4b" localSheetId="7">#REF!</definedName>
    <definedName name="Note4b" localSheetId="17">#REF!</definedName>
    <definedName name="Note4b" localSheetId="22">#REF!</definedName>
    <definedName name="Note4b" localSheetId="24">#REF!</definedName>
    <definedName name="Note4b" localSheetId="23">#REF!</definedName>
    <definedName name="Note4b">#REF!</definedName>
    <definedName name="Note5" localSheetId="39">#REF!</definedName>
    <definedName name="Note5" localSheetId="16">#REF!</definedName>
    <definedName name="Note5" localSheetId="19">#REF!</definedName>
    <definedName name="Note5" localSheetId="21">#REF!</definedName>
    <definedName name="Note5" localSheetId="33">#REF!</definedName>
    <definedName name="Note5" localSheetId="26">#REF!</definedName>
    <definedName name="Note5" localSheetId="57">#REF!</definedName>
    <definedName name="Note5" localSheetId="5">#REF!</definedName>
    <definedName name="Note5" localSheetId="6">#REF!</definedName>
    <definedName name="Note5" localSheetId="29">#REF!</definedName>
    <definedName name="Note5" localSheetId="54">#REF!</definedName>
    <definedName name="Note5" localSheetId="56">#REF!</definedName>
    <definedName name="Note5" localSheetId="8">#REF!</definedName>
    <definedName name="Note5" localSheetId="9">#REF!</definedName>
    <definedName name="Note5" localSheetId="7">#REF!</definedName>
    <definedName name="Note5" localSheetId="17">#REF!</definedName>
    <definedName name="Note5" localSheetId="22">#REF!</definedName>
    <definedName name="Note5" localSheetId="24">#REF!</definedName>
    <definedName name="Note5" localSheetId="23">#REF!</definedName>
    <definedName name="Note5">#REF!</definedName>
    <definedName name="Note6" localSheetId="39">#REF!</definedName>
    <definedName name="Note6" localSheetId="16">#REF!</definedName>
    <definedName name="Note6" localSheetId="19">#REF!</definedName>
    <definedName name="Note6" localSheetId="21">#REF!</definedName>
    <definedName name="Note6" localSheetId="33">#REF!</definedName>
    <definedName name="Note6" localSheetId="26">#REF!</definedName>
    <definedName name="Note6" localSheetId="57">#REF!</definedName>
    <definedName name="Note6" localSheetId="5">#REF!</definedName>
    <definedName name="Note6" localSheetId="6">#REF!</definedName>
    <definedName name="Note6" localSheetId="29">#REF!</definedName>
    <definedName name="Note6" localSheetId="54">#REF!</definedName>
    <definedName name="Note6" localSheetId="56">#REF!</definedName>
    <definedName name="Note6" localSheetId="8">#REF!</definedName>
    <definedName name="Note6" localSheetId="9">#REF!</definedName>
    <definedName name="Note6" localSheetId="7">#REF!</definedName>
    <definedName name="Note6" localSheetId="17">#REF!</definedName>
    <definedName name="Note6" localSheetId="22">#REF!</definedName>
    <definedName name="Note6" localSheetId="24">#REF!</definedName>
    <definedName name="Note6" localSheetId="23">#REF!</definedName>
    <definedName name="Note6">#REF!</definedName>
    <definedName name="Note7" localSheetId="39">#REF!</definedName>
    <definedName name="Note7" localSheetId="16">#REF!</definedName>
    <definedName name="Note7" localSheetId="19">#REF!</definedName>
    <definedName name="Note7" localSheetId="21">#REF!</definedName>
    <definedName name="Note7" localSheetId="33">#REF!</definedName>
    <definedName name="Note7" localSheetId="26">#REF!</definedName>
    <definedName name="Note7" localSheetId="57">#REF!</definedName>
    <definedName name="Note7" localSheetId="5">#REF!</definedName>
    <definedName name="Note7" localSheetId="6">#REF!</definedName>
    <definedName name="Note7" localSheetId="29">#REF!</definedName>
    <definedName name="Note7" localSheetId="54">#REF!</definedName>
    <definedName name="Note7" localSheetId="56">#REF!</definedName>
    <definedName name="Note7" localSheetId="8">#REF!</definedName>
    <definedName name="Note7" localSheetId="9">#REF!</definedName>
    <definedName name="Note7" localSheetId="7">#REF!</definedName>
    <definedName name="Note7" localSheetId="17">#REF!</definedName>
    <definedName name="Note7" localSheetId="22">#REF!</definedName>
    <definedName name="Note7" localSheetId="24">#REF!</definedName>
    <definedName name="Note7" localSheetId="23">#REF!</definedName>
    <definedName name="Note7">#REF!</definedName>
    <definedName name="now" localSheetId="57">'[24]Raw Data Sheet'!$A$37</definedName>
    <definedName name="now" localSheetId="54">'[24]Raw Data Sheet'!$A$37</definedName>
    <definedName name="now" localSheetId="8">'[25]Raw Data Sheet'!$A$37</definedName>
    <definedName name="now" localSheetId="9">'[25]Raw Data Sheet'!$A$37</definedName>
    <definedName name="now" localSheetId="7">'[25]Raw Data Sheet'!$A$37</definedName>
    <definedName name="now">'[26]Raw Data Sheet'!$A$37</definedName>
    <definedName name="nybps" localSheetId="30">IF([11]Chart!$AG$16=1,OFFSET([11]Chart!$Z$11,1,0,COUNTA([11]Chart!$Z$11:$Z$33)-1,1),IF([11]Chart!$AG$16=2,OFFSET([11]Chart!$Z$11,1,0,COUNTA([11]Chart!$Z$11:$Z$38)-1,1)))</definedName>
    <definedName name="nybps" localSheetId="57">IF([12]Chart!$AG$16=1,OFFSET([12]Chart!$Z$11,1,0,COUNTA([12]Chart!$Z$11:$Z$33)-1,1),IF([12]Chart!$AG$16=2,OFFSET([12]Chart!$Z$11,1,0,COUNTA([12]Chart!$Z$11:$Z$38)-1,1)))</definedName>
    <definedName name="nybps" localSheetId="54">IF([12]Chart!$AG$16=1,OFFSET([12]Chart!$Z$11,1,0,COUNTA([12]Chart!$Z$11:$Z$33)-1,1),IF([12]Chart!$AG$16=2,OFFSET([12]Chart!$Z$11,1,0,COUNTA([12]Chart!$Z$11:$Z$38)-1,1)))</definedName>
    <definedName name="nybps" localSheetId="8">IF([13]Chart!$AG$16=1,OFFSET([13]Chart!$Z$11,1,0,COUNTA([13]Chart!$Z$11:$Z$33)-1,1),IF([13]Chart!$AG$16=2,OFFSET([13]Chart!$Z$11,1,0,COUNTA([13]Chart!$Z$11:$Z$38)-1,1)))</definedName>
    <definedName name="nybps" localSheetId="9">IF([13]Chart!$AG$16=1,OFFSET([13]Chart!$Z$11,1,0,COUNTA([13]Chart!$Z$11:$Z$33)-1,1),IF([13]Chart!$AG$16=2,OFFSET([13]Chart!$Z$11,1,0,COUNTA([13]Chart!$Z$11:$Z$38)-1,1)))</definedName>
    <definedName name="nybps" localSheetId="7">IF([13]Chart!$AG$16=1,OFFSET([13]Chart!$Z$11,1,0,COUNTA([13]Chart!$Z$11:$Z$33)-1,1),IF([13]Chart!$AG$16=2,OFFSET([13]Chart!$Z$11,1,0,COUNTA([13]Chart!$Z$11:$Z$38)-1,1)))</definedName>
    <definedName name="nybps">IF([11]Chart!$AG$16=1,OFFSET([11]Chart!$Z$11,1,0,COUNTA([11]Chart!$Z$11:$Z$33)-1,1),IF([11]Chart!$AG$16=2,OFFSET([11]Chart!$Z$11,1,0,COUNTA([11]Chart!$Z$11:$Z$38)-1,1)))</definedName>
    <definedName name="OIS" localSheetId="39">#REF!</definedName>
    <definedName name="OIS" localSheetId="16">#REF!</definedName>
    <definedName name="OIS" localSheetId="19">#REF!</definedName>
    <definedName name="OIS" localSheetId="21">#REF!</definedName>
    <definedName name="OIS" localSheetId="33">#REF!</definedName>
    <definedName name="OIS" localSheetId="26">#REF!</definedName>
    <definedName name="OIS" localSheetId="57">#REF!</definedName>
    <definedName name="OIS" localSheetId="5">#REF!</definedName>
    <definedName name="OIS" localSheetId="6">#REF!</definedName>
    <definedName name="OIS" localSheetId="29">#REF!</definedName>
    <definedName name="OIS" localSheetId="54">#REF!</definedName>
    <definedName name="OIS" localSheetId="56">#REF!</definedName>
    <definedName name="OIS" localSheetId="8">#REF!</definedName>
    <definedName name="OIS" localSheetId="9">#REF!</definedName>
    <definedName name="OIS" localSheetId="7">#REF!</definedName>
    <definedName name="OIS" localSheetId="17">#REF!</definedName>
    <definedName name="OIS" localSheetId="22">#REF!</definedName>
    <definedName name="OIS" localSheetId="24">#REF!</definedName>
    <definedName name="OIS" localSheetId="23">#REF!</definedName>
    <definedName name="OIS">#REF!</definedName>
    <definedName name="Operational_Income_Statement" localSheetId="39">#REF!</definedName>
    <definedName name="Operational_Income_Statement" localSheetId="16">#REF!</definedName>
    <definedName name="Operational_Income_Statement" localSheetId="19">#REF!</definedName>
    <definedName name="Operational_Income_Statement" localSheetId="21">#REF!</definedName>
    <definedName name="Operational_Income_Statement" localSheetId="33">#REF!</definedName>
    <definedName name="Operational_Income_Statement" localSheetId="26">#REF!</definedName>
    <definedName name="Operational_Income_Statement" localSheetId="57">#REF!</definedName>
    <definedName name="Operational_Income_Statement" localSheetId="5">#REF!</definedName>
    <definedName name="Operational_Income_Statement" localSheetId="6">#REF!</definedName>
    <definedName name="Operational_Income_Statement" localSheetId="29">#REF!</definedName>
    <definedName name="Operational_Income_Statement" localSheetId="54">#REF!</definedName>
    <definedName name="Operational_Income_Statement" localSheetId="56">#REF!</definedName>
    <definedName name="Operational_Income_Statement" localSheetId="8">#REF!</definedName>
    <definedName name="Operational_Income_Statement" localSheetId="9">#REF!</definedName>
    <definedName name="Operational_Income_Statement" localSheetId="7">#REF!</definedName>
    <definedName name="Operational_Income_Statement" localSheetId="17">#REF!</definedName>
    <definedName name="Operational_Income_Statement" localSheetId="22">#REF!</definedName>
    <definedName name="Operational_Income_Statement" localSheetId="24">#REF!</definedName>
    <definedName name="Operational_Income_Statement" localSheetId="23">#REF!</definedName>
    <definedName name="Operational_Income_Statement">#REF!</definedName>
    <definedName name="OptionButtonValg" localSheetId="57">[20]HelpSheet!$G$18</definedName>
    <definedName name="OptionButtonValg" localSheetId="54">[20]HelpSheet!$G$18</definedName>
    <definedName name="OptionButtonValg" localSheetId="8">[21]HelpSheet!$G$18</definedName>
    <definedName name="OptionButtonValg" localSheetId="9">[21]HelpSheet!$G$18</definedName>
    <definedName name="OptionButtonValg" localSheetId="7">[21]HelpSheet!$G$18</definedName>
    <definedName name="OptionButtonValg">[22]HelpSheet!$G$18</definedName>
    <definedName name="other" localSheetId="39">#REF!</definedName>
    <definedName name="other" localSheetId="16">#REF!</definedName>
    <definedName name="other" localSheetId="19">#REF!</definedName>
    <definedName name="other" localSheetId="21">#REF!</definedName>
    <definedName name="other" localSheetId="33">#REF!</definedName>
    <definedName name="other" localSheetId="26">#REF!</definedName>
    <definedName name="other" localSheetId="57">#REF!</definedName>
    <definedName name="other" localSheetId="5">#REF!</definedName>
    <definedName name="other" localSheetId="6">#REF!</definedName>
    <definedName name="other" localSheetId="29">#REF!</definedName>
    <definedName name="other" localSheetId="54">#REF!</definedName>
    <definedName name="other" localSheetId="56">#REF!</definedName>
    <definedName name="other" localSheetId="8">#REF!</definedName>
    <definedName name="other" localSheetId="9">#REF!</definedName>
    <definedName name="other" localSheetId="7">#REF!</definedName>
    <definedName name="other" localSheetId="17">#REF!</definedName>
    <definedName name="other" localSheetId="22">#REF!</definedName>
    <definedName name="other" localSheetId="24">#REF!</definedName>
    <definedName name="other" localSheetId="23">#REF!</definedName>
    <definedName name="other">#REF!</definedName>
    <definedName name="Overskrift" localSheetId="57">[20]Investment_assets!$A$4</definedName>
    <definedName name="Overskrift" localSheetId="54">[20]Investment_assets!$A$4</definedName>
    <definedName name="Overskrift" localSheetId="8">[21]Investment_assets!$A$4</definedName>
    <definedName name="Overskrift" localSheetId="9">[21]Investment_assets!$A$4</definedName>
    <definedName name="Overskrift" localSheetId="7">[21]Investment_assets!$A$4</definedName>
    <definedName name="Overskrift">[22]Investment_assets!$A$4</definedName>
    <definedName name="Page2" localSheetId="39">#REF!</definedName>
    <definedName name="Page2" localSheetId="16">#REF!</definedName>
    <definedName name="Page2" localSheetId="19">#REF!</definedName>
    <definedName name="Page2" localSheetId="21">#REF!</definedName>
    <definedName name="Page2" localSheetId="33">#REF!</definedName>
    <definedName name="Page2" localSheetId="26">#REF!</definedName>
    <definedName name="Page2" localSheetId="57">#REF!</definedName>
    <definedName name="Page2" localSheetId="5">#REF!</definedName>
    <definedName name="Page2" localSheetId="6">#REF!</definedName>
    <definedName name="Page2" localSheetId="29">#REF!</definedName>
    <definedName name="Page2" localSheetId="54">#REF!</definedName>
    <definedName name="Page2" localSheetId="56">#REF!</definedName>
    <definedName name="Page2" localSheetId="8">#REF!</definedName>
    <definedName name="Page2" localSheetId="9">#REF!</definedName>
    <definedName name="Page2" localSheetId="7">#REF!</definedName>
    <definedName name="Page2" localSheetId="17">#REF!</definedName>
    <definedName name="Page2" localSheetId="22">#REF!</definedName>
    <definedName name="Page2" localSheetId="24">#REF!</definedName>
    <definedName name="Page2" localSheetId="23">#REF!</definedName>
    <definedName name="Page2">#REF!</definedName>
    <definedName name="Page8" localSheetId="39">#REF!</definedName>
    <definedName name="Page8" localSheetId="16">#REF!</definedName>
    <definedName name="Page8" localSheetId="19">#REF!</definedName>
    <definedName name="Page8" localSheetId="21">#REF!</definedName>
    <definedName name="Page8" localSheetId="33">#REF!</definedName>
    <definedName name="Page8" localSheetId="26">#REF!</definedName>
    <definedName name="Page8" localSheetId="57">#REF!</definedName>
    <definedName name="Page8" localSheetId="5">#REF!</definedName>
    <definedName name="Page8" localSheetId="6">#REF!</definedName>
    <definedName name="Page8" localSheetId="29">#REF!</definedName>
    <definedName name="Page8" localSheetId="54">#REF!</definedName>
    <definedName name="Page8" localSheetId="56">#REF!</definedName>
    <definedName name="Page8" localSheetId="8">#REF!</definedName>
    <definedName name="Page8" localSheetId="9">#REF!</definedName>
    <definedName name="Page8" localSheetId="7">#REF!</definedName>
    <definedName name="Page8" localSheetId="17">#REF!</definedName>
    <definedName name="Page8" localSheetId="22">#REF!</definedName>
    <definedName name="Page8" localSheetId="24">#REF!</definedName>
    <definedName name="Page8" localSheetId="23">#REF!</definedName>
    <definedName name="Page8">#REF!</definedName>
    <definedName name="perioder" localSheetId="16">'[57]Dansk 31.03.2003'!#REF!</definedName>
    <definedName name="perioder" localSheetId="19">'[57]Dansk 31.03.2003'!#REF!</definedName>
    <definedName name="perioder" localSheetId="21">'[57]Dansk 31.03.2003'!#REF!</definedName>
    <definedName name="perioder" localSheetId="33">'[57]Dansk 31.03.2003'!#REF!</definedName>
    <definedName name="perioder" localSheetId="26">'[57]Dansk 31.03.2003'!#REF!</definedName>
    <definedName name="perioder" localSheetId="57">'[58]Dansk 31.03.2003'!#REF!</definedName>
    <definedName name="perioder" localSheetId="5">'[57]Dansk 31.03.2003'!#REF!</definedName>
    <definedName name="perioder" localSheetId="6">'[57]Dansk 31.03.2003'!#REF!</definedName>
    <definedName name="perioder" localSheetId="29">'[57]Dansk 31.03.2003'!#REF!</definedName>
    <definedName name="perioder" localSheetId="54">'[58]Dansk 31.03.2003'!#REF!</definedName>
    <definedName name="perioder" localSheetId="56">'[57]Dansk 31.03.2003'!#REF!</definedName>
    <definedName name="perioder" localSheetId="8">'[59]Dansk 31.03.2003'!#REF!</definedName>
    <definedName name="perioder" localSheetId="9">'[59]Dansk 31.03.2003'!#REF!</definedName>
    <definedName name="perioder" localSheetId="7">'[59]Dansk 31.03.2003'!#REF!</definedName>
    <definedName name="perioder" localSheetId="17">'[57]Dansk 31.03.2003'!#REF!</definedName>
    <definedName name="perioder" localSheetId="22">'[57]Dansk 31.03.2003'!#REF!</definedName>
    <definedName name="perioder" localSheetId="24">'[57]Dansk 31.03.2003'!#REF!</definedName>
    <definedName name="perioder" localSheetId="23">'[57]Dansk 31.03.2003'!#REF!</definedName>
    <definedName name="perioder">'[57]Dansk 31.03.2003'!#REF!</definedName>
    <definedName name="PIII" localSheetId="39">#REF!</definedName>
    <definedName name="PIII" localSheetId="16">#REF!</definedName>
    <definedName name="PIII" localSheetId="19">#REF!</definedName>
    <definedName name="PIII" localSheetId="21">#REF!</definedName>
    <definedName name="PIII" localSheetId="33">#REF!</definedName>
    <definedName name="PIII" localSheetId="30">#REF!</definedName>
    <definedName name="PIII" localSheetId="26">#REF!</definedName>
    <definedName name="PIII" localSheetId="57">#REF!</definedName>
    <definedName name="PIII" localSheetId="5">#REF!</definedName>
    <definedName name="PIII" localSheetId="6">#REF!</definedName>
    <definedName name="PIII" localSheetId="54">#REF!</definedName>
    <definedName name="PIII" localSheetId="56">#REF!</definedName>
    <definedName name="PIII" localSheetId="8">#REF!</definedName>
    <definedName name="PIII" localSheetId="9">#REF!</definedName>
    <definedName name="PIII" localSheetId="7">#REF!</definedName>
    <definedName name="PIII" localSheetId="17">#REF!</definedName>
    <definedName name="PIII" localSheetId="22">#REF!</definedName>
    <definedName name="PIII" localSheetId="24">#REF!</definedName>
    <definedName name="PIII" localSheetId="23">#REF!</definedName>
    <definedName name="PIII">#REF!</definedName>
    <definedName name="PLN_1.kv." localSheetId="39">#REF!</definedName>
    <definedName name="PLN_1.kv." localSheetId="16">#REF!</definedName>
    <definedName name="PLN_1.kv." localSheetId="19">#REF!</definedName>
    <definedName name="PLN_1.kv." localSheetId="21">#REF!</definedName>
    <definedName name="PLN_1.kv." localSheetId="33">#REF!</definedName>
    <definedName name="PLN_1.kv." localSheetId="26">#REF!</definedName>
    <definedName name="PLN_1.kv." localSheetId="57">#REF!</definedName>
    <definedName name="PLN_1.kv." localSheetId="5">#REF!</definedName>
    <definedName name="PLN_1.kv." localSheetId="6">#REF!</definedName>
    <definedName name="PLN_1.kv." localSheetId="29">#REF!</definedName>
    <definedName name="PLN_1.kv." localSheetId="54">#REF!</definedName>
    <definedName name="PLN_1.kv." localSheetId="56">#REF!</definedName>
    <definedName name="PLN_1.kv." localSheetId="8">#REF!</definedName>
    <definedName name="PLN_1.kv." localSheetId="9">#REF!</definedName>
    <definedName name="PLN_1.kv." localSheetId="7">#REF!</definedName>
    <definedName name="PLN_1.kv." localSheetId="17">#REF!</definedName>
    <definedName name="PLN_1.kv." localSheetId="22">#REF!</definedName>
    <definedName name="PLN_1.kv." localSheetId="24">#REF!</definedName>
    <definedName name="PLN_1.kv." localSheetId="23">#REF!</definedName>
    <definedName name="PLN_1.kv.">#REF!</definedName>
    <definedName name="PLN_2.kv." localSheetId="39">#REF!</definedName>
    <definedName name="PLN_2.kv." localSheetId="16">#REF!</definedName>
    <definedName name="PLN_2.kv." localSheetId="19">#REF!</definedName>
    <definedName name="PLN_2.kv." localSheetId="21">#REF!</definedName>
    <definedName name="PLN_2.kv." localSheetId="33">#REF!</definedName>
    <definedName name="PLN_2.kv." localSheetId="26">#REF!</definedName>
    <definedName name="PLN_2.kv." localSheetId="57">#REF!</definedName>
    <definedName name="PLN_2.kv." localSheetId="5">#REF!</definedName>
    <definedName name="PLN_2.kv." localSheetId="6">#REF!</definedName>
    <definedName name="PLN_2.kv." localSheetId="29">#REF!</definedName>
    <definedName name="PLN_2.kv." localSheetId="54">#REF!</definedName>
    <definedName name="PLN_2.kv." localSheetId="56">#REF!</definedName>
    <definedName name="PLN_2.kv." localSheetId="8">#REF!</definedName>
    <definedName name="PLN_2.kv." localSheetId="9">#REF!</definedName>
    <definedName name="PLN_2.kv." localSheetId="7">#REF!</definedName>
    <definedName name="PLN_2.kv." localSheetId="17">#REF!</definedName>
    <definedName name="PLN_2.kv." localSheetId="22">#REF!</definedName>
    <definedName name="PLN_2.kv." localSheetId="24">#REF!</definedName>
    <definedName name="PLN_2.kv." localSheetId="23">#REF!</definedName>
    <definedName name="PLN_2.kv.">#REF!</definedName>
    <definedName name="PLN_3.kv." localSheetId="39">#REF!</definedName>
    <definedName name="PLN_3.kv." localSheetId="16">#REF!</definedName>
    <definedName name="PLN_3.kv." localSheetId="19">#REF!</definedName>
    <definedName name="PLN_3.kv." localSheetId="21">#REF!</definedName>
    <definedName name="PLN_3.kv." localSheetId="33">#REF!</definedName>
    <definedName name="PLN_3.kv." localSheetId="26">#REF!</definedName>
    <definedName name="PLN_3.kv." localSheetId="57">#REF!</definedName>
    <definedName name="PLN_3.kv." localSheetId="5">#REF!</definedName>
    <definedName name="PLN_3.kv." localSheetId="6">#REF!</definedName>
    <definedName name="PLN_3.kv." localSheetId="29">#REF!</definedName>
    <definedName name="PLN_3.kv." localSheetId="54">#REF!</definedName>
    <definedName name="PLN_3.kv." localSheetId="56">#REF!</definedName>
    <definedName name="PLN_3.kv." localSheetId="8">#REF!</definedName>
    <definedName name="PLN_3.kv." localSheetId="9">#REF!</definedName>
    <definedName name="PLN_3.kv." localSheetId="7">#REF!</definedName>
    <definedName name="PLN_3.kv." localSheetId="17">#REF!</definedName>
    <definedName name="PLN_3.kv." localSheetId="22">#REF!</definedName>
    <definedName name="PLN_3.kv." localSheetId="24">#REF!</definedName>
    <definedName name="PLN_3.kv." localSheetId="23">#REF!</definedName>
    <definedName name="PLN_3.kv.">#REF!</definedName>
    <definedName name="PLN_30.06." localSheetId="39">#REF!</definedName>
    <definedName name="PLN_30.06." localSheetId="16">#REF!</definedName>
    <definedName name="PLN_30.06." localSheetId="19">#REF!</definedName>
    <definedName name="PLN_30.06." localSheetId="21">#REF!</definedName>
    <definedName name="PLN_30.06." localSheetId="33">#REF!</definedName>
    <definedName name="PLN_30.06." localSheetId="26">#REF!</definedName>
    <definedName name="PLN_30.06." localSheetId="57">#REF!</definedName>
    <definedName name="PLN_30.06." localSheetId="5">#REF!</definedName>
    <definedName name="PLN_30.06." localSheetId="6">#REF!</definedName>
    <definedName name="PLN_30.06." localSheetId="29">#REF!</definedName>
    <definedName name="PLN_30.06." localSheetId="54">#REF!</definedName>
    <definedName name="PLN_30.06." localSheetId="56">#REF!</definedName>
    <definedName name="PLN_30.06." localSheetId="8">#REF!</definedName>
    <definedName name="PLN_30.06." localSheetId="9">#REF!</definedName>
    <definedName name="PLN_30.06." localSheetId="7">#REF!</definedName>
    <definedName name="PLN_30.06." localSheetId="17">#REF!</definedName>
    <definedName name="PLN_30.06." localSheetId="22">#REF!</definedName>
    <definedName name="PLN_30.06." localSheetId="24">#REF!</definedName>
    <definedName name="PLN_30.06." localSheetId="23">#REF!</definedName>
    <definedName name="PLN_30.06.">#REF!</definedName>
    <definedName name="PLN_30.09." localSheetId="39">#REF!</definedName>
    <definedName name="PLN_30.09." localSheetId="16">#REF!</definedName>
    <definedName name="PLN_30.09." localSheetId="19">#REF!</definedName>
    <definedName name="PLN_30.09." localSheetId="21">#REF!</definedName>
    <definedName name="PLN_30.09." localSheetId="33">#REF!</definedName>
    <definedName name="PLN_30.09." localSheetId="26">#REF!</definedName>
    <definedName name="PLN_30.09." localSheetId="57">#REF!</definedName>
    <definedName name="PLN_30.09." localSheetId="5">#REF!</definedName>
    <definedName name="PLN_30.09." localSheetId="6">#REF!</definedName>
    <definedName name="PLN_30.09." localSheetId="29">#REF!</definedName>
    <definedName name="PLN_30.09." localSheetId="54">#REF!</definedName>
    <definedName name="PLN_30.09." localSheetId="56">#REF!</definedName>
    <definedName name="PLN_30.09." localSheetId="8">#REF!</definedName>
    <definedName name="PLN_30.09." localSheetId="9">#REF!</definedName>
    <definedName name="PLN_30.09." localSheetId="7">#REF!</definedName>
    <definedName name="PLN_30.09." localSheetId="17">#REF!</definedName>
    <definedName name="PLN_30.09." localSheetId="22">#REF!</definedName>
    <definedName name="PLN_30.09." localSheetId="24">#REF!</definedName>
    <definedName name="PLN_30.09." localSheetId="23">#REF!</definedName>
    <definedName name="PLN_30.09.">#REF!</definedName>
    <definedName name="PLN_31.03." localSheetId="39">#REF!</definedName>
    <definedName name="PLN_31.03." localSheetId="16">#REF!</definedName>
    <definedName name="PLN_31.03." localSheetId="19">#REF!</definedName>
    <definedName name="PLN_31.03." localSheetId="21">#REF!</definedName>
    <definedName name="PLN_31.03." localSheetId="33">#REF!</definedName>
    <definedName name="PLN_31.03." localSheetId="26">#REF!</definedName>
    <definedName name="PLN_31.03." localSheetId="57">#REF!</definedName>
    <definedName name="PLN_31.03." localSheetId="5">#REF!</definedName>
    <definedName name="PLN_31.03." localSheetId="6">#REF!</definedName>
    <definedName name="PLN_31.03." localSheetId="29">#REF!</definedName>
    <definedName name="PLN_31.03." localSheetId="54">#REF!</definedName>
    <definedName name="PLN_31.03." localSheetId="56">#REF!</definedName>
    <definedName name="PLN_31.03." localSheetId="8">#REF!</definedName>
    <definedName name="PLN_31.03." localSheetId="9">#REF!</definedName>
    <definedName name="PLN_31.03." localSheetId="7">#REF!</definedName>
    <definedName name="PLN_31.03." localSheetId="17">#REF!</definedName>
    <definedName name="PLN_31.03." localSheetId="22">#REF!</definedName>
    <definedName name="PLN_31.03." localSheetId="24">#REF!</definedName>
    <definedName name="PLN_31.03." localSheetId="23">#REF!</definedName>
    <definedName name="PLN_31.03.">#REF!</definedName>
    <definedName name="PLN_4.kv." localSheetId="39">#REF!</definedName>
    <definedName name="PLN_4.kv." localSheetId="16">#REF!</definedName>
    <definedName name="PLN_4.kv." localSheetId="19">#REF!</definedName>
    <definedName name="PLN_4.kv." localSheetId="21">#REF!</definedName>
    <definedName name="PLN_4.kv." localSheetId="33">#REF!</definedName>
    <definedName name="PLN_4.kv." localSheetId="26">#REF!</definedName>
    <definedName name="PLN_4.kv." localSheetId="57">#REF!</definedName>
    <definedName name="PLN_4.kv." localSheetId="5">#REF!</definedName>
    <definedName name="PLN_4.kv." localSheetId="6">#REF!</definedName>
    <definedName name="PLN_4.kv." localSheetId="29">#REF!</definedName>
    <definedName name="PLN_4.kv." localSheetId="54">#REF!</definedName>
    <definedName name="PLN_4.kv." localSheetId="56">#REF!</definedName>
    <definedName name="PLN_4.kv." localSheetId="8">#REF!</definedName>
    <definedName name="PLN_4.kv." localSheetId="9">#REF!</definedName>
    <definedName name="PLN_4.kv." localSheetId="7">#REF!</definedName>
    <definedName name="PLN_4.kv." localSheetId="17">#REF!</definedName>
    <definedName name="PLN_4.kv." localSheetId="22">#REF!</definedName>
    <definedName name="PLN_4.kv." localSheetId="24">#REF!</definedName>
    <definedName name="PLN_4.kv." localSheetId="23">#REF!</definedName>
    <definedName name="PLN_4.kv.">#REF!</definedName>
    <definedName name="PLN_Primo" localSheetId="39">#REF!</definedName>
    <definedName name="PLN_Primo" localSheetId="16">#REF!</definedName>
    <definedName name="PLN_Primo" localSheetId="19">#REF!</definedName>
    <definedName name="PLN_Primo" localSheetId="21">#REF!</definedName>
    <definedName name="PLN_Primo" localSheetId="33">#REF!</definedName>
    <definedName name="PLN_Primo" localSheetId="26">#REF!</definedName>
    <definedName name="PLN_Primo" localSheetId="57">#REF!</definedName>
    <definedName name="PLN_Primo" localSheetId="5">#REF!</definedName>
    <definedName name="PLN_Primo" localSheetId="6">#REF!</definedName>
    <definedName name="PLN_Primo" localSheetId="29">#REF!</definedName>
    <definedName name="PLN_Primo" localSheetId="54">#REF!</definedName>
    <definedName name="PLN_Primo" localSheetId="56">#REF!</definedName>
    <definedName name="PLN_Primo" localSheetId="8">#REF!</definedName>
    <definedName name="PLN_Primo" localSheetId="9">#REF!</definedName>
    <definedName name="PLN_Primo" localSheetId="7">#REF!</definedName>
    <definedName name="PLN_Primo" localSheetId="17">#REF!</definedName>
    <definedName name="PLN_Primo" localSheetId="22">#REF!</definedName>
    <definedName name="PLN_Primo" localSheetId="24">#REF!</definedName>
    <definedName name="PLN_Primo" localSheetId="23">#REF!</definedName>
    <definedName name="PLN_Primo">#REF!</definedName>
    <definedName name="PLN_Ultimo" localSheetId="39">#REF!</definedName>
    <definedName name="PLN_Ultimo" localSheetId="16">#REF!</definedName>
    <definedName name="PLN_Ultimo" localSheetId="19">#REF!</definedName>
    <definedName name="PLN_Ultimo" localSheetId="21">#REF!</definedName>
    <definedName name="PLN_Ultimo" localSheetId="33">#REF!</definedName>
    <definedName name="PLN_Ultimo" localSheetId="26">#REF!</definedName>
    <definedName name="PLN_Ultimo" localSheetId="57">#REF!</definedName>
    <definedName name="PLN_Ultimo" localSheetId="5">#REF!</definedName>
    <definedName name="PLN_Ultimo" localSheetId="6">#REF!</definedName>
    <definedName name="PLN_Ultimo" localSheetId="29">#REF!</definedName>
    <definedName name="PLN_Ultimo" localSheetId="54">#REF!</definedName>
    <definedName name="PLN_Ultimo" localSheetId="56">#REF!</definedName>
    <definedName name="PLN_Ultimo" localSheetId="8">#REF!</definedName>
    <definedName name="PLN_Ultimo" localSheetId="9">#REF!</definedName>
    <definedName name="PLN_Ultimo" localSheetId="7">#REF!</definedName>
    <definedName name="PLN_Ultimo" localSheetId="17">#REF!</definedName>
    <definedName name="PLN_Ultimo" localSheetId="22">#REF!</definedName>
    <definedName name="PLN_Ultimo" localSheetId="24">#REF!</definedName>
    <definedName name="PLN_Ultimo" localSheetId="23">#REF!</definedName>
    <definedName name="PLN_Ultimo">#REF!</definedName>
    <definedName name="PlnLastYear" localSheetId="57">[20]Valutakurser!$E$9</definedName>
    <definedName name="PlnLastYear" localSheetId="54">[20]Valutakurser!$E$9</definedName>
    <definedName name="PlnLastYear" localSheetId="8">[21]Valutakurser!$E$9</definedName>
    <definedName name="PlnLastYear" localSheetId="9">[21]Valutakurser!$E$9</definedName>
    <definedName name="PlnLastYear" localSheetId="7">[21]Valutakurser!$E$9</definedName>
    <definedName name="PlnLastYear">[22]Valutakurser!$E$9</definedName>
    <definedName name="Plot" localSheetId="30">OFFSET([11]Chart!$AB$11,1,0,COUNTA([11]Chart!$AB$11:$AB$38)-1,1)</definedName>
    <definedName name="Plot" localSheetId="57">OFFSET([12]Chart!$AB$11,1,0,COUNTA([12]Chart!$AB$11:$AB$38)-1,1)</definedName>
    <definedName name="Plot" localSheetId="54">OFFSET([12]Chart!$AB$11,1,0,COUNTA([12]Chart!$AB$11:$AB$38)-1,1)</definedName>
    <definedName name="Plot" localSheetId="8">OFFSET([13]Chart!$AB$11,1,0,COUNTA([13]Chart!$AB$11:$AB$38)-1,1)</definedName>
    <definedName name="Plot" localSheetId="9">OFFSET([13]Chart!$AB$11,1,0,COUNTA([13]Chart!$AB$11:$AB$38)-1,1)</definedName>
    <definedName name="Plot" localSheetId="7">OFFSET([13]Chart!$AB$11,1,0,COUNTA([13]Chart!$AB$11:$AB$38)-1,1)</definedName>
    <definedName name="Plot">OFFSET([11]Chart!$AB$11,1,0,COUNTA([11]Chart!$AB$11:$AB$38)-1,1)</definedName>
    <definedName name="_xlnm.Print_Area" localSheetId="39">' LTV and amortization'!$A$1:$K$71</definedName>
    <definedName name="_xlnm.Print_Area" localSheetId="14">' PeB - Other    '!$A$1:$L$71</definedName>
    <definedName name="_xlnm.Print_Area" localSheetId="16">'BA - CBB    '!$A$1:$M$70</definedName>
    <definedName name="_xlnm.Print_Area" localSheetId="11">'BA - PeB  '!$A$1:$M$72</definedName>
    <definedName name="_xlnm.Print_Area" localSheetId="19">'BA - WB   '!$A$1:$K$71</definedName>
    <definedName name="_xlnm.Print_Area" localSheetId="21">'BA - Wealth Man &amp; Asset Man'!$A$1:$L$64</definedName>
    <definedName name="_xlnm.Print_Area" localSheetId="48">'Bank '!$A$1:$J$66</definedName>
    <definedName name="_xlnm.Print_Area" localSheetId="49">Bank2!$A$1:$J$66</definedName>
    <definedName name="_xlnm.Print_Area" localSheetId="50">Bank3!$A$1:$G$66</definedName>
    <definedName name="_xlnm.Print_Area" localSheetId="51">Bank4!$A$1:$F$62</definedName>
    <definedName name="_xlnm.Print_Area" localSheetId="52">Bank5!$A$1:$J$64</definedName>
    <definedName name="_xlnm.Print_Area" localSheetId="15">'CBB  Start '!$A$1:$I$67</definedName>
    <definedName name="_xlnm.Print_Area" localSheetId="58">'Contacts and financial calendar'!$A$1:$E$62</definedName>
    <definedName name="_xlnm.Print_Area" localSheetId="1">Contents!$A$1:$E$76</definedName>
    <definedName name="_xlnm.Print_Area" localSheetId="33">'Credit portfolio by BU Q1'!$A$1:$I$71</definedName>
    <definedName name="_xlnm.Print_Area" localSheetId="32">'Credit portfolio by BU Q2 '!$A$1:$I$69</definedName>
    <definedName name="_xlnm.Print_Area" localSheetId="0">'Factbook Q2 2018 '!$A$1:$K$54</definedName>
    <definedName name="_xlnm.Print_Area" localSheetId="30">'Fair value'!$A$1:$I$73</definedName>
    <definedName name="_xlnm.Print_Area" localSheetId="4">'Financials start'!$A$1:$J$50</definedName>
    <definedName name="_xlnm.Print_Area" localSheetId="53">'Funding '!$A$1:$D$69</definedName>
    <definedName name="_xlnm.Print_Area" localSheetId="55">'General info &amp; macro start'!$A$1:$K$50</definedName>
    <definedName name="_xlnm.Print_Area" localSheetId="47">Graph!$A$1:$M$67</definedName>
    <definedName name="_xlnm.Print_Area" localSheetId="26">'Group Functions and Other   '!$A$1:$J$77</definedName>
    <definedName name="_xlnm.Print_Area" localSheetId="25">'Group Functions and Other start'!$A$1:$K$49</definedName>
    <definedName name="_xlnm.Print_Area" localSheetId="35">'Impaired Loans 1'!$A$1:$J$68</definedName>
    <definedName name="_xlnm.Print_Area" localSheetId="36">'Impaired Loans 2'!$A$1:$K$70</definedName>
    <definedName name="_xlnm.Print_Area" localSheetId="57">'Info - Macroeconomic data   '!$A$1:$I$187</definedName>
    <definedName name="_xlnm.Print_Area" localSheetId="45">'IRB '!$A$1:$F$63</definedName>
    <definedName name="_xlnm.Print_Area" localSheetId="5">'Key financial figures'!$A$1:$AU$67</definedName>
    <definedName name="_xlnm.Print_Area" localSheetId="6">'Key financial figures 2'!$A$1:$S$95</definedName>
    <definedName name="_xlnm.Print_Area" localSheetId="31">'Lending by industry'!$A$1:$J$71</definedName>
    <definedName name="_xlnm.Print_Area" localSheetId="28">'Lending by sector'!$A$1:$K$72</definedName>
    <definedName name="_xlnm.Print_Area" localSheetId="54">'Liquidity buffer '!$A$1:$AV$60</definedName>
    <definedName name="_xlnm.Print_Area" localSheetId="43">'Market risk '!$A$1:$I$66</definedName>
    <definedName name="_xlnm.Print_Area" localSheetId="56">'Market shares   '!$A$1:$I$56</definedName>
    <definedName name="_xlnm.Print_Area" localSheetId="8">'NCI, Expenses, Loan losses  '!$A$1:$R$76</definedName>
    <definedName name="_xlnm.Print_Area" localSheetId="9">'Net loan losses '!$A$1:$H$69</definedName>
    <definedName name="_xlnm.Print_Area" localSheetId="7">'NII - bridge '!$A$1:$N$69</definedName>
    <definedName name="_xlnm.Print_Area" localSheetId="17">'Nordea Finance    '!$A$1:$J$71</definedName>
    <definedName name="_xlnm.Print_Area" localSheetId="3">'Nordea overview'!$A$1:$AN$50</definedName>
    <definedName name="_xlnm.Print_Area" localSheetId="2">'Overview start'!$A$1:$K$49</definedName>
    <definedName name="_xlnm.Print_Area" localSheetId="44">'Own funds '!$A$1:$J$66</definedName>
    <definedName name="_xlnm.Print_Area" localSheetId="40">'Own Funds &amp; Ratios'!$A$1:$J$74</definedName>
    <definedName name="_xlnm.Print_Area" localSheetId="10">PeB!$A$1:$K$49</definedName>
    <definedName name="_xlnm.Print_Area" localSheetId="12">'PeB - Den &amp; Fin      '!$A$1:$K$71</definedName>
    <definedName name="_xlnm.Print_Area" localSheetId="13">'PeB - Nor &amp; Swe   '!$A$1:$L$96</definedName>
    <definedName name="_xlnm.Print_Area" localSheetId="38">'Rating, Market risk'!$A$1:$M$71</definedName>
    <definedName name="_xlnm.Print_Area" localSheetId="46">'REA - legal '!$A$1:$J$67</definedName>
    <definedName name="_xlnm.Print_Area" localSheetId="41">'REA &amp; Risk weights'!$A$1:$J$65</definedName>
    <definedName name="_xlnm.Print_Area" localSheetId="42">'Requirement '!$A$1:$G$71</definedName>
    <definedName name="_xlnm.Print_Area" localSheetId="27">'Risk, liquidity, capital st '!$A$1:$N$62</definedName>
    <definedName name="_xlnm.Print_Area" localSheetId="34">'Shipping oil and oil services'!$A$1:$J$63</definedName>
    <definedName name="_xlnm.Print_Area" localSheetId="18">'WB start'!$A$1:$K$49</definedName>
    <definedName name="_xlnm.Print_Area" localSheetId="22">'Wealth - Private Bankin &amp; O '!$A$1:$J$76</definedName>
    <definedName name="_xlnm.Print_Area" localSheetId="24">'Wealth Mgmt - AuM '!$A$1:$K$68</definedName>
    <definedName name="_xlnm.Print_Area" localSheetId="23">'Wealth Mgmt - Life &amp; Pensio '!$A$1:$S$67</definedName>
    <definedName name="_xlnm.Print_Area" localSheetId="20">'WM start'!$A$1:$J$49</definedName>
    <definedName name="Privatebanking" localSheetId="39">#REF!</definedName>
    <definedName name="Privatebanking" localSheetId="16">#REF!</definedName>
    <definedName name="Privatebanking" localSheetId="19">#REF!</definedName>
    <definedName name="Privatebanking" localSheetId="21">#REF!</definedName>
    <definedName name="Privatebanking" localSheetId="33">#REF!</definedName>
    <definedName name="Privatebanking" localSheetId="26">#REF!</definedName>
    <definedName name="Privatebanking" localSheetId="57">#REF!</definedName>
    <definedName name="Privatebanking" localSheetId="5">#REF!</definedName>
    <definedName name="Privatebanking" localSheetId="6">#REF!</definedName>
    <definedName name="Privatebanking" localSheetId="29">#REF!</definedName>
    <definedName name="Privatebanking" localSheetId="54">#REF!</definedName>
    <definedName name="Privatebanking" localSheetId="56">#REF!</definedName>
    <definedName name="Privatebanking" localSheetId="8">#REF!</definedName>
    <definedName name="Privatebanking" localSheetId="9">#REF!</definedName>
    <definedName name="Privatebanking" localSheetId="7">#REF!</definedName>
    <definedName name="Privatebanking" localSheetId="17">#REF!</definedName>
    <definedName name="Privatebanking" localSheetId="22">#REF!</definedName>
    <definedName name="Privatebanking" localSheetId="24">#REF!</definedName>
    <definedName name="Privatebanking" localSheetId="23">#REF!</definedName>
    <definedName name="Privatebanking">#REF!</definedName>
    <definedName name="prob.loans" localSheetId="39">#REF!</definedName>
    <definedName name="prob.loans" localSheetId="16">#REF!</definedName>
    <definedName name="prob.loans" localSheetId="19">#REF!</definedName>
    <definedName name="prob.loans" localSheetId="21">#REF!</definedName>
    <definedName name="prob.loans" localSheetId="33">#REF!</definedName>
    <definedName name="prob.loans" localSheetId="26">#REF!</definedName>
    <definedName name="prob.loans" localSheetId="57">#REF!</definedName>
    <definedName name="prob.loans" localSheetId="5">#REF!</definedName>
    <definedName name="prob.loans" localSheetId="6">#REF!</definedName>
    <definedName name="prob.loans" localSheetId="29">#REF!</definedName>
    <definedName name="prob.loans" localSheetId="54">#REF!</definedName>
    <definedName name="prob.loans" localSheetId="56">#REF!</definedName>
    <definedName name="prob.loans" localSheetId="8">#REF!</definedName>
    <definedName name="prob.loans" localSheetId="9">#REF!</definedName>
    <definedName name="prob.loans" localSheetId="7">#REF!</definedName>
    <definedName name="prob.loans" localSheetId="17">#REF!</definedName>
    <definedName name="prob.loans" localSheetId="22">#REF!</definedName>
    <definedName name="prob.loans" localSheetId="24">#REF!</definedName>
    <definedName name="prob.loans" localSheetId="23">#REF!</definedName>
    <definedName name="prob.loans">#REF!</definedName>
    <definedName name="prod" localSheetId="39">#REF!</definedName>
    <definedName name="prod" localSheetId="16">#REF!</definedName>
    <definedName name="prod" localSheetId="19">#REF!</definedName>
    <definedName name="prod" localSheetId="21">#REF!</definedName>
    <definedName name="prod" localSheetId="33">#REF!</definedName>
    <definedName name="prod" localSheetId="26">#REF!</definedName>
    <definedName name="prod" localSheetId="57">#REF!</definedName>
    <definedName name="prod" localSheetId="5">#REF!</definedName>
    <definedName name="prod" localSheetId="6">#REF!</definedName>
    <definedName name="prod" localSheetId="29">#REF!</definedName>
    <definedName name="prod" localSheetId="54">#REF!</definedName>
    <definedName name="prod" localSheetId="56">#REF!</definedName>
    <definedName name="prod" localSheetId="8">#REF!</definedName>
    <definedName name="prod" localSheetId="9">#REF!</definedName>
    <definedName name="prod" localSheetId="7">#REF!</definedName>
    <definedName name="prod" localSheetId="17">#REF!</definedName>
    <definedName name="prod" localSheetId="22">#REF!</definedName>
    <definedName name="prod" localSheetId="24">#REF!</definedName>
    <definedName name="prod" localSheetId="23">#REF!</definedName>
    <definedName name="prod">#REF!</definedName>
    <definedName name="prod_group" localSheetId="39">#REF!</definedName>
    <definedName name="prod_group" localSheetId="16">#REF!</definedName>
    <definedName name="prod_group" localSheetId="19">#REF!</definedName>
    <definedName name="prod_group" localSheetId="21">#REF!</definedName>
    <definedName name="prod_group" localSheetId="33">#REF!</definedName>
    <definedName name="prod_group" localSheetId="26">#REF!</definedName>
    <definedName name="prod_group" localSheetId="57">#REF!</definedName>
    <definedName name="prod_group" localSheetId="5">#REF!</definedName>
    <definedName name="prod_group" localSheetId="6">#REF!</definedName>
    <definedName name="prod_group" localSheetId="29">#REF!</definedName>
    <definedName name="prod_group" localSheetId="54">#REF!</definedName>
    <definedName name="prod_group" localSheetId="56">#REF!</definedName>
    <definedName name="prod_group" localSheetId="8">#REF!</definedName>
    <definedName name="prod_group" localSheetId="9">#REF!</definedName>
    <definedName name="prod_group" localSheetId="7">#REF!</definedName>
    <definedName name="prod_group" localSheetId="17">#REF!</definedName>
    <definedName name="prod_group" localSheetId="22">#REF!</definedName>
    <definedName name="prod_group" localSheetId="24">#REF!</definedName>
    <definedName name="prod_group" localSheetId="23">#REF!</definedName>
    <definedName name="prod_group">#REF!</definedName>
    <definedName name="Property" localSheetId="39">#REF!</definedName>
    <definedName name="Property" localSheetId="16">#REF!</definedName>
    <definedName name="Property" localSheetId="19">#REF!</definedName>
    <definedName name="Property" localSheetId="21">#REF!</definedName>
    <definedName name="Property" localSheetId="33">#REF!</definedName>
    <definedName name="Property" localSheetId="26">#REF!</definedName>
    <definedName name="Property" localSheetId="57">#REF!</definedName>
    <definedName name="Property" localSheetId="5">#REF!</definedName>
    <definedName name="Property" localSheetId="6">#REF!</definedName>
    <definedName name="Property" localSheetId="29">#REF!</definedName>
    <definedName name="Property" localSheetId="54">#REF!</definedName>
    <definedName name="Property" localSheetId="56">#REF!</definedName>
    <definedName name="Property" localSheetId="8">#REF!</definedName>
    <definedName name="Property" localSheetId="9">#REF!</definedName>
    <definedName name="Property" localSheetId="7">#REF!</definedName>
    <definedName name="Property" localSheetId="17">#REF!</definedName>
    <definedName name="Property" localSheetId="22">#REF!</definedName>
    <definedName name="Property" localSheetId="24">#REF!</definedName>
    <definedName name="Property" localSheetId="23">#REF!</definedName>
    <definedName name="Property">#REF!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19" hidden="1">{"5 * utfall + budget",#N/A,FALSE,"T-0298";"5 * bolag",#N/A,FALSE,"T-0298";"Unibank, utfall alla",#N/A,FALSE,"T-0298";#N/A,#N/A,FALSE,"Koncernskulder";#N/A,#N/A,FALSE,"Koncernfakturering"}</definedName>
    <definedName name="q" localSheetId="21" hidden="1">{"5 * utfall + budget",#N/A,FALSE,"T-0298";"5 * bolag",#N/A,FALSE,"T-0298";"Unibank, utfall alla",#N/A,FALSE,"T-0298";#N/A,#N/A,FALSE,"Koncernskulder";#N/A,#N/A,FALSE,"Koncernfakturering"}</definedName>
    <definedName name="q" localSheetId="33" hidden="1">{"5 * utfall + budget",#N/A,FALSE,"T-0298";"5 * bolag",#N/A,FALSE,"T-0298";"Unibank, utfall alla",#N/A,FALSE,"T-0298";#N/A,#N/A,FALSE,"Koncernskulder";#N/A,#N/A,FALSE,"Koncernfakturering"}</definedName>
    <definedName name="q" localSheetId="32" hidden="1">{"5 * utfall + budget",#N/A,FALSE,"T-0298";"5 * bolag",#N/A,FALSE,"T-0298";"Unibank, utfall alla",#N/A,FALSE,"T-0298";#N/A,#N/A,FALSE,"Koncernskulder";#N/A,#N/A,FALSE,"Koncernfakturering"}</definedName>
    <definedName name="q" localSheetId="30" hidden="1">{"5 * utfall + budget",#N/A,FALSE,"T-0298";"5 * bolag",#N/A,FALSE,"T-0298";"Unibank, utfall alla",#N/A,FALSE,"T-0298";#N/A,#N/A,FALSE,"Koncernskulder";#N/A,#N/A,FALSE,"Koncernfakturering"}</definedName>
    <definedName name="q" localSheetId="53" hidden="1">{"5 * utfall + budget",#N/A,FALSE,"T-0298";"5 * bolag",#N/A,FALSE,"T-0298";"Unibank, utfall alla",#N/A,FALSE,"T-0298";#N/A,#N/A,FALSE,"Koncernskulder";#N/A,#N/A,FALSE,"Koncernfakturering"}</definedName>
    <definedName name="q" localSheetId="26" hidden="1">{"5 * utfall + budget",#N/A,FALSE,"T-0298";"5 * bolag",#N/A,FALSE,"T-0298";"Unibank, utfall alla",#N/A,FALSE,"T-0298";#N/A,#N/A,FALSE,"Koncernskulder";#N/A,#N/A,FALSE,"Koncernfakturering"}</definedName>
    <definedName name="q" localSheetId="57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56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17" hidden="1">{"5 * utfall + budget",#N/A,FALSE,"T-0298";"5 * bolag",#N/A,FALSE,"T-0298";"Unibank, utfall alla",#N/A,FALSE,"T-0298";#N/A,#N/A,FALSE,"Koncernskulder";#N/A,#N/A,FALSE,"Koncernfakturering"}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38" hidden="1">{"5 * utfall + budget",#N/A,FALSE,"T-0298";"5 * bolag",#N/A,FALSE,"T-0298";"Unibank, utfall alla",#N/A,FALSE,"T-0298";#N/A,#N/A,FALSE,"Koncernskulder";#N/A,#N/A,FALSE,"Koncernfakturering"}</definedName>
    <definedName name="q" localSheetId="22" hidden="1">{"5 * utfall + budget",#N/A,FALSE,"T-0298";"5 * bolag",#N/A,FALSE,"T-0298";"Unibank, utfall alla",#N/A,FALSE,"T-0298";#N/A,#N/A,FALSE,"Koncernskulder";#N/A,#N/A,FALSE,"Koncernfakturering"}</definedName>
    <definedName name="q" localSheetId="24" hidden="1">{"5 * utfall + budget",#N/A,FALSE,"T-0298";"5 * bolag",#N/A,FALSE,"T-0298";"Unibank, utfall alla",#N/A,FALSE,"T-0298";#N/A,#N/A,FALSE,"Koncernskulder";#N/A,#N/A,FALSE,"Koncernfakturering"}</definedName>
    <definedName name="q" localSheetId="23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19" hidden="1">{"5 * utfall + budget",#N/A,FALSE,"T-0298";"5 * bolag",#N/A,FALSE,"T-0298";"Unibank, utfall alla",#N/A,FALSE,"T-0298";#N/A,#N/A,FALSE,"Koncernskulder";#N/A,#N/A,FALSE,"Koncernfakturering"}</definedName>
    <definedName name="qe" localSheetId="21" hidden="1">{"5 * utfall + budget",#N/A,FALSE,"T-0298";"5 * bolag",#N/A,FALSE,"T-0298";"Unibank, utfall alla",#N/A,FALSE,"T-0298";#N/A,#N/A,FALSE,"Koncernskulder";#N/A,#N/A,FALSE,"Koncernfakturering"}</definedName>
    <definedName name="qe" localSheetId="33" hidden="1">{"5 * utfall + budget",#N/A,FALSE,"T-0298";"5 * bolag",#N/A,FALSE,"T-0298";"Unibank, utfall alla",#N/A,FALSE,"T-0298";#N/A,#N/A,FALSE,"Koncernskulder";#N/A,#N/A,FALSE,"Koncernfakturering"}</definedName>
    <definedName name="qe" localSheetId="32" hidden="1">{"5 * utfall + budget",#N/A,FALSE,"T-0298";"5 * bolag",#N/A,FALSE,"T-0298";"Unibank, utfall alla",#N/A,FALSE,"T-0298";#N/A,#N/A,FALSE,"Koncernskulder";#N/A,#N/A,FALSE,"Koncernfakturering"}</definedName>
    <definedName name="qe" localSheetId="30" hidden="1">{"5 * utfall + budget",#N/A,FALSE,"T-0298";"5 * bolag",#N/A,FALSE,"T-0298";"Unibank, utfall alla",#N/A,FALSE,"T-0298";#N/A,#N/A,FALSE,"Koncernskulder";#N/A,#N/A,FALSE,"Koncernfakturering"}</definedName>
    <definedName name="qe" localSheetId="53" hidden="1">{"5 * utfall + budget",#N/A,FALSE,"T-0298";"5 * bolag",#N/A,FALSE,"T-0298";"Unibank, utfall alla",#N/A,FALSE,"T-0298";#N/A,#N/A,FALSE,"Koncernskulder";#N/A,#N/A,FALSE,"Koncernfakturering"}</definedName>
    <definedName name="qe" localSheetId="26" hidden="1">{"5 * utfall + budget",#N/A,FALSE,"T-0298";"5 * bolag",#N/A,FALSE,"T-0298";"Unibank, utfall alla",#N/A,FALSE,"T-0298";#N/A,#N/A,FALSE,"Koncernskulder";#N/A,#N/A,FALSE,"Koncernfakturering"}</definedName>
    <definedName name="qe" localSheetId="57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56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17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38" hidden="1">{"5 * utfall + budget",#N/A,FALSE,"T-0298";"5 * bolag",#N/A,FALSE,"T-0298";"Unibank, utfall alla",#N/A,FALSE,"T-0298";#N/A,#N/A,FALSE,"Koncernskulder";#N/A,#N/A,FALSE,"Koncernfakturering"}</definedName>
    <definedName name="qe" localSheetId="22" hidden="1">{"5 * utfall + budget",#N/A,FALSE,"T-0298";"5 * bolag",#N/A,FALSE,"T-0298";"Unibank, utfall alla",#N/A,FALSE,"T-0298";#N/A,#N/A,FALSE,"Koncernskulder";#N/A,#N/A,FALSE,"Koncernfakturering"}</definedName>
    <definedName name="qe" localSheetId="24" hidden="1">{"5 * utfall + budget",#N/A,FALSE,"T-0298";"5 * bolag",#N/A,FALSE,"T-0298";"Unibank, utfall alla",#N/A,FALSE,"T-0298";#N/A,#N/A,FALSE,"Koncernskulder";#N/A,#N/A,FALSE,"Koncernfakturering"}</definedName>
    <definedName name="qe" localSheetId="23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39">#REF!</definedName>
    <definedName name="Quarterly" localSheetId="16">#REF!</definedName>
    <definedName name="Quarterly" localSheetId="19">#REF!</definedName>
    <definedName name="Quarterly" localSheetId="21">#REF!</definedName>
    <definedName name="Quarterly" localSheetId="33">#REF!</definedName>
    <definedName name="Quarterly" localSheetId="26">#REF!</definedName>
    <definedName name="Quarterly" localSheetId="57">#REF!</definedName>
    <definedName name="Quarterly" localSheetId="5">#REF!</definedName>
    <definedName name="Quarterly" localSheetId="6">#REF!</definedName>
    <definedName name="Quarterly" localSheetId="29">#REF!</definedName>
    <definedName name="Quarterly" localSheetId="54">#REF!</definedName>
    <definedName name="Quarterly" localSheetId="56">#REF!</definedName>
    <definedName name="Quarterly" localSheetId="8">#REF!</definedName>
    <definedName name="Quarterly" localSheetId="9">#REF!</definedName>
    <definedName name="Quarterly" localSheetId="7">#REF!</definedName>
    <definedName name="Quarterly" localSheetId="17">#REF!</definedName>
    <definedName name="Quarterly" localSheetId="22">#REF!</definedName>
    <definedName name="Quarterly" localSheetId="24">#REF!</definedName>
    <definedName name="Quarterly" localSheetId="23">#REF!</definedName>
    <definedName name="Quarterly">#REF!</definedName>
    <definedName name="Rapport" localSheetId="39">#REF!</definedName>
    <definedName name="Rapport" localSheetId="16">#REF!</definedName>
    <definedName name="Rapport" localSheetId="19">#REF!</definedName>
    <definedName name="Rapport" localSheetId="21">#REF!</definedName>
    <definedName name="Rapport" localSheetId="33">#REF!</definedName>
    <definedName name="Rapport" localSheetId="30">#REF!</definedName>
    <definedName name="Rapport" localSheetId="26">#REF!</definedName>
    <definedName name="Rapport" localSheetId="57">#REF!</definedName>
    <definedName name="Rapport" localSheetId="5">#REF!</definedName>
    <definedName name="Rapport" localSheetId="6">#REF!</definedName>
    <definedName name="Rapport" localSheetId="54">#REF!</definedName>
    <definedName name="Rapport" localSheetId="56">#REF!</definedName>
    <definedName name="Rapport" localSheetId="8">#REF!</definedName>
    <definedName name="Rapport" localSheetId="9">#REF!</definedName>
    <definedName name="Rapport" localSheetId="7">#REF!</definedName>
    <definedName name="Rapport" localSheetId="17">#REF!</definedName>
    <definedName name="Rapport" localSheetId="22">#REF!</definedName>
    <definedName name="Rapport" localSheetId="24">#REF!</definedName>
    <definedName name="Rapport" localSheetId="23">#REF!</definedName>
    <definedName name="Rapport">#REF!</definedName>
    <definedName name="Ratios" localSheetId="39">#REF!</definedName>
    <definedName name="Ratios" localSheetId="16">#REF!</definedName>
    <definedName name="Ratios" localSheetId="19">#REF!</definedName>
    <definedName name="Ratios" localSheetId="21">#REF!</definedName>
    <definedName name="Ratios" localSheetId="33">#REF!</definedName>
    <definedName name="Ratios" localSheetId="26">#REF!</definedName>
    <definedName name="Ratios" localSheetId="57">#REF!</definedName>
    <definedName name="Ratios" localSheetId="5">#REF!</definedName>
    <definedName name="Ratios" localSheetId="6">#REF!</definedName>
    <definedName name="Ratios" localSheetId="29">#REF!</definedName>
    <definedName name="Ratios" localSheetId="54">#REF!</definedName>
    <definedName name="Ratios" localSheetId="56">#REF!</definedName>
    <definedName name="Ratios" localSheetId="8">#REF!</definedName>
    <definedName name="Ratios" localSheetId="9">#REF!</definedName>
    <definedName name="Ratios" localSheetId="7">#REF!</definedName>
    <definedName name="Ratios" localSheetId="17">#REF!</definedName>
    <definedName name="Ratios" localSheetId="22">#REF!</definedName>
    <definedName name="Ratios" localSheetId="24">#REF!</definedName>
    <definedName name="Ratios" localSheetId="23">#REF!</definedName>
    <definedName name="Ratios">#REF!</definedName>
    <definedName name="RBother" localSheetId="39">#REF!</definedName>
    <definedName name="RBother" localSheetId="16">#REF!</definedName>
    <definedName name="RBother" localSheetId="19">#REF!</definedName>
    <definedName name="RBother" localSheetId="21">#REF!</definedName>
    <definedName name="RBother" localSheetId="33">#REF!</definedName>
    <definedName name="RBother" localSheetId="26">#REF!</definedName>
    <definedName name="RBother" localSheetId="57">#REF!</definedName>
    <definedName name="RBother" localSheetId="5">#REF!</definedName>
    <definedName name="RBother" localSheetId="6">#REF!</definedName>
    <definedName name="RBother" localSheetId="29">#REF!</definedName>
    <definedName name="RBother" localSheetId="54">#REF!</definedName>
    <definedName name="RBother" localSheetId="56">#REF!</definedName>
    <definedName name="RBother" localSheetId="8">#REF!</definedName>
    <definedName name="RBother" localSheetId="9">#REF!</definedName>
    <definedName name="RBother" localSheetId="7">#REF!</definedName>
    <definedName name="RBother" localSheetId="17">#REF!</definedName>
    <definedName name="RBother" localSheetId="22">#REF!</definedName>
    <definedName name="RBother" localSheetId="24">#REF!</definedName>
    <definedName name="RBother" localSheetId="23">#REF!</definedName>
    <definedName name="RBother">#REF!</definedName>
    <definedName name="RBother2" localSheetId="39">#REF!</definedName>
    <definedName name="RBother2" localSheetId="16">#REF!</definedName>
    <definedName name="RBother2" localSheetId="19">#REF!</definedName>
    <definedName name="RBother2" localSheetId="21">#REF!</definedName>
    <definedName name="RBother2" localSheetId="33">#REF!</definedName>
    <definedName name="RBother2" localSheetId="26">#REF!</definedName>
    <definedName name="RBother2" localSheetId="57">#REF!</definedName>
    <definedName name="RBother2" localSheetId="5">#REF!</definedName>
    <definedName name="RBother2" localSheetId="6">#REF!</definedName>
    <definedName name="RBother2" localSheetId="29">#REF!</definedName>
    <definedName name="RBother2" localSheetId="54">#REF!</definedName>
    <definedName name="RBother2" localSheetId="56">#REF!</definedName>
    <definedName name="RBother2" localSheetId="8">#REF!</definedName>
    <definedName name="RBother2" localSheetId="9">#REF!</definedName>
    <definedName name="RBother2" localSheetId="7">#REF!</definedName>
    <definedName name="RBother2" localSheetId="17">#REF!</definedName>
    <definedName name="RBother2" localSheetId="22">#REF!</definedName>
    <definedName name="RBother2" localSheetId="24">#REF!</definedName>
    <definedName name="RBother2" localSheetId="23">#REF!</definedName>
    <definedName name="RBother2">#REF!</definedName>
    <definedName name="reconciliation" localSheetId="39">#REF!</definedName>
    <definedName name="reconciliation" localSheetId="16">#REF!</definedName>
    <definedName name="reconciliation" localSheetId="19">#REF!</definedName>
    <definedName name="reconciliation" localSheetId="21">#REF!</definedName>
    <definedName name="reconciliation" localSheetId="33">#REF!</definedName>
    <definedName name="reconciliation" localSheetId="26">#REF!</definedName>
    <definedName name="reconciliation" localSheetId="57">#REF!</definedName>
    <definedName name="reconciliation" localSheetId="5">#REF!</definedName>
    <definedName name="reconciliation" localSheetId="6">#REF!</definedName>
    <definedName name="reconciliation" localSheetId="29">#REF!</definedName>
    <definedName name="reconciliation" localSheetId="54">#REF!</definedName>
    <definedName name="reconciliation" localSheetId="56">#REF!</definedName>
    <definedName name="reconciliation" localSheetId="8">#REF!</definedName>
    <definedName name="reconciliation" localSheetId="9">#REF!</definedName>
    <definedName name="reconciliation" localSheetId="7">#REF!</definedName>
    <definedName name="reconciliation" localSheetId="17">#REF!</definedName>
    <definedName name="reconciliation" localSheetId="22">#REF!</definedName>
    <definedName name="reconciliation" localSheetId="24">#REF!</definedName>
    <definedName name="reconciliation" localSheetId="23">#REF!</definedName>
    <definedName name="reconciliation">#REF!</definedName>
    <definedName name="Region" localSheetId="30">OFFSET([11]Chart!$X$11,1,0,COUNTA([11]Chart!$X$11:$X$38)-1,1)</definedName>
    <definedName name="Region" localSheetId="57">OFFSET([12]Chart!$X$11,1,0,COUNTA([12]Chart!$X$11:$X$38)-1,1)</definedName>
    <definedName name="Region" localSheetId="54">OFFSET([12]Chart!$X$11,1,0,COUNTA([12]Chart!$X$11:$X$38)-1,1)</definedName>
    <definedName name="Region" localSheetId="8">OFFSET([13]Chart!$X$11,1,0,COUNTA([13]Chart!$X$11:$X$38)-1,1)</definedName>
    <definedName name="Region" localSheetId="9">OFFSET([13]Chart!$X$11,1,0,COUNTA([13]Chart!$X$11:$X$38)-1,1)</definedName>
    <definedName name="Region" localSheetId="7">OFFSET([13]Chart!$X$11,1,0,COUNTA([13]Chart!$X$11:$X$38)-1,1)</definedName>
    <definedName name="Region">OFFSET([11]Chart!$X$11,1,0,COUNTA([11]Chart!$X$11:$X$38)-1,1)</definedName>
    <definedName name="Regionlosses" localSheetId="30">OFFSET([11]Chart!$Y$11,1,0,COUNTA([11]Chart!$Y$11:$Y$38)-1,1)</definedName>
    <definedName name="Regionlosses" localSheetId="57">OFFSET([12]Chart!$Y$11,1,0,COUNTA([12]Chart!$Y$11:$Y$38)-1,1)</definedName>
    <definedName name="Regionlosses" localSheetId="54">OFFSET([12]Chart!$Y$11,1,0,COUNTA([12]Chart!$Y$11:$Y$38)-1,1)</definedName>
    <definedName name="Regionlosses" localSheetId="8">OFFSET([13]Chart!$Y$11,1,0,COUNTA([13]Chart!$Y$11:$Y$38)-1,1)</definedName>
    <definedName name="Regionlosses" localSheetId="9">OFFSET([13]Chart!$Y$11,1,0,COUNTA([13]Chart!$Y$11:$Y$38)-1,1)</definedName>
    <definedName name="Regionlosses" localSheetId="7">OFFSET([13]Chart!$Y$11,1,0,COUNTA([13]Chart!$Y$11:$Y$38)-1,1)</definedName>
    <definedName name="Regionlosses">OFFSET([11]Chart!$Y$11,1,0,COUNTA([11]Chart!$Y$11:$Y$38)-1,1)</definedName>
    <definedName name="retail" localSheetId="39">#REF!</definedName>
    <definedName name="retail" localSheetId="16">#REF!</definedName>
    <definedName name="retail" localSheetId="19">#REF!</definedName>
    <definedName name="retail" localSheetId="21">#REF!</definedName>
    <definedName name="retail" localSheetId="33">#REF!</definedName>
    <definedName name="retail" localSheetId="26">#REF!</definedName>
    <definedName name="retail" localSheetId="57">#REF!</definedName>
    <definedName name="retail" localSheetId="5">#REF!</definedName>
    <definedName name="retail" localSheetId="6">#REF!</definedName>
    <definedName name="retail" localSheetId="29">#REF!</definedName>
    <definedName name="retail" localSheetId="54">#REF!</definedName>
    <definedName name="retail" localSheetId="56">#REF!</definedName>
    <definedName name="retail" localSheetId="8">#REF!</definedName>
    <definedName name="retail" localSheetId="9">#REF!</definedName>
    <definedName name="retail" localSheetId="7">#REF!</definedName>
    <definedName name="retail" localSheetId="17">#REF!</definedName>
    <definedName name="retail" localSheetId="22">#REF!</definedName>
    <definedName name="retail" localSheetId="24">#REF!</definedName>
    <definedName name="retail" localSheetId="23">#REF!</definedName>
    <definedName name="retail">#REF!</definedName>
    <definedName name="retail1" localSheetId="39">#REF!</definedName>
    <definedName name="retail1" localSheetId="16">#REF!</definedName>
    <definedName name="retail1" localSheetId="19">#REF!</definedName>
    <definedName name="retail1" localSheetId="21">#REF!</definedName>
    <definedName name="retail1" localSheetId="33">#REF!</definedName>
    <definedName name="retail1" localSheetId="26">#REF!</definedName>
    <definedName name="retail1" localSheetId="57">#REF!</definedName>
    <definedName name="retail1" localSheetId="5">#REF!</definedName>
    <definedName name="retail1" localSheetId="6">#REF!</definedName>
    <definedName name="retail1" localSheetId="29">#REF!</definedName>
    <definedName name="retail1" localSheetId="54">#REF!</definedName>
    <definedName name="retail1" localSheetId="56">#REF!</definedName>
    <definedName name="retail1" localSheetId="8">#REF!</definedName>
    <definedName name="retail1" localSheetId="9">#REF!</definedName>
    <definedName name="retail1" localSheetId="7">#REF!</definedName>
    <definedName name="retail1" localSheetId="17">#REF!</definedName>
    <definedName name="retail1" localSheetId="22">#REF!</definedName>
    <definedName name="retail1" localSheetId="24">#REF!</definedName>
    <definedName name="retail1" localSheetId="23">#REF!</definedName>
    <definedName name="retail1">#REF!</definedName>
    <definedName name="RetailKeyFig" localSheetId="39">#REF!</definedName>
    <definedName name="RetailKeyFig" localSheetId="16">#REF!</definedName>
    <definedName name="RetailKeyFig" localSheetId="19">#REF!</definedName>
    <definedName name="RetailKeyFig" localSheetId="21">#REF!</definedName>
    <definedName name="RetailKeyFig" localSheetId="33">#REF!</definedName>
    <definedName name="RetailKeyFig" localSheetId="26">#REF!</definedName>
    <definedName name="RetailKeyFig" localSheetId="57">#REF!</definedName>
    <definedName name="RetailKeyFig" localSheetId="5">#REF!</definedName>
    <definedName name="RetailKeyFig" localSheetId="6">#REF!</definedName>
    <definedName name="RetailKeyFig" localSheetId="29">#REF!</definedName>
    <definedName name="RetailKeyFig" localSheetId="54">#REF!</definedName>
    <definedName name="RetailKeyFig" localSheetId="56">#REF!</definedName>
    <definedName name="RetailKeyFig" localSheetId="8">#REF!</definedName>
    <definedName name="RetailKeyFig" localSheetId="9">#REF!</definedName>
    <definedName name="RetailKeyFig" localSheetId="7">#REF!</definedName>
    <definedName name="RetailKeyFig" localSheetId="17">#REF!</definedName>
    <definedName name="RetailKeyFig" localSheetId="22">#REF!</definedName>
    <definedName name="RetailKeyFig" localSheetId="24">#REF!</definedName>
    <definedName name="RetailKeyFig" localSheetId="23">#REF!</definedName>
    <definedName name="RetailKeyFig">#REF!</definedName>
    <definedName name="RetailOP" localSheetId="39">#REF!</definedName>
    <definedName name="RetailOP" localSheetId="16">#REF!</definedName>
    <definedName name="RetailOP" localSheetId="19">#REF!</definedName>
    <definedName name="RetailOP" localSheetId="21">#REF!</definedName>
    <definedName name="RetailOP" localSheetId="33">#REF!</definedName>
    <definedName name="RetailOP" localSheetId="26">#REF!</definedName>
    <definedName name="RetailOP" localSheetId="57">#REF!</definedName>
    <definedName name="RetailOP" localSheetId="5">#REF!</definedName>
    <definedName name="RetailOP" localSheetId="6">#REF!</definedName>
    <definedName name="RetailOP" localSheetId="29">#REF!</definedName>
    <definedName name="RetailOP" localSheetId="54">#REF!</definedName>
    <definedName name="RetailOP" localSheetId="56">#REF!</definedName>
    <definedName name="RetailOP" localSheetId="8">#REF!</definedName>
    <definedName name="RetailOP" localSheetId="9">#REF!</definedName>
    <definedName name="RetailOP" localSheetId="7">#REF!</definedName>
    <definedName name="RetailOP" localSheetId="17">#REF!</definedName>
    <definedName name="RetailOP" localSheetId="22">#REF!</definedName>
    <definedName name="RetailOP" localSheetId="24">#REF!</definedName>
    <definedName name="RetailOP" localSheetId="23">#REF!</definedName>
    <definedName name="RetailOP">#REF!</definedName>
    <definedName name="RetailVol" localSheetId="39">#REF!</definedName>
    <definedName name="RetailVol" localSheetId="16">#REF!</definedName>
    <definedName name="RetailVol" localSheetId="19">#REF!</definedName>
    <definedName name="RetailVol" localSheetId="21">#REF!</definedName>
    <definedName name="RetailVol" localSheetId="33">#REF!</definedName>
    <definedName name="RetailVol" localSheetId="26">#REF!</definedName>
    <definedName name="RetailVol" localSheetId="57">#REF!</definedName>
    <definedName name="RetailVol" localSheetId="5">#REF!</definedName>
    <definedName name="RetailVol" localSheetId="6">#REF!</definedName>
    <definedName name="RetailVol" localSheetId="29">#REF!</definedName>
    <definedName name="RetailVol" localSheetId="54">#REF!</definedName>
    <definedName name="RetailVol" localSheetId="56">#REF!</definedName>
    <definedName name="RetailVol" localSheetId="8">#REF!</definedName>
    <definedName name="RetailVol" localSheetId="9">#REF!</definedName>
    <definedName name="RetailVol" localSheetId="7">#REF!</definedName>
    <definedName name="RetailVol" localSheetId="17">#REF!</definedName>
    <definedName name="RetailVol" localSheetId="22">#REF!</definedName>
    <definedName name="RetailVol" localSheetId="24">#REF!</definedName>
    <definedName name="RetailVol" localSheetId="23">#REF!</definedName>
    <definedName name="RetailVol">#REF!</definedName>
    <definedName name="sam" localSheetId="39">#REF!</definedName>
    <definedName name="sam" localSheetId="16">#REF!</definedName>
    <definedName name="sam" localSheetId="19">#REF!</definedName>
    <definedName name="sam" localSheetId="21">#REF!</definedName>
    <definedName name="sam" localSheetId="33">#REF!</definedName>
    <definedName name="sam" localSheetId="26">#REF!</definedName>
    <definedName name="sam" localSheetId="57">#REF!</definedName>
    <definedName name="sam" localSheetId="5">#REF!</definedName>
    <definedName name="sam" localSheetId="6">#REF!</definedName>
    <definedName name="sam" localSheetId="29">#REF!</definedName>
    <definedName name="sam" localSheetId="54">#REF!</definedName>
    <definedName name="sam" localSheetId="56">#REF!</definedName>
    <definedName name="sam" localSheetId="8">#REF!</definedName>
    <definedName name="sam" localSheetId="9">#REF!</definedName>
    <definedName name="sam" localSheetId="7">#REF!</definedName>
    <definedName name="sam" localSheetId="17">#REF!</definedName>
    <definedName name="sam" localSheetId="22">#REF!</definedName>
    <definedName name="sam" localSheetId="24">#REF!</definedName>
    <definedName name="sam" localSheetId="23">#REF!</definedName>
    <definedName name="sam">#REF!</definedName>
    <definedName name="samlet" localSheetId="39">#REF!</definedName>
    <definedName name="samlet" localSheetId="16">#REF!</definedName>
    <definedName name="samlet" localSheetId="19">#REF!</definedName>
    <definedName name="samlet" localSheetId="21">#REF!</definedName>
    <definedName name="samlet" localSheetId="33">#REF!</definedName>
    <definedName name="samlet" localSheetId="26">#REF!</definedName>
    <definedName name="samlet" localSheetId="57">#REF!</definedName>
    <definedName name="samlet" localSheetId="5">#REF!</definedName>
    <definedName name="samlet" localSheetId="6">#REF!</definedName>
    <definedName name="samlet" localSheetId="29">#REF!</definedName>
    <definedName name="samlet" localSheetId="54">#REF!</definedName>
    <definedName name="samlet" localSheetId="56">#REF!</definedName>
    <definedName name="samlet" localSheetId="8">#REF!</definedName>
    <definedName name="samlet" localSheetId="9">#REF!</definedName>
    <definedName name="samlet" localSheetId="7">#REF!</definedName>
    <definedName name="samlet" localSheetId="17">#REF!</definedName>
    <definedName name="samlet" localSheetId="22">#REF!</definedName>
    <definedName name="samlet" localSheetId="24">#REF!</definedName>
    <definedName name="samlet" localSheetId="23">#REF!</definedName>
    <definedName name="samlet">#REF!</definedName>
    <definedName name="samlet2" localSheetId="39">#REF!</definedName>
    <definedName name="samlet2" localSheetId="16">#REF!</definedName>
    <definedName name="samlet2" localSheetId="19">#REF!</definedName>
    <definedName name="samlet2" localSheetId="21">#REF!</definedName>
    <definedName name="samlet2" localSheetId="33">#REF!</definedName>
    <definedName name="samlet2" localSheetId="26">#REF!</definedName>
    <definedName name="samlet2" localSheetId="57">#REF!</definedName>
    <definedName name="samlet2" localSheetId="5">#REF!</definedName>
    <definedName name="samlet2" localSheetId="6">#REF!</definedName>
    <definedName name="samlet2" localSheetId="29">#REF!</definedName>
    <definedName name="samlet2" localSheetId="54">#REF!</definedName>
    <definedName name="samlet2" localSheetId="56">#REF!</definedName>
    <definedName name="samlet2" localSheetId="8">#REF!</definedName>
    <definedName name="samlet2" localSheetId="9">#REF!</definedName>
    <definedName name="samlet2" localSheetId="7">#REF!</definedName>
    <definedName name="samlet2" localSheetId="17">#REF!</definedName>
    <definedName name="samlet2" localSheetId="22">#REF!</definedName>
    <definedName name="samlet2" localSheetId="24">#REF!</definedName>
    <definedName name="samlet2" localSheetId="23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39">#REF!</definedName>
    <definedName name="SAPCrosstab1" localSheetId="16">#REF!</definedName>
    <definedName name="SAPCrosstab1" localSheetId="19">#REF!</definedName>
    <definedName name="SAPCrosstab1" localSheetId="21">#REF!</definedName>
    <definedName name="SAPCrosstab1" localSheetId="33">'Credit portfolio by BU Q1'!$A$1:$E$2</definedName>
    <definedName name="SAPCrosstab1" localSheetId="32">'Credit portfolio by BU Q2 '!$A$1:$E$2</definedName>
    <definedName name="SAPCrosstab1" localSheetId="30">#REF!</definedName>
    <definedName name="SAPCrosstab1" localSheetId="26">#REF!</definedName>
    <definedName name="SAPCrosstab1" localSheetId="57">#REF!</definedName>
    <definedName name="SAPCrosstab1" localSheetId="5">#REF!</definedName>
    <definedName name="SAPCrosstab1" localSheetId="6">#REF!</definedName>
    <definedName name="SAPCrosstab1" localSheetId="54">#REF!</definedName>
    <definedName name="SAPCrosstab1" localSheetId="56">#REF!</definedName>
    <definedName name="SAPCrosstab1" localSheetId="8">#REF!</definedName>
    <definedName name="SAPCrosstab1" localSheetId="9">#REF!</definedName>
    <definedName name="SAPCrosstab1" localSheetId="7">#REF!</definedName>
    <definedName name="SAPCrosstab1" localSheetId="17">#REF!</definedName>
    <definedName name="SAPCrosstab1" localSheetId="22">#REF!</definedName>
    <definedName name="SAPCrosstab1" localSheetId="24">#REF!</definedName>
    <definedName name="SAPCrosstab1" localSheetId="23">#REF!</definedName>
    <definedName name="SAPCrosstab1">#REF!</definedName>
    <definedName name="SE_EURO_V" localSheetId="57">[30]Sheet1!$C$15</definedName>
    <definedName name="SE_EURO_V" localSheetId="54">[30]Sheet1!$C$15</definedName>
    <definedName name="SE_EURO_V" localSheetId="8">[31]Sheet1!$C$15</definedName>
    <definedName name="SE_EURO_V" localSheetId="9">[31]Sheet1!$C$15</definedName>
    <definedName name="SE_EURO_V" localSheetId="7">[31]Sheet1!$C$15</definedName>
    <definedName name="SE_EURO_V">[32]Sheet1!$C$15</definedName>
    <definedName name="SE_SEK_V" localSheetId="57">[27]Sheet1!$C$23</definedName>
    <definedName name="SE_SEK_V" localSheetId="54">[27]Sheet1!$C$23</definedName>
    <definedName name="SE_SEK_V" localSheetId="8">[28]Sheet1!$C$23</definedName>
    <definedName name="SE_SEK_V" localSheetId="9">[28]Sheet1!$C$23</definedName>
    <definedName name="SE_SEK_V" localSheetId="7">[28]Sheet1!$C$23</definedName>
    <definedName name="SE_SEK_V">[29]Sheet1!$C$23</definedName>
    <definedName name="segments" localSheetId="39">#REF!</definedName>
    <definedName name="segments" localSheetId="16">#REF!</definedName>
    <definedName name="segments" localSheetId="19">#REF!</definedName>
    <definedName name="segments" localSheetId="21">#REF!</definedName>
    <definedName name="segments" localSheetId="33">#REF!</definedName>
    <definedName name="segments" localSheetId="26">#REF!</definedName>
    <definedName name="segments" localSheetId="57">#REF!</definedName>
    <definedName name="segments" localSheetId="5">#REF!</definedName>
    <definedName name="segments" localSheetId="6">#REF!</definedName>
    <definedName name="segments" localSheetId="29">#REF!</definedName>
    <definedName name="segments" localSheetId="54">#REF!</definedName>
    <definedName name="segments" localSheetId="56">#REF!</definedName>
    <definedName name="segments" localSheetId="8">#REF!</definedName>
    <definedName name="segments" localSheetId="9">#REF!</definedName>
    <definedName name="segments" localSheetId="7">#REF!</definedName>
    <definedName name="segments" localSheetId="17">#REF!</definedName>
    <definedName name="segments" localSheetId="22">#REF!</definedName>
    <definedName name="segments" localSheetId="24">#REF!</definedName>
    <definedName name="segments" localSheetId="23">#REF!</definedName>
    <definedName name="segments">#REF!</definedName>
    <definedName name="SEK_1.kv." localSheetId="39">#REF!</definedName>
    <definedName name="SEK_1.kv." localSheetId="16">#REF!</definedName>
    <definedName name="SEK_1.kv." localSheetId="19">#REF!</definedName>
    <definedName name="SEK_1.kv." localSheetId="21">#REF!</definedName>
    <definedName name="SEK_1.kv." localSheetId="33">#REF!</definedName>
    <definedName name="SEK_1.kv." localSheetId="26">#REF!</definedName>
    <definedName name="SEK_1.kv." localSheetId="57">#REF!</definedName>
    <definedName name="SEK_1.kv." localSheetId="5">#REF!</definedName>
    <definedName name="SEK_1.kv." localSheetId="6">#REF!</definedName>
    <definedName name="SEK_1.kv." localSheetId="29">#REF!</definedName>
    <definedName name="SEK_1.kv." localSheetId="54">#REF!</definedName>
    <definedName name="SEK_1.kv." localSheetId="56">#REF!</definedName>
    <definedName name="SEK_1.kv." localSheetId="8">#REF!</definedName>
    <definedName name="SEK_1.kv." localSheetId="9">#REF!</definedName>
    <definedName name="SEK_1.kv." localSheetId="7">#REF!</definedName>
    <definedName name="SEK_1.kv." localSheetId="17">#REF!</definedName>
    <definedName name="SEK_1.kv." localSheetId="22">#REF!</definedName>
    <definedName name="SEK_1.kv." localSheetId="24">#REF!</definedName>
    <definedName name="SEK_1.kv." localSheetId="23">#REF!</definedName>
    <definedName name="SEK_1.kv.">#REF!</definedName>
    <definedName name="SEK_2.kv." localSheetId="39">#REF!</definedName>
    <definedName name="SEK_2.kv." localSheetId="16">#REF!</definedName>
    <definedName name="SEK_2.kv." localSheetId="19">#REF!</definedName>
    <definedName name="SEK_2.kv." localSheetId="21">#REF!</definedName>
    <definedName name="SEK_2.kv." localSheetId="33">#REF!</definedName>
    <definedName name="SEK_2.kv." localSheetId="26">#REF!</definedName>
    <definedName name="SEK_2.kv." localSheetId="57">#REF!</definedName>
    <definedName name="SEK_2.kv." localSheetId="5">#REF!</definedName>
    <definedName name="SEK_2.kv." localSheetId="6">#REF!</definedName>
    <definedName name="SEK_2.kv." localSheetId="29">#REF!</definedName>
    <definedName name="SEK_2.kv." localSheetId="54">#REF!</definedName>
    <definedName name="SEK_2.kv." localSheetId="56">#REF!</definedName>
    <definedName name="SEK_2.kv." localSheetId="8">#REF!</definedName>
    <definedName name="SEK_2.kv." localSheetId="9">#REF!</definedName>
    <definedName name="SEK_2.kv." localSheetId="7">#REF!</definedName>
    <definedName name="SEK_2.kv." localSheetId="17">#REF!</definedName>
    <definedName name="SEK_2.kv." localSheetId="22">#REF!</definedName>
    <definedName name="SEK_2.kv." localSheetId="24">#REF!</definedName>
    <definedName name="SEK_2.kv." localSheetId="23">#REF!</definedName>
    <definedName name="SEK_2.kv.">#REF!</definedName>
    <definedName name="SEK_3.kv." localSheetId="39">#REF!</definedName>
    <definedName name="SEK_3.kv." localSheetId="16">#REF!</definedName>
    <definedName name="SEK_3.kv." localSheetId="19">#REF!</definedName>
    <definedName name="SEK_3.kv." localSheetId="21">#REF!</definedName>
    <definedName name="SEK_3.kv." localSheetId="33">#REF!</definedName>
    <definedName name="SEK_3.kv." localSheetId="26">#REF!</definedName>
    <definedName name="SEK_3.kv." localSheetId="57">#REF!</definedName>
    <definedName name="SEK_3.kv." localSheetId="5">#REF!</definedName>
    <definedName name="SEK_3.kv." localSheetId="6">#REF!</definedName>
    <definedName name="SEK_3.kv." localSheetId="29">#REF!</definedName>
    <definedName name="SEK_3.kv." localSheetId="54">#REF!</definedName>
    <definedName name="SEK_3.kv." localSheetId="56">#REF!</definedName>
    <definedName name="SEK_3.kv." localSheetId="8">#REF!</definedName>
    <definedName name="SEK_3.kv." localSheetId="9">#REF!</definedName>
    <definedName name="SEK_3.kv." localSheetId="7">#REF!</definedName>
    <definedName name="SEK_3.kv." localSheetId="17">#REF!</definedName>
    <definedName name="SEK_3.kv." localSheetId="22">#REF!</definedName>
    <definedName name="SEK_3.kv." localSheetId="24">#REF!</definedName>
    <definedName name="SEK_3.kv." localSheetId="23">#REF!</definedName>
    <definedName name="SEK_3.kv.">#REF!</definedName>
    <definedName name="SEK_30.06." localSheetId="39">#REF!</definedName>
    <definedName name="SEK_30.06." localSheetId="16">#REF!</definedName>
    <definedName name="SEK_30.06." localSheetId="19">#REF!</definedName>
    <definedName name="SEK_30.06." localSheetId="21">#REF!</definedName>
    <definedName name="SEK_30.06." localSheetId="33">#REF!</definedName>
    <definedName name="SEK_30.06." localSheetId="26">#REF!</definedName>
    <definedName name="SEK_30.06." localSheetId="57">#REF!</definedName>
    <definedName name="SEK_30.06." localSheetId="5">#REF!</definedName>
    <definedName name="SEK_30.06." localSheetId="6">#REF!</definedName>
    <definedName name="SEK_30.06." localSheetId="29">#REF!</definedName>
    <definedName name="SEK_30.06." localSheetId="54">#REF!</definedName>
    <definedName name="SEK_30.06." localSheetId="56">#REF!</definedName>
    <definedName name="SEK_30.06." localSheetId="8">#REF!</definedName>
    <definedName name="SEK_30.06." localSheetId="9">#REF!</definedName>
    <definedName name="SEK_30.06." localSheetId="7">#REF!</definedName>
    <definedName name="SEK_30.06." localSheetId="17">#REF!</definedName>
    <definedName name="SEK_30.06." localSheetId="22">#REF!</definedName>
    <definedName name="SEK_30.06." localSheetId="24">#REF!</definedName>
    <definedName name="SEK_30.06." localSheetId="23">#REF!</definedName>
    <definedName name="SEK_30.06.">#REF!</definedName>
    <definedName name="SEK_30.09." localSheetId="39">#REF!</definedName>
    <definedName name="SEK_30.09." localSheetId="16">#REF!</definedName>
    <definedName name="SEK_30.09." localSheetId="19">#REF!</definedName>
    <definedName name="SEK_30.09." localSheetId="21">#REF!</definedName>
    <definedName name="SEK_30.09." localSheetId="33">#REF!</definedName>
    <definedName name="SEK_30.09." localSheetId="26">#REF!</definedName>
    <definedName name="SEK_30.09." localSheetId="57">#REF!</definedName>
    <definedName name="SEK_30.09." localSheetId="5">#REF!</definedName>
    <definedName name="SEK_30.09." localSheetId="6">#REF!</definedName>
    <definedName name="SEK_30.09." localSheetId="29">#REF!</definedName>
    <definedName name="SEK_30.09." localSheetId="54">#REF!</definedName>
    <definedName name="SEK_30.09." localSheetId="56">#REF!</definedName>
    <definedName name="SEK_30.09." localSheetId="8">#REF!</definedName>
    <definedName name="SEK_30.09." localSheetId="9">#REF!</definedName>
    <definedName name="SEK_30.09." localSheetId="7">#REF!</definedName>
    <definedName name="SEK_30.09." localSheetId="17">#REF!</definedName>
    <definedName name="SEK_30.09." localSheetId="22">#REF!</definedName>
    <definedName name="SEK_30.09." localSheetId="24">#REF!</definedName>
    <definedName name="SEK_30.09." localSheetId="23">#REF!</definedName>
    <definedName name="SEK_30.09.">#REF!</definedName>
    <definedName name="SEK_31.03." localSheetId="39">#REF!</definedName>
    <definedName name="SEK_31.03." localSheetId="16">#REF!</definedName>
    <definedName name="SEK_31.03." localSheetId="19">#REF!</definedName>
    <definedName name="SEK_31.03." localSheetId="21">#REF!</definedName>
    <definedName name="SEK_31.03." localSheetId="33">#REF!</definedName>
    <definedName name="SEK_31.03." localSheetId="26">#REF!</definedName>
    <definedName name="SEK_31.03." localSheetId="57">#REF!</definedName>
    <definedName name="SEK_31.03." localSheetId="5">#REF!</definedName>
    <definedName name="SEK_31.03." localSheetId="6">#REF!</definedName>
    <definedName name="SEK_31.03." localSheetId="29">#REF!</definedName>
    <definedName name="SEK_31.03." localSheetId="54">#REF!</definedName>
    <definedName name="SEK_31.03." localSheetId="56">#REF!</definedName>
    <definedName name="SEK_31.03." localSheetId="8">#REF!</definedName>
    <definedName name="SEK_31.03." localSheetId="9">#REF!</definedName>
    <definedName name="SEK_31.03." localSheetId="7">#REF!</definedName>
    <definedName name="SEK_31.03." localSheetId="17">#REF!</definedName>
    <definedName name="SEK_31.03." localSheetId="22">#REF!</definedName>
    <definedName name="SEK_31.03." localSheetId="24">#REF!</definedName>
    <definedName name="SEK_31.03." localSheetId="23">#REF!</definedName>
    <definedName name="SEK_31.03.">#REF!</definedName>
    <definedName name="SEK_4.kv." localSheetId="39">#REF!</definedName>
    <definedName name="SEK_4.kv." localSheetId="16">#REF!</definedName>
    <definedName name="SEK_4.kv." localSheetId="19">#REF!</definedName>
    <definedName name="SEK_4.kv." localSheetId="21">#REF!</definedName>
    <definedName name="SEK_4.kv." localSheetId="33">#REF!</definedName>
    <definedName name="SEK_4.kv." localSheetId="26">#REF!</definedName>
    <definedName name="SEK_4.kv." localSheetId="57">#REF!</definedName>
    <definedName name="SEK_4.kv." localSheetId="5">#REF!</definedName>
    <definedName name="SEK_4.kv." localSheetId="6">#REF!</definedName>
    <definedName name="SEK_4.kv." localSheetId="29">#REF!</definedName>
    <definedName name="SEK_4.kv." localSheetId="54">#REF!</definedName>
    <definedName name="SEK_4.kv." localSheetId="56">#REF!</definedName>
    <definedName name="SEK_4.kv." localSheetId="8">#REF!</definedName>
    <definedName name="SEK_4.kv." localSheetId="9">#REF!</definedName>
    <definedName name="SEK_4.kv." localSheetId="7">#REF!</definedName>
    <definedName name="SEK_4.kv." localSheetId="17">#REF!</definedName>
    <definedName name="SEK_4.kv." localSheetId="22">#REF!</definedName>
    <definedName name="SEK_4.kv." localSheetId="24">#REF!</definedName>
    <definedName name="SEK_4.kv." localSheetId="23">#REF!</definedName>
    <definedName name="SEK_4.kv.">#REF!</definedName>
    <definedName name="SEK_Primo" localSheetId="39">#REF!</definedName>
    <definedName name="SEK_Primo" localSheetId="16">#REF!</definedName>
    <definedName name="SEK_Primo" localSheetId="19">#REF!</definedName>
    <definedName name="SEK_Primo" localSheetId="21">#REF!</definedName>
    <definedName name="SEK_Primo" localSheetId="33">#REF!</definedName>
    <definedName name="SEK_Primo" localSheetId="26">#REF!</definedName>
    <definedName name="SEK_Primo" localSheetId="57">#REF!</definedName>
    <definedName name="SEK_Primo" localSheetId="5">#REF!</definedName>
    <definedName name="SEK_Primo" localSheetId="6">#REF!</definedName>
    <definedName name="SEK_Primo" localSheetId="29">#REF!</definedName>
    <definedName name="SEK_Primo" localSheetId="54">#REF!</definedName>
    <definedName name="SEK_Primo" localSheetId="56">#REF!</definedName>
    <definedName name="SEK_Primo" localSheetId="8">#REF!</definedName>
    <definedName name="SEK_Primo" localSheetId="9">#REF!</definedName>
    <definedName name="SEK_Primo" localSheetId="7">#REF!</definedName>
    <definedName name="SEK_Primo" localSheetId="17">#REF!</definedName>
    <definedName name="SEK_Primo" localSheetId="22">#REF!</definedName>
    <definedName name="SEK_Primo" localSheetId="24">#REF!</definedName>
    <definedName name="SEK_Primo" localSheetId="23">#REF!</definedName>
    <definedName name="SEK_Primo">#REF!</definedName>
    <definedName name="SEK_Ultimo" localSheetId="39">#REF!</definedName>
    <definedName name="SEK_Ultimo" localSheetId="16">#REF!</definedName>
    <definedName name="SEK_Ultimo" localSheetId="19">#REF!</definedName>
    <definedName name="SEK_Ultimo" localSheetId="21">#REF!</definedName>
    <definedName name="SEK_Ultimo" localSheetId="33">#REF!</definedName>
    <definedName name="SEK_Ultimo" localSheetId="26">#REF!</definedName>
    <definedName name="SEK_Ultimo" localSheetId="57">#REF!</definedName>
    <definedName name="SEK_Ultimo" localSheetId="5">#REF!</definedName>
    <definedName name="SEK_Ultimo" localSheetId="6">#REF!</definedName>
    <definedName name="SEK_Ultimo" localSheetId="29">#REF!</definedName>
    <definedName name="SEK_Ultimo" localSheetId="54">#REF!</definedName>
    <definedName name="SEK_Ultimo" localSheetId="56">#REF!</definedName>
    <definedName name="SEK_Ultimo" localSheetId="8">#REF!</definedName>
    <definedName name="SEK_Ultimo" localSheetId="9">#REF!</definedName>
    <definedName name="SEK_Ultimo" localSheetId="7">#REF!</definedName>
    <definedName name="SEK_Ultimo" localSheetId="17">#REF!</definedName>
    <definedName name="SEK_Ultimo" localSheetId="22">#REF!</definedName>
    <definedName name="SEK_Ultimo" localSheetId="24">#REF!</definedName>
    <definedName name="SEK_Ultimo" localSheetId="23">#REF!</definedName>
    <definedName name="SEK_Ultimo">#REF!</definedName>
    <definedName name="SekLastYear" localSheetId="57">[20]Valutakurser!$E$10</definedName>
    <definedName name="SekLastYear" localSheetId="54">[20]Valutakurser!$E$10</definedName>
    <definedName name="SekLastYear" localSheetId="8">[21]Valutakurser!$E$10</definedName>
    <definedName name="SekLastYear" localSheetId="9">[21]Valutakurser!$E$10</definedName>
    <definedName name="SekLastYear" localSheetId="7">[21]Valutakurser!$E$10</definedName>
    <definedName name="SekLastYear">[22]Valutakurser!$E$10</definedName>
    <definedName name="SEKm" localSheetId="39">#REF!</definedName>
    <definedName name="SEKm" localSheetId="16">#REF!</definedName>
    <definedName name="SEKm" localSheetId="19">#REF!</definedName>
    <definedName name="SEKm" localSheetId="21">#REF!</definedName>
    <definedName name="SEKm" localSheetId="33">#REF!</definedName>
    <definedName name="SEKm" localSheetId="26">#REF!</definedName>
    <definedName name="SEKm" localSheetId="57">#REF!</definedName>
    <definedName name="SEKm" localSheetId="5">#REF!</definedName>
    <definedName name="SEKm" localSheetId="6">#REF!</definedName>
    <definedName name="SEKm" localSheetId="29">#REF!</definedName>
    <definedName name="SEKm" localSheetId="54">#REF!</definedName>
    <definedName name="SEKm" localSheetId="56">#REF!</definedName>
    <definedName name="SEKm" localSheetId="8">#REF!</definedName>
    <definedName name="SEKm" localSheetId="9">#REF!</definedName>
    <definedName name="SEKm" localSheetId="7">#REF!</definedName>
    <definedName name="SEKm" localSheetId="17">#REF!</definedName>
    <definedName name="SEKm" localSheetId="22">#REF!</definedName>
    <definedName name="SEKm" localSheetId="24">#REF!</definedName>
    <definedName name="SEKm" localSheetId="23">#REF!</definedName>
    <definedName name="SEKm">#REF!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19" hidden="1">{"5 * utfall + budget",#N/A,FALSE,"T-0298";"5 * bolag",#N/A,FALSE,"T-0298";"Unibank, utfall alla",#N/A,FALSE,"T-0298";#N/A,#N/A,FALSE,"Koncernskulder";#N/A,#N/A,FALSE,"Koncernfakturering"}</definedName>
    <definedName name="sg" localSheetId="21" hidden="1">{"5 * utfall + budget",#N/A,FALSE,"T-0298";"5 * bolag",#N/A,FALSE,"T-0298";"Unibank, utfall alla",#N/A,FALSE,"T-0298";#N/A,#N/A,FALSE,"Koncernskulder";#N/A,#N/A,FALSE,"Koncernfakturering"}</definedName>
    <definedName name="sg" localSheetId="33" hidden="1">{"5 * utfall + budget",#N/A,FALSE,"T-0298";"5 * bolag",#N/A,FALSE,"T-0298";"Unibank, utfall alla",#N/A,FALSE,"T-0298";#N/A,#N/A,FALSE,"Koncernskulder";#N/A,#N/A,FALSE,"Koncernfakturering"}</definedName>
    <definedName name="sg" localSheetId="32" hidden="1">{"5 * utfall + budget",#N/A,FALSE,"T-0298";"5 * bolag",#N/A,FALSE,"T-0298";"Unibank, utfall alla",#N/A,FALSE,"T-0298";#N/A,#N/A,FALSE,"Koncernskulder";#N/A,#N/A,FALSE,"Koncernfakturering"}</definedName>
    <definedName name="sg" localSheetId="30" hidden="1">{"5 * utfall + budget",#N/A,FALSE,"T-0298";"5 * bolag",#N/A,FALSE,"T-0298";"Unibank, utfall alla",#N/A,FALSE,"T-0298";#N/A,#N/A,FALSE,"Koncernskulder";#N/A,#N/A,FALSE,"Koncernfakturering"}</definedName>
    <definedName name="sg" localSheetId="53" hidden="1">{"5 * utfall + budget",#N/A,FALSE,"T-0298";"5 * bolag",#N/A,FALSE,"T-0298";"Unibank, utfall alla",#N/A,FALSE,"T-0298";#N/A,#N/A,FALSE,"Koncernskulder";#N/A,#N/A,FALSE,"Koncernfakturering"}</definedName>
    <definedName name="sg" localSheetId="26" hidden="1">{"5 * utfall + budget",#N/A,FALSE,"T-0298";"5 * bolag",#N/A,FALSE,"T-0298";"Unibank, utfall alla",#N/A,FALSE,"T-0298";#N/A,#N/A,FALSE,"Koncernskulder";#N/A,#N/A,FALSE,"Koncernfakturering"}</definedName>
    <definedName name="sg" localSheetId="57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56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17" hidden="1">{"5 * utfall + budget",#N/A,FALSE,"T-0298";"5 * bolag",#N/A,FALSE,"T-0298";"Unibank, utfall alla",#N/A,FALSE,"T-0298";#N/A,#N/A,FALSE,"Koncernskulder";#N/A,#N/A,FALSE,"Koncernfakturering"}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38" hidden="1">{"5 * utfall + budget",#N/A,FALSE,"T-0298";"5 * bolag",#N/A,FALSE,"T-0298";"Unibank, utfall alla",#N/A,FALSE,"T-0298";#N/A,#N/A,FALSE,"Koncernskulder";#N/A,#N/A,FALSE,"Koncernfakturering"}</definedName>
    <definedName name="sg" localSheetId="22" hidden="1">{"5 * utfall + budget",#N/A,FALSE,"T-0298";"5 * bolag",#N/A,FALSE,"T-0298";"Unibank, utfall alla",#N/A,FALSE,"T-0298";#N/A,#N/A,FALSE,"Koncernskulder";#N/A,#N/A,FALSE,"Koncernfakturering"}</definedName>
    <definedName name="sg" localSheetId="24" hidden="1">{"5 * utfall + budget",#N/A,FALSE,"T-0298";"5 * bolag",#N/A,FALSE,"T-0298";"Unibank, utfall alla",#N/A,FALSE,"T-0298";#N/A,#N/A,FALSE,"Koncernskulder";#N/A,#N/A,FALSE,"Koncernfakturering"}</definedName>
    <definedName name="sg" localSheetId="23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39">#REF!</definedName>
    <definedName name="shareholder" localSheetId="16">#REF!</definedName>
    <definedName name="shareholder" localSheetId="19">#REF!</definedName>
    <definedName name="shareholder" localSheetId="21">#REF!</definedName>
    <definedName name="shareholder" localSheetId="33">#REF!</definedName>
    <definedName name="shareholder" localSheetId="26">#REF!</definedName>
    <definedName name="shareholder" localSheetId="57">#REF!</definedName>
    <definedName name="shareholder" localSheetId="5">#REF!</definedName>
    <definedName name="shareholder" localSheetId="6">#REF!</definedName>
    <definedName name="shareholder" localSheetId="29">#REF!</definedName>
    <definedName name="shareholder" localSheetId="54">#REF!</definedName>
    <definedName name="shareholder" localSheetId="56">#REF!</definedName>
    <definedName name="shareholder" localSheetId="8">#REF!</definedName>
    <definedName name="shareholder" localSheetId="9">#REF!</definedName>
    <definedName name="shareholder" localSheetId="7">#REF!</definedName>
    <definedName name="shareholder" localSheetId="17">#REF!</definedName>
    <definedName name="shareholder" localSheetId="22">#REF!</definedName>
    <definedName name="shareholder" localSheetId="24">#REF!</definedName>
    <definedName name="shareholder" localSheetId="23">#REF!</definedName>
    <definedName name="shareholder">#REF!</definedName>
    <definedName name="Shipping" localSheetId="39">#REF!</definedName>
    <definedName name="Shipping" localSheetId="16">#REF!</definedName>
    <definedName name="Shipping" localSheetId="19">#REF!</definedName>
    <definedName name="Shipping" localSheetId="21">#REF!</definedName>
    <definedName name="Shipping" localSheetId="33">#REF!</definedName>
    <definedName name="Shipping" localSheetId="26">#REF!</definedName>
    <definedName name="Shipping" localSheetId="57">#REF!</definedName>
    <definedName name="Shipping" localSheetId="5">#REF!</definedName>
    <definedName name="Shipping" localSheetId="6">#REF!</definedName>
    <definedName name="Shipping" localSheetId="29">#REF!</definedName>
    <definedName name="Shipping" localSheetId="54">#REF!</definedName>
    <definedName name="Shipping" localSheetId="56">#REF!</definedName>
    <definedName name="Shipping" localSheetId="8">#REF!</definedName>
    <definedName name="Shipping" localSheetId="9">#REF!</definedName>
    <definedName name="Shipping" localSheetId="7">#REF!</definedName>
    <definedName name="Shipping" localSheetId="17">#REF!</definedName>
    <definedName name="Shipping" localSheetId="22">#REF!</definedName>
    <definedName name="Shipping" localSheetId="24">#REF!</definedName>
    <definedName name="Shipping" localSheetId="23">#REF!</definedName>
    <definedName name="Shipping">#REF!</definedName>
    <definedName name="SOSI" localSheetId="39">#REF!</definedName>
    <definedName name="SOSI" localSheetId="16">#REF!</definedName>
    <definedName name="SOSI" localSheetId="19">#REF!</definedName>
    <definedName name="SOSI" localSheetId="21">#REF!</definedName>
    <definedName name="SOSI" localSheetId="33">#REF!</definedName>
    <definedName name="SOSI" localSheetId="26">#REF!</definedName>
    <definedName name="SOSI" localSheetId="57">#REF!</definedName>
    <definedName name="SOSI" localSheetId="5">#REF!</definedName>
    <definedName name="SOSI" localSheetId="6">#REF!</definedName>
    <definedName name="SOSI" localSheetId="29">#REF!</definedName>
    <definedName name="SOSI" localSheetId="54">#REF!</definedName>
    <definedName name="SOSI" localSheetId="56">#REF!</definedName>
    <definedName name="SOSI" localSheetId="8">#REF!</definedName>
    <definedName name="SOSI" localSheetId="9">#REF!</definedName>
    <definedName name="SOSI" localSheetId="7">#REF!</definedName>
    <definedName name="SOSI" localSheetId="17">#REF!</definedName>
    <definedName name="SOSI" localSheetId="22">#REF!</definedName>
    <definedName name="SOSI" localSheetId="24">#REF!</definedName>
    <definedName name="SOSI" localSheetId="23">#REF!</definedName>
    <definedName name="SOSI">#REF!</definedName>
    <definedName name="Source_file" localSheetId="57">[30]Sheet1!$B$4</definedName>
    <definedName name="Source_file" localSheetId="54">[30]Sheet1!$B$4</definedName>
    <definedName name="Source_file" localSheetId="8">[31]Sheet1!$B$4</definedName>
    <definedName name="Source_file" localSheetId="9">[31]Sheet1!$B$4</definedName>
    <definedName name="Source_file" localSheetId="7">[31]Sheet1!$B$4</definedName>
    <definedName name="Source_file">[32]Sheet1!$B$4</definedName>
    <definedName name="start" localSheetId="39">#REF!</definedName>
    <definedName name="start" localSheetId="16">#REF!</definedName>
    <definedName name="start" localSheetId="19">#REF!</definedName>
    <definedName name="start" localSheetId="21">#REF!</definedName>
    <definedName name="start" localSheetId="33">#REF!</definedName>
    <definedName name="start" localSheetId="26">#REF!</definedName>
    <definedName name="start" localSheetId="57">#REF!</definedName>
    <definedName name="start" localSheetId="5">#REF!</definedName>
    <definedName name="start" localSheetId="6">#REF!</definedName>
    <definedName name="start" localSheetId="29">#REF!</definedName>
    <definedName name="start" localSheetId="54">#REF!</definedName>
    <definedName name="start" localSheetId="56">#REF!</definedName>
    <definedName name="start" localSheetId="8">#REF!</definedName>
    <definedName name="start" localSheetId="9">#REF!</definedName>
    <definedName name="start" localSheetId="7">#REF!</definedName>
    <definedName name="start" localSheetId="17">#REF!</definedName>
    <definedName name="start" localSheetId="22">#REF!</definedName>
    <definedName name="start" localSheetId="24">#REF!</definedName>
    <definedName name="start" localSheetId="23">#REF!</definedName>
    <definedName name="start">#REF!</definedName>
    <definedName name="statutory" localSheetId="39">#REF!</definedName>
    <definedName name="statutory" localSheetId="16">#REF!</definedName>
    <definedName name="statutory" localSheetId="19">#REF!</definedName>
    <definedName name="statutory" localSheetId="21">#REF!</definedName>
    <definedName name="statutory" localSheetId="33">#REF!</definedName>
    <definedName name="statutory" localSheetId="26">#REF!</definedName>
    <definedName name="statutory" localSheetId="57">#REF!</definedName>
    <definedName name="statutory" localSheetId="5">#REF!</definedName>
    <definedName name="statutory" localSheetId="6">#REF!</definedName>
    <definedName name="statutory" localSheetId="29">#REF!</definedName>
    <definedName name="statutory" localSheetId="54">#REF!</definedName>
    <definedName name="statutory" localSheetId="56">#REF!</definedName>
    <definedName name="statutory" localSheetId="8">#REF!</definedName>
    <definedName name="statutory" localSheetId="9">#REF!</definedName>
    <definedName name="statutory" localSheetId="7">#REF!</definedName>
    <definedName name="statutory" localSheetId="17">#REF!</definedName>
    <definedName name="statutory" localSheetId="22">#REF!</definedName>
    <definedName name="statutory" localSheetId="24">#REF!</definedName>
    <definedName name="statutory" localSheetId="23">#REF!</definedName>
    <definedName name="statutory">#REF!</definedName>
    <definedName name="Statutory_Income_Statement" localSheetId="39">#REF!</definedName>
    <definedName name="Statutory_Income_Statement" localSheetId="16">#REF!</definedName>
    <definedName name="Statutory_Income_Statement" localSheetId="19">#REF!</definedName>
    <definedName name="Statutory_Income_Statement" localSheetId="21">#REF!</definedName>
    <definedName name="Statutory_Income_Statement" localSheetId="33">#REF!</definedName>
    <definedName name="Statutory_Income_Statement" localSheetId="26">#REF!</definedName>
    <definedName name="Statutory_Income_Statement" localSheetId="57">#REF!</definedName>
    <definedName name="Statutory_Income_Statement" localSheetId="5">#REF!</definedName>
    <definedName name="Statutory_Income_Statement" localSheetId="6">#REF!</definedName>
    <definedName name="Statutory_Income_Statement" localSheetId="29">#REF!</definedName>
    <definedName name="Statutory_Income_Statement" localSheetId="54">#REF!</definedName>
    <definedName name="Statutory_Income_Statement" localSheetId="56">#REF!</definedName>
    <definedName name="Statutory_Income_Statement" localSheetId="8">#REF!</definedName>
    <definedName name="Statutory_Income_Statement" localSheetId="9">#REF!</definedName>
    <definedName name="Statutory_Income_Statement" localSheetId="7">#REF!</definedName>
    <definedName name="Statutory_Income_Statement" localSheetId="17">#REF!</definedName>
    <definedName name="Statutory_Income_Statement" localSheetId="22">#REF!</definedName>
    <definedName name="Statutory_Income_Statement" localSheetId="24">#REF!</definedName>
    <definedName name="Statutory_Income_Statement" localSheetId="23">#REF!</definedName>
    <definedName name="Statutory_Income_Statement">#REF!</definedName>
    <definedName name="stop" localSheetId="39">#REF!</definedName>
    <definedName name="stop" localSheetId="16">#REF!</definedName>
    <definedName name="stop" localSheetId="19">#REF!</definedName>
    <definedName name="stop" localSheetId="21">#REF!</definedName>
    <definedName name="stop" localSheetId="33">#REF!</definedName>
    <definedName name="stop" localSheetId="26">#REF!</definedName>
    <definedName name="stop" localSheetId="57">#REF!</definedName>
    <definedName name="stop" localSheetId="5">#REF!</definedName>
    <definedName name="stop" localSheetId="6">#REF!</definedName>
    <definedName name="stop" localSheetId="29">#REF!</definedName>
    <definedName name="stop" localSheetId="54">#REF!</definedName>
    <definedName name="stop" localSheetId="56">#REF!</definedName>
    <definedName name="stop" localSheetId="8">#REF!</definedName>
    <definedName name="stop" localSheetId="9">#REF!</definedName>
    <definedName name="stop" localSheetId="7">#REF!</definedName>
    <definedName name="stop" localSheetId="17">#REF!</definedName>
    <definedName name="stop" localSheetId="22">#REF!</definedName>
    <definedName name="stop" localSheetId="24">#REF!</definedName>
    <definedName name="stop" localSheetId="23">#REF!</definedName>
    <definedName name="stop">#REF!</definedName>
    <definedName name="Sweden" localSheetId="57">[27]Sheet1!$C$20</definedName>
    <definedName name="Sweden" localSheetId="54">[27]Sheet1!$C$20</definedName>
    <definedName name="Sweden" localSheetId="8">[28]Sheet1!$C$20</definedName>
    <definedName name="Sweden" localSheetId="9">[28]Sheet1!$C$20</definedName>
    <definedName name="Sweden" localSheetId="7">[28]Sheet1!$C$20</definedName>
    <definedName name="Sweden">[29]Sheet1!$C$20</definedName>
    <definedName name="TASESUOM" localSheetId="39">#REF!</definedName>
    <definedName name="TASESUOM" localSheetId="16">#REF!</definedName>
    <definedName name="TASESUOM" localSheetId="19">#REF!</definedName>
    <definedName name="TASESUOM" localSheetId="21">#REF!</definedName>
    <definedName name="TASESUOM" localSheetId="33">#REF!</definedName>
    <definedName name="TASESUOM" localSheetId="30">#REF!</definedName>
    <definedName name="TASESUOM" localSheetId="26">#REF!</definedName>
    <definedName name="TASESUOM" localSheetId="57">#REF!</definedName>
    <definedName name="TASESUOM" localSheetId="5">#REF!</definedName>
    <definedName name="TASESUOM" localSheetId="6">#REF!</definedName>
    <definedName name="TASESUOM" localSheetId="54">#REF!</definedName>
    <definedName name="TASESUOM" localSheetId="56">#REF!</definedName>
    <definedName name="TASESUOM" localSheetId="8">#REF!</definedName>
    <definedName name="TASESUOM" localSheetId="9">#REF!</definedName>
    <definedName name="TASESUOM" localSheetId="7">#REF!</definedName>
    <definedName name="TASESUOM" localSheetId="17">#REF!</definedName>
    <definedName name="TASESUOM" localSheetId="22">#REF!</definedName>
    <definedName name="TASESUOM" localSheetId="24">#REF!</definedName>
    <definedName name="TASESUOM" localSheetId="23">#REF!</definedName>
    <definedName name="TASESUOM">#REF!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19" hidden="1">{"5 * utfall + budget",#N/A,FALSE,"T-0298";"5 * bolag",#N/A,FALSE,"T-0298";"Unibank, utfall alla",#N/A,FALSE,"T-0298";#N/A,#N/A,FALSE,"Koncernskulder";#N/A,#N/A,FALSE,"Koncernfakturering"}</definedName>
    <definedName name="tfp" localSheetId="21" hidden="1">{"5 * utfall + budget",#N/A,FALSE,"T-0298";"5 * bolag",#N/A,FALSE,"T-0298";"Unibank, utfall alla",#N/A,FALSE,"T-0298";#N/A,#N/A,FALSE,"Koncernskulder";#N/A,#N/A,FALSE,"Koncernfakturering"}</definedName>
    <definedName name="tfp" localSheetId="33" hidden="1">{"5 * utfall + budget",#N/A,FALSE,"T-0298";"5 * bolag",#N/A,FALSE,"T-0298";"Unibank, utfall alla",#N/A,FALSE,"T-0298";#N/A,#N/A,FALSE,"Koncernskulder";#N/A,#N/A,FALSE,"Koncernfakturering"}</definedName>
    <definedName name="tfp" localSheetId="32" hidden="1">{"5 * utfall + budget",#N/A,FALSE,"T-0298";"5 * bolag",#N/A,FALSE,"T-0298";"Unibank, utfall alla",#N/A,FALSE,"T-0298";#N/A,#N/A,FALSE,"Koncernskulder";#N/A,#N/A,FALSE,"Koncernfakturering"}</definedName>
    <definedName name="tfp" localSheetId="30" hidden="1">{"5 * utfall + budget",#N/A,FALSE,"T-0298";"5 * bolag",#N/A,FALSE,"T-0298";"Unibank, utfall alla",#N/A,FALSE,"T-0298";#N/A,#N/A,FALSE,"Koncernskulder";#N/A,#N/A,FALSE,"Koncernfakturering"}</definedName>
    <definedName name="tfp" localSheetId="53" hidden="1">{"5 * utfall + budget",#N/A,FALSE,"T-0298";"5 * bolag",#N/A,FALSE,"T-0298";"Unibank, utfall alla",#N/A,FALSE,"T-0298";#N/A,#N/A,FALSE,"Koncernskulder";#N/A,#N/A,FALSE,"Koncernfakturering"}</definedName>
    <definedName name="tfp" localSheetId="26" hidden="1">{"5 * utfall + budget",#N/A,FALSE,"T-0298";"5 * bolag",#N/A,FALSE,"T-0298";"Unibank, utfall alla",#N/A,FALSE,"T-0298";#N/A,#N/A,FALSE,"Koncernskulder";#N/A,#N/A,FALSE,"Koncernfakturering"}</definedName>
    <definedName name="tfp" localSheetId="57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56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17" hidden="1">{"5 * utfall + budget",#N/A,FALSE,"T-0298";"5 * bolag",#N/A,FALSE,"T-0298";"Unibank, utfall alla",#N/A,FALSE,"T-0298";#N/A,#N/A,FALSE,"Koncernskulder";#N/A,#N/A,FALSE,"Koncernfakturering"}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38" hidden="1">{"5 * utfall + budget",#N/A,FALSE,"T-0298";"5 * bolag",#N/A,FALSE,"T-0298";"Unibank, utfall alla",#N/A,FALSE,"T-0298";#N/A,#N/A,FALSE,"Koncernskulder";#N/A,#N/A,FALSE,"Koncernfakturering"}</definedName>
    <definedName name="tfp" localSheetId="22" hidden="1">{"5 * utfall + budget",#N/A,FALSE,"T-0298";"5 * bolag",#N/A,FALSE,"T-0298";"Unibank, utfall alla",#N/A,FALSE,"T-0298";#N/A,#N/A,FALSE,"Koncernskulder";#N/A,#N/A,FALSE,"Koncernfakturering"}</definedName>
    <definedName name="tfp" localSheetId="24" hidden="1">{"5 * utfall + budget",#N/A,FALSE,"T-0298";"5 * bolag",#N/A,FALSE,"T-0298";"Unibank, utfall alla",#N/A,FALSE,"T-0298";#N/A,#N/A,FALSE,"Koncernskulder";#N/A,#N/A,FALSE,"Koncernfakturering"}</definedName>
    <definedName name="tfp" localSheetId="23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57">[20]Investment_assets!$AX$1:$AY$65536</definedName>
    <definedName name="TotalKol" localSheetId="54">[20]Investment_assets!$AX$1:$AY$65536</definedName>
    <definedName name="TotalKol" localSheetId="8">[21]Investment_assets!$AX$1:$AY$65536</definedName>
    <definedName name="TotalKol" localSheetId="9">[21]Investment_assets!$AX$1:$AY$65536</definedName>
    <definedName name="TotalKol" localSheetId="7">[21]Investment_assets!$AX$1:$AY$65536</definedName>
    <definedName name="TotalKol">[22]Investment_assets!$AX$1:$AY$65536</definedName>
    <definedName name="treasury" localSheetId="39">#REF!</definedName>
    <definedName name="treasury" localSheetId="16">#REF!</definedName>
    <definedName name="treasury" localSheetId="19">#REF!</definedName>
    <definedName name="treasury" localSheetId="21">#REF!</definedName>
    <definedName name="treasury" localSheetId="33">#REF!</definedName>
    <definedName name="treasury" localSheetId="26">#REF!</definedName>
    <definedName name="treasury" localSheetId="57">#REF!</definedName>
    <definedName name="treasury" localSheetId="5">#REF!</definedName>
    <definedName name="treasury" localSheetId="6">#REF!</definedName>
    <definedName name="treasury" localSheetId="29">#REF!</definedName>
    <definedName name="treasury" localSheetId="54">#REF!</definedName>
    <definedName name="treasury" localSheetId="56">#REF!</definedName>
    <definedName name="treasury" localSheetId="8">#REF!</definedName>
    <definedName name="treasury" localSheetId="9">#REF!</definedName>
    <definedName name="treasury" localSheetId="7">#REF!</definedName>
    <definedName name="treasury" localSheetId="17">#REF!</definedName>
    <definedName name="treasury" localSheetId="22">#REF!</definedName>
    <definedName name="treasury" localSheetId="24">#REF!</definedName>
    <definedName name="treasury" localSheetId="23">#REF!</definedName>
    <definedName name="treasury">#REF!</definedName>
    <definedName name="TreasuryKeyFig" localSheetId="39">#REF!</definedName>
    <definedName name="TreasuryKeyFig" localSheetId="16">#REF!</definedName>
    <definedName name="TreasuryKeyFig" localSheetId="19">#REF!</definedName>
    <definedName name="TreasuryKeyFig" localSheetId="21">#REF!</definedName>
    <definedName name="TreasuryKeyFig" localSheetId="33">#REF!</definedName>
    <definedName name="TreasuryKeyFig" localSheetId="26">#REF!</definedName>
    <definedName name="TreasuryKeyFig" localSheetId="57">#REF!</definedName>
    <definedName name="TreasuryKeyFig" localSheetId="5">#REF!</definedName>
    <definedName name="TreasuryKeyFig" localSheetId="6">#REF!</definedName>
    <definedName name="TreasuryKeyFig" localSheetId="29">#REF!</definedName>
    <definedName name="TreasuryKeyFig" localSheetId="54">#REF!</definedName>
    <definedName name="TreasuryKeyFig" localSheetId="56">#REF!</definedName>
    <definedName name="TreasuryKeyFig" localSheetId="8">#REF!</definedName>
    <definedName name="TreasuryKeyFig" localSheetId="9">#REF!</definedName>
    <definedName name="TreasuryKeyFig" localSheetId="7">#REF!</definedName>
    <definedName name="TreasuryKeyFig" localSheetId="17">#REF!</definedName>
    <definedName name="TreasuryKeyFig" localSheetId="22">#REF!</definedName>
    <definedName name="TreasuryKeyFig" localSheetId="24">#REF!</definedName>
    <definedName name="TreasuryKeyFig" localSheetId="23">#REF!</definedName>
    <definedName name="TreasuryKeyFig">#REF!</definedName>
    <definedName name="TreasuryOP" localSheetId="39">#REF!</definedName>
    <definedName name="TreasuryOP" localSheetId="16">#REF!</definedName>
    <definedName name="TreasuryOP" localSheetId="19">#REF!</definedName>
    <definedName name="TreasuryOP" localSheetId="21">#REF!</definedName>
    <definedName name="TreasuryOP" localSheetId="33">#REF!</definedName>
    <definedName name="TreasuryOP" localSheetId="26">#REF!</definedName>
    <definedName name="TreasuryOP" localSheetId="57">#REF!</definedName>
    <definedName name="TreasuryOP" localSheetId="5">#REF!</definedName>
    <definedName name="TreasuryOP" localSheetId="6">#REF!</definedName>
    <definedName name="TreasuryOP" localSheetId="29">#REF!</definedName>
    <definedName name="TreasuryOP" localSheetId="54">#REF!</definedName>
    <definedName name="TreasuryOP" localSheetId="56">#REF!</definedName>
    <definedName name="TreasuryOP" localSheetId="8">#REF!</definedName>
    <definedName name="TreasuryOP" localSheetId="9">#REF!</definedName>
    <definedName name="TreasuryOP" localSheetId="7">#REF!</definedName>
    <definedName name="TreasuryOP" localSheetId="17">#REF!</definedName>
    <definedName name="TreasuryOP" localSheetId="22">#REF!</definedName>
    <definedName name="TreasuryOP" localSheetId="24">#REF!</definedName>
    <definedName name="TreasuryOP" localSheetId="23">#REF!</definedName>
    <definedName name="TreasuryOP">#REF!</definedName>
    <definedName name="TULOS" localSheetId="39">#REF!</definedName>
    <definedName name="TULOS" localSheetId="16">#REF!</definedName>
    <definedName name="TULOS" localSheetId="19">#REF!</definedName>
    <definedName name="TULOS" localSheetId="21">#REF!</definedName>
    <definedName name="TULOS" localSheetId="33">#REF!</definedName>
    <definedName name="TULOS" localSheetId="30">#REF!</definedName>
    <definedName name="TULOS" localSheetId="26">#REF!</definedName>
    <definedName name="TULOS" localSheetId="57">#REF!</definedName>
    <definedName name="TULOS" localSheetId="5">#REF!</definedName>
    <definedName name="TULOS" localSheetId="6">#REF!</definedName>
    <definedName name="TULOS" localSheetId="54">#REF!</definedName>
    <definedName name="TULOS" localSheetId="56">#REF!</definedName>
    <definedName name="TULOS" localSheetId="8">#REF!</definedName>
    <definedName name="TULOS" localSheetId="9">#REF!</definedName>
    <definedName name="TULOS" localSheetId="7">#REF!</definedName>
    <definedName name="TULOS" localSheetId="17">#REF!</definedName>
    <definedName name="TULOS" localSheetId="22">#REF!</definedName>
    <definedName name="TULOS" localSheetId="24">#REF!</definedName>
    <definedName name="TULOS" localSheetId="23">#REF!</definedName>
    <definedName name="TULOS">#REF!</definedName>
    <definedName name="type" localSheetId="57">'[54]Schedule 8010'!$R$96:$S$98</definedName>
    <definedName name="type" localSheetId="54">'[54]Schedule 8010'!$R$96:$S$98</definedName>
    <definedName name="type" localSheetId="8">'[55]Schedule 8010'!$R$96:$S$98</definedName>
    <definedName name="type" localSheetId="9">'[55]Schedule 8010'!$R$96:$S$98</definedName>
    <definedName name="type" localSheetId="7">'[55]Schedule 8010'!$R$96:$S$98</definedName>
    <definedName name="type">'[56]Schedule 8010'!$R$96:$S$98</definedName>
    <definedName name="UltimoLastYear" localSheetId="57">[20]HelpSheet!$C$3</definedName>
    <definedName name="UltimoLastYear" localSheetId="54">[20]HelpSheet!$C$3</definedName>
    <definedName name="UltimoLastYear" localSheetId="8">[21]HelpSheet!$C$3</definedName>
    <definedName name="UltimoLastYear" localSheetId="9">[21]HelpSheet!$C$3</definedName>
    <definedName name="UltimoLastYear" localSheetId="7">[21]HelpSheet!$C$3</definedName>
    <definedName name="UltimoLastYear">[22]HelpSheet!$C$3</definedName>
    <definedName name="Unit" localSheetId="57">[4]XXX!$C$34</definedName>
    <definedName name="Unit" localSheetId="54">[4]XXX!$C$34</definedName>
    <definedName name="Unit" localSheetId="8">[5]XXX!$C$34</definedName>
    <definedName name="Unit" localSheetId="9">[5]XXX!$C$34</definedName>
    <definedName name="Unit" localSheetId="7">[5]XXX!$C$34</definedName>
    <definedName name="Unit">[6]XXX!$C$34</definedName>
    <definedName name="ValgtDato1" localSheetId="57">[20]HelpSheet!$C$21</definedName>
    <definedName name="ValgtDato1" localSheetId="54">[20]HelpSheet!$C$21</definedName>
    <definedName name="ValgtDato1" localSheetId="8">[21]HelpSheet!$C$21</definedName>
    <definedName name="ValgtDato1" localSheetId="9">[21]HelpSheet!$C$21</definedName>
    <definedName name="ValgtDato1" localSheetId="7">[21]HelpSheet!$C$21</definedName>
    <definedName name="ValgtDato1">[22]HelpSheet!$C$21</definedName>
    <definedName name="ValgtDato2" localSheetId="57">[20]HelpSheet!$C$23</definedName>
    <definedName name="ValgtDato2" localSheetId="54">[20]HelpSheet!$C$23</definedName>
    <definedName name="ValgtDato2" localSheetId="8">[21]HelpSheet!$C$23</definedName>
    <definedName name="ValgtDato2" localSheetId="9">[21]HelpSheet!$C$23</definedName>
    <definedName name="ValgtDato2" localSheetId="7">[21]HelpSheet!$C$23</definedName>
    <definedName name="ValgtDato2">[22]HelpSheet!$C$23</definedName>
    <definedName name="ValgtDato3" localSheetId="57">[20]HelpSheet!$C$25</definedName>
    <definedName name="ValgtDato3" localSheetId="54">[20]HelpSheet!$C$25</definedName>
    <definedName name="ValgtDato3" localSheetId="8">[21]HelpSheet!$C$25</definedName>
    <definedName name="ValgtDato3" localSheetId="9">[21]HelpSheet!$C$25</definedName>
    <definedName name="ValgtDato3" localSheetId="7">[21]HelpSheet!$C$25</definedName>
    <definedName name="ValgtDato3">[22]HelpSheet!$C$25</definedName>
    <definedName name="ValgtDatoIndex" localSheetId="57">[20]HelpSheet!$C$19</definedName>
    <definedName name="ValgtDatoIndex" localSheetId="54">[20]HelpSheet!$C$19</definedName>
    <definedName name="ValgtDatoIndex" localSheetId="8">[21]HelpSheet!$C$19</definedName>
    <definedName name="ValgtDatoIndex" localSheetId="9">[21]HelpSheet!$C$19</definedName>
    <definedName name="ValgtDatoIndex" localSheetId="7">[21]HelpSheet!$C$19</definedName>
    <definedName name="ValgtDatoIndex">[22]HelpSheet!$C$19</definedName>
    <definedName name="Valuta" localSheetId="57">[20]Investment_assets!$A$7:$IV$7</definedName>
    <definedName name="Valuta" localSheetId="54">[20]Investment_assets!$A$7:$IV$7</definedName>
    <definedName name="Valuta" localSheetId="8">[21]Investment_assets!$A$7:$IV$7</definedName>
    <definedName name="Valuta" localSheetId="9">[21]Investment_assets!$A$7:$IV$7</definedName>
    <definedName name="Valuta" localSheetId="7">[21]Investment_assets!$A$7:$IV$7</definedName>
    <definedName name="Valuta">[22]Investment_assets!$A$7:$IV$7</definedName>
    <definedName name="valuta_kurs_ultimo" localSheetId="57">[20]Valutakurser!$A$7:$Q$10</definedName>
    <definedName name="valuta_kurs_ultimo" localSheetId="54">[20]Valutakurser!$A$7:$Q$10</definedName>
    <definedName name="valuta_kurs_ultimo" localSheetId="8">[21]Valutakurser!$A$7:$Q$10</definedName>
    <definedName name="valuta_kurs_ultimo" localSheetId="9">[21]Valutakurser!$A$7:$Q$10</definedName>
    <definedName name="valuta_kurs_ultimo" localSheetId="7">[21]Valutakurser!$A$7:$Q$10</definedName>
    <definedName name="valuta_kurs_ultimo">[22]Valutakurser!$A$7:$Q$10</definedName>
    <definedName name="ValutaFlag" localSheetId="57">[20]HelpSheet!$G$6</definedName>
    <definedName name="ValutaFlag" localSheetId="54">[20]HelpSheet!$G$6</definedName>
    <definedName name="ValutaFlag" localSheetId="8">[21]HelpSheet!$G$6</definedName>
    <definedName name="ValutaFlag" localSheetId="9">[21]HelpSheet!$G$6</definedName>
    <definedName name="ValutaFlag" localSheetId="7">[21]HelpSheet!$G$6</definedName>
    <definedName name="ValutaFlag">[22]HelpSheet!$G$6</definedName>
    <definedName name="ValutaValg" localSheetId="57">[20]HelpSheet!$G$3:$G$4</definedName>
    <definedName name="ValutaValg" localSheetId="54">[20]HelpSheet!$G$3:$G$4</definedName>
    <definedName name="ValutaValg" localSheetId="8">[21]HelpSheet!$G$3:$G$4</definedName>
    <definedName name="ValutaValg" localSheetId="9">[21]HelpSheet!$G$3:$G$4</definedName>
    <definedName name="ValutaValg" localSheetId="7">[21]HelpSheet!$G$3:$G$4</definedName>
    <definedName name="ValutaValg">[22]HelpSheet!$G$3:$G$4</definedName>
    <definedName name="Wealth" localSheetId="39">#REF!</definedName>
    <definedName name="Wealth" localSheetId="16">#REF!</definedName>
    <definedName name="Wealth" localSheetId="19">#REF!</definedName>
    <definedName name="Wealth" localSheetId="21">#REF!</definedName>
    <definedName name="Wealth" localSheetId="33">#REF!</definedName>
    <definedName name="Wealth" localSheetId="26">#REF!</definedName>
    <definedName name="Wealth" localSheetId="57">#REF!</definedName>
    <definedName name="Wealth" localSheetId="5">#REF!</definedName>
    <definedName name="Wealth" localSheetId="6">#REF!</definedName>
    <definedName name="Wealth" localSheetId="29">#REF!</definedName>
    <definedName name="Wealth" localSheetId="54">#REF!</definedName>
    <definedName name="Wealth" localSheetId="56">#REF!</definedName>
    <definedName name="Wealth" localSheetId="8">#REF!</definedName>
    <definedName name="Wealth" localSheetId="9">#REF!</definedName>
    <definedName name="Wealth" localSheetId="7">#REF!</definedName>
    <definedName name="Wealth" localSheetId="17">#REF!</definedName>
    <definedName name="Wealth" localSheetId="22">#REF!</definedName>
    <definedName name="Wealth" localSheetId="24">#REF!</definedName>
    <definedName name="Wealth" localSheetId="23">#REF!</definedName>
    <definedName name="Wealth">#REF!</definedName>
    <definedName name="Wealthother" localSheetId="39">#REF!</definedName>
    <definedName name="Wealthother" localSheetId="16">#REF!</definedName>
    <definedName name="Wealthother" localSheetId="19">#REF!</definedName>
    <definedName name="Wealthother" localSheetId="21">#REF!</definedName>
    <definedName name="Wealthother" localSheetId="33">#REF!</definedName>
    <definedName name="Wealthother" localSheetId="26">#REF!</definedName>
    <definedName name="Wealthother" localSheetId="57">#REF!</definedName>
    <definedName name="Wealthother" localSheetId="5">#REF!</definedName>
    <definedName name="Wealthother" localSheetId="6">#REF!</definedName>
    <definedName name="Wealthother" localSheetId="29">#REF!</definedName>
    <definedName name="Wealthother" localSheetId="54">#REF!</definedName>
    <definedName name="Wealthother" localSheetId="56">#REF!</definedName>
    <definedName name="Wealthother" localSheetId="8">#REF!</definedName>
    <definedName name="Wealthother" localSheetId="9">#REF!</definedName>
    <definedName name="Wealthother" localSheetId="7">#REF!</definedName>
    <definedName name="Wealthother" localSheetId="17">#REF!</definedName>
    <definedName name="Wealthother" localSheetId="22">#REF!</definedName>
    <definedName name="Wealthother" localSheetId="24">#REF!</definedName>
    <definedName name="Wealthother" localSheetId="23">#REF!</definedName>
    <definedName name="Wealthother">#REF!</definedName>
    <definedName name="Vesta_life" localSheetId="39">#REF!</definedName>
    <definedName name="Vesta_life" localSheetId="16">#REF!</definedName>
    <definedName name="Vesta_life" localSheetId="19">#REF!</definedName>
    <definedName name="Vesta_life" localSheetId="21">#REF!</definedName>
    <definedName name="Vesta_life" localSheetId="33">#REF!</definedName>
    <definedName name="Vesta_life" localSheetId="26">#REF!</definedName>
    <definedName name="Vesta_life" localSheetId="57">#REF!</definedName>
    <definedName name="Vesta_life" localSheetId="5">#REF!</definedName>
    <definedName name="Vesta_life" localSheetId="6">#REF!</definedName>
    <definedName name="Vesta_life" localSheetId="29">#REF!</definedName>
    <definedName name="Vesta_life" localSheetId="54">#REF!</definedName>
    <definedName name="Vesta_life" localSheetId="56">#REF!</definedName>
    <definedName name="Vesta_life" localSheetId="8">#REF!</definedName>
    <definedName name="Vesta_life" localSheetId="9">#REF!</definedName>
    <definedName name="Vesta_life" localSheetId="7">#REF!</definedName>
    <definedName name="Vesta_life" localSheetId="17">#REF!</definedName>
    <definedName name="Vesta_life" localSheetId="22">#REF!</definedName>
    <definedName name="Vesta_life" localSheetId="24">#REF!</definedName>
    <definedName name="Vesta_life" localSheetId="23">#REF!</definedName>
    <definedName name="Vesta_life">#REF!</definedName>
    <definedName name="Wholsalebanking" localSheetId="39">#REF!</definedName>
    <definedName name="Wholsalebanking" localSheetId="16">#REF!</definedName>
    <definedName name="Wholsalebanking" localSheetId="19">#REF!</definedName>
    <definedName name="Wholsalebanking" localSheetId="21">#REF!</definedName>
    <definedName name="Wholsalebanking" localSheetId="33">#REF!</definedName>
    <definedName name="Wholsalebanking" localSheetId="26">#REF!</definedName>
    <definedName name="Wholsalebanking" localSheetId="57">#REF!</definedName>
    <definedName name="Wholsalebanking" localSheetId="5">#REF!</definedName>
    <definedName name="Wholsalebanking" localSheetId="6">#REF!</definedName>
    <definedName name="Wholsalebanking" localSheetId="29">#REF!</definedName>
    <definedName name="Wholsalebanking" localSheetId="54">#REF!</definedName>
    <definedName name="Wholsalebanking" localSheetId="56">#REF!</definedName>
    <definedName name="Wholsalebanking" localSheetId="8">#REF!</definedName>
    <definedName name="Wholsalebanking" localSheetId="9">#REF!</definedName>
    <definedName name="Wholsalebanking" localSheetId="7">#REF!</definedName>
    <definedName name="Wholsalebanking" localSheetId="17">#REF!</definedName>
    <definedName name="Wholsalebanking" localSheetId="22">#REF!</definedName>
    <definedName name="Wholsalebanking" localSheetId="24">#REF!</definedName>
    <definedName name="Wholsalebanking" localSheetId="23">#REF!</definedName>
    <definedName name="Wholsalebanking">#REF!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19" hidden="1">{"Sammanst",#N/A,TRUE,"951231";"Sid4",#N/A,TRUE,"4.Slutlig";"Sid2",#N/A,TRUE,"2.Värden";"Sid3",#N/A,TRUE,"3.Justering";"Sid1",#N/A,TRUE,"1.Utgångsläge"}</definedName>
    <definedName name="wrn.Bransch." localSheetId="21" hidden="1">{"Sammanst",#N/A,TRUE,"951231";"Sid4",#N/A,TRUE,"4.Slutlig";"Sid2",#N/A,TRUE,"2.Värden";"Sid3",#N/A,TRUE,"3.Justering";"Sid1",#N/A,TRUE,"1.Utgångsläge"}</definedName>
    <definedName name="wrn.Bransch." localSheetId="33" hidden="1">{"Sammanst",#N/A,TRUE,"951231";"Sid4",#N/A,TRUE,"4.Slutlig";"Sid2",#N/A,TRUE,"2.Värden";"Sid3",#N/A,TRUE,"3.Justering";"Sid1",#N/A,TRUE,"1.Utgångsläge"}</definedName>
    <definedName name="wrn.Bransch." localSheetId="32" hidden="1">{"Sammanst",#N/A,TRUE,"951231";"Sid4",#N/A,TRUE,"4.Slutlig";"Sid2",#N/A,TRUE,"2.Värden";"Sid3",#N/A,TRUE,"3.Justering";"Sid1",#N/A,TRUE,"1.Utgångsläge"}</definedName>
    <definedName name="wrn.Bransch." localSheetId="30" hidden="1">{"Sammanst",#N/A,TRUE,"951231";"Sid4",#N/A,TRUE,"4.Slutlig";"Sid2",#N/A,TRUE,"2.Värden";"Sid3",#N/A,TRUE,"3.Justering";"Sid1",#N/A,TRUE,"1.Utgångsläge"}</definedName>
    <definedName name="wrn.Bransch." localSheetId="53" hidden="1">{"Sammanst",#N/A,TRUE,"951231";"Sid4",#N/A,TRUE,"4.Slutlig";"Sid2",#N/A,TRUE,"2.Värden";"Sid3",#N/A,TRUE,"3.Justering";"Sid1",#N/A,TRUE,"1.Utgångsläge"}</definedName>
    <definedName name="wrn.Bransch." localSheetId="26" hidden="1">{"Sammanst",#N/A,TRUE,"951231";"Sid4",#N/A,TRUE,"4.Slutlig";"Sid2",#N/A,TRUE,"2.Värden";"Sid3",#N/A,TRUE,"3.Justering";"Sid1",#N/A,TRUE,"1.Utgångsläge"}</definedName>
    <definedName name="wrn.Bransch." localSheetId="57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56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17" hidden="1">{"Sammanst",#N/A,TRUE,"951231";"Sid4",#N/A,TRUE,"4.Slutlig";"Sid2",#N/A,TRUE,"2.Värden";"Sid3",#N/A,TRUE,"3.Justering";"Sid1",#N/A,TRUE,"1.Utgångsläge"}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38" hidden="1">{"Sammanst",#N/A,TRUE,"951231";"Sid4",#N/A,TRUE,"4.Slutlig";"Sid2",#N/A,TRUE,"2.Värden";"Sid3",#N/A,TRUE,"3.Justering";"Sid1",#N/A,TRUE,"1.Utgångsläge"}</definedName>
    <definedName name="wrn.Bransch." localSheetId="22" hidden="1">{"Sammanst",#N/A,TRUE,"951231";"Sid4",#N/A,TRUE,"4.Slutlig";"Sid2",#N/A,TRUE,"2.Värden";"Sid3",#N/A,TRUE,"3.Justering";"Sid1",#N/A,TRUE,"1.Utgångsläge"}</definedName>
    <definedName name="wrn.Bransch." localSheetId="24" hidden="1">{"Sammanst",#N/A,TRUE,"951231";"Sid4",#N/A,TRUE,"4.Slutlig";"Sid2",#N/A,TRUE,"2.Värden";"Sid3",#N/A,TRUE,"3.Justering";"Sid1",#N/A,TRUE,"1.Utgångsläge"}</definedName>
    <definedName name="wrn.Bransch." localSheetId="23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19" hidden="1">{"5 * utfall + budget",#N/A,FALSE,"T-0298";"5 * bolag",#N/A,FALSE,"T-0298";"Unibank, utfall alla",#N/A,FALSE,"T-0298";#N/A,#N/A,FALSE,"Koncernskulder";#N/A,#N/A,FALSE,"Koncernfakturering"}</definedName>
    <definedName name="wrn.Månadsrapport._.T." localSheetId="21" hidden="1">{"5 * utfall + budget",#N/A,FALSE,"T-0298";"5 * bolag",#N/A,FALSE,"T-0298";"Unibank, utfall alla",#N/A,FALSE,"T-0298";#N/A,#N/A,FALSE,"Koncernskulder";#N/A,#N/A,FALSE,"Koncernfakturering"}</definedName>
    <definedName name="wrn.Månadsrapport._.T." localSheetId="33" hidden="1">{"5 * utfall + budget",#N/A,FALSE,"T-0298";"5 * bolag",#N/A,FALSE,"T-0298";"Unibank, utfall alla",#N/A,FALSE,"T-0298";#N/A,#N/A,FALSE,"Koncernskulder";#N/A,#N/A,FALSE,"Koncernfakturering"}</definedName>
    <definedName name="wrn.Månadsrapport._.T." localSheetId="32" hidden="1">{"5 * utfall + budget",#N/A,FALSE,"T-0298";"5 * bolag",#N/A,FALSE,"T-0298";"Unibank, utfall alla",#N/A,FALSE,"T-0298";#N/A,#N/A,FALSE,"Koncernskulder";#N/A,#N/A,FALSE,"Koncernfakturering"}</definedName>
    <definedName name="wrn.Månadsrapport._.T." localSheetId="30" hidden="1">{"5 * utfall + budget",#N/A,FALSE,"T-0298";"5 * bolag",#N/A,FALSE,"T-0298";"Unibank, utfall alla",#N/A,FALSE,"T-0298";#N/A,#N/A,FALSE,"Koncernskulder";#N/A,#N/A,FALSE,"Koncernfakturering"}</definedName>
    <definedName name="wrn.Månadsrapport._.T." localSheetId="53" hidden="1">{"5 * utfall + budget",#N/A,FALSE,"T-0298";"5 * bolag",#N/A,FALSE,"T-0298";"Unibank, utfall alla",#N/A,FALSE,"T-0298";#N/A,#N/A,FALSE,"Koncernskulder";#N/A,#N/A,FALSE,"Koncernfakturering"}</definedName>
    <definedName name="wrn.Månadsrapport._.T." localSheetId="2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56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17" hidden="1">{"5 * utfall + budget",#N/A,FALSE,"T-0298";"5 * bolag",#N/A,FALSE,"T-0298";"Unibank, utfall alla",#N/A,FALSE,"T-0298";#N/A,#N/A,FALSE,"Koncernskulder";#N/A,#N/A,FALSE,"Koncernfakturering"}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8" hidden="1">{"5 * utfall + budget",#N/A,FALSE,"T-0298";"5 * bolag",#N/A,FALSE,"T-0298";"Unibank, utfall alla",#N/A,FALSE,"T-0298";#N/A,#N/A,FALSE,"Koncernskulder";#N/A,#N/A,FALSE,"Koncernfakturering"}</definedName>
    <definedName name="wrn.Månadsrapport._.T." localSheetId="22" hidden="1">{"5 * utfall + budget",#N/A,FALSE,"T-0298";"5 * bolag",#N/A,FALSE,"T-0298";"Unibank, utfall alla",#N/A,FALSE,"T-0298";#N/A,#N/A,FALSE,"Koncernskulder";#N/A,#N/A,FALSE,"Koncernfakturering"}</definedName>
    <definedName name="wrn.Månadsrapport._.T." localSheetId="24" hidden="1">{"5 * utfall + budget",#N/A,FALSE,"T-0298";"5 * bolag",#N/A,FALSE,"T-0298";"Unibank, utfall alla",#N/A,FALSE,"T-0298";#N/A,#N/A,FALSE,"Koncernskulder";#N/A,#N/A,FALSE,"Koncernfakturering"}</definedName>
    <definedName name="wrn.Månadsrapport._.T." localSheetId="23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19" hidden="1">{#N/A,#N/A,TRUE,"Forside";#N/A,#N/A,TRUE,"Contents";#N/A,#N/A,TRUE,"Opera. income stat.";#N/A,#N/A,TRUE,"Business area ";#N/A,#N/A,TRUE,"Statutory income statem."}</definedName>
    <definedName name="wrn.udskriv." localSheetId="21" hidden="1">{#N/A,#N/A,TRUE,"Forside";#N/A,#N/A,TRUE,"Contents";#N/A,#N/A,TRUE,"Opera. income stat.";#N/A,#N/A,TRUE,"Business area ";#N/A,#N/A,TRUE,"Statutory income statem."}</definedName>
    <definedName name="wrn.udskriv." localSheetId="33" hidden="1">{#N/A,#N/A,TRUE,"Forside";#N/A,#N/A,TRUE,"Contents";#N/A,#N/A,TRUE,"Opera. income stat.";#N/A,#N/A,TRUE,"Business area ";#N/A,#N/A,TRUE,"Statutory income statem."}</definedName>
    <definedName name="wrn.udskriv." localSheetId="32" hidden="1">{#N/A,#N/A,TRUE,"Forside";#N/A,#N/A,TRUE,"Contents";#N/A,#N/A,TRUE,"Opera. income stat.";#N/A,#N/A,TRUE,"Business area ";#N/A,#N/A,TRUE,"Statutory income statem."}</definedName>
    <definedName name="wrn.udskriv." localSheetId="30" hidden="1">{#N/A,#N/A,TRUE,"Forside";#N/A,#N/A,TRUE,"Contents";#N/A,#N/A,TRUE,"Opera. income stat.";#N/A,#N/A,TRUE,"Business area ";#N/A,#N/A,TRUE,"Statutory income statem."}</definedName>
    <definedName name="wrn.udskriv." localSheetId="53" hidden="1">{#N/A,#N/A,TRUE,"Forside";#N/A,#N/A,TRUE,"Contents";#N/A,#N/A,TRUE,"Opera. income stat.";#N/A,#N/A,TRUE,"Business area ";#N/A,#N/A,TRUE,"Statutory income statem."}</definedName>
    <definedName name="wrn.udskriv." localSheetId="26" hidden="1">{#N/A,#N/A,TRUE,"Forside";#N/A,#N/A,TRUE,"Contents";#N/A,#N/A,TRUE,"Opera. income stat.";#N/A,#N/A,TRUE,"Business area ";#N/A,#N/A,TRUE,"Statutory income statem."}</definedName>
    <definedName name="wrn.udskriv." localSheetId="57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56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17" hidden="1">{#N/A,#N/A,TRUE,"Forside";#N/A,#N/A,TRUE,"Contents";#N/A,#N/A,TRUE,"Opera. income stat.";#N/A,#N/A,TRUE,"Business area ";#N/A,#N/A,TRUE,"Statutory income statem."}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38" hidden="1">{#N/A,#N/A,TRUE,"Forside";#N/A,#N/A,TRUE,"Contents";#N/A,#N/A,TRUE,"Opera. income stat.";#N/A,#N/A,TRUE,"Business area ";#N/A,#N/A,TRUE,"Statutory income statem."}</definedName>
    <definedName name="wrn.udskriv." localSheetId="22" hidden="1">{#N/A,#N/A,TRUE,"Forside";#N/A,#N/A,TRUE,"Contents";#N/A,#N/A,TRUE,"Opera. income stat.";#N/A,#N/A,TRUE,"Business area ";#N/A,#N/A,TRUE,"Statutory income statem."}</definedName>
    <definedName name="wrn.udskriv." localSheetId="24" hidden="1">{#N/A,#N/A,TRUE,"Forside";#N/A,#N/A,TRUE,"Contents";#N/A,#N/A,TRUE,"Opera. income stat.";#N/A,#N/A,TRUE,"Business area ";#N/A,#N/A,TRUE,"Statutory income statem."}</definedName>
    <definedName name="wrn.udskriv." localSheetId="23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30">[60]Content!$I$5</definedName>
    <definedName name="wsCompanyCode" localSheetId="57">[61]Content!$I$5</definedName>
    <definedName name="wsCompanyCode" localSheetId="54">[61]Content!$I$5</definedName>
    <definedName name="wsCompanyCode" localSheetId="8">[62]Content!$I$5</definedName>
    <definedName name="wsCompanyCode" localSheetId="9">[62]Content!$I$5</definedName>
    <definedName name="wsCompanyCode" localSheetId="7">[62]Content!$I$5</definedName>
    <definedName name="wsCompanyCode">[60]Content!$I$5</definedName>
    <definedName name="wsCompilDate" localSheetId="30">[60]Content!$K$6</definedName>
    <definedName name="wsCompilDate" localSheetId="57">[61]Content!$K$6</definedName>
    <definedName name="wsCompilDate" localSheetId="54">[61]Content!$K$6</definedName>
    <definedName name="wsCompilDate" localSheetId="8">[62]Content!$K$6</definedName>
    <definedName name="wsCompilDate" localSheetId="9">[62]Content!$K$6</definedName>
    <definedName name="wsCompilDate" localSheetId="7">[62]Content!$K$6</definedName>
    <definedName name="wsCompilDate">[60]Content!$K$6</definedName>
    <definedName name="wsCompiler" localSheetId="30">[60]Content!$I$6</definedName>
    <definedName name="wsCompiler" localSheetId="57">[61]Content!$I$6</definedName>
    <definedName name="wsCompiler" localSheetId="54">[61]Content!$I$6</definedName>
    <definedName name="wsCompiler" localSheetId="8">[62]Content!$I$6</definedName>
    <definedName name="wsCompiler" localSheetId="9">[62]Content!$I$6</definedName>
    <definedName name="wsCompiler" localSheetId="7">[62]Content!$I$6</definedName>
    <definedName name="wsCompiler">[60]Content!$I$6</definedName>
    <definedName name="wsCurrency" localSheetId="30">[60]Content!$D$6</definedName>
    <definedName name="wsCurrency" localSheetId="57">[61]Content!$D$6</definedName>
    <definedName name="wsCurrency" localSheetId="54">[61]Content!$D$6</definedName>
    <definedName name="wsCurrency" localSheetId="8">[62]Content!$D$6</definedName>
    <definedName name="wsCurrency" localSheetId="9">[62]Content!$D$6</definedName>
    <definedName name="wsCurrency" localSheetId="7">[62]Content!$D$6</definedName>
    <definedName name="wsCurrency">[60]Content!$D$6</definedName>
    <definedName name="wsFilename" localSheetId="16">[60]_Settings!#REF!</definedName>
    <definedName name="wsFilename" localSheetId="19">[60]_Settings!#REF!</definedName>
    <definedName name="wsFilename" localSheetId="21">[60]_Settings!#REF!</definedName>
    <definedName name="wsFilename" localSheetId="33">[60]_Settings!#REF!</definedName>
    <definedName name="wsFilename" localSheetId="30">[60]_Settings!#REF!</definedName>
    <definedName name="wsFilename" localSheetId="26">[60]_Settings!#REF!</definedName>
    <definedName name="wsFilename" localSheetId="57">[61]_Settings!#REF!</definedName>
    <definedName name="wsFilename" localSheetId="5">[60]_Settings!#REF!</definedName>
    <definedName name="wsFilename" localSheetId="6">[60]_Settings!#REF!</definedName>
    <definedName name="wsFilename" localSheetId="54">[61]_Settings!#REF!</definedName>
    <definedName name="wsFilename" localSheetId="56">[60]_Settings!#REF!</definedName>
    <definedName name="wsFilename" localSheetId="8">[62]_Settings!#REF!</definedName>
    <definedName name="wsFilename" localSheetId="9">[62]_Settings!#REF!</definedName>
    <definedName name="wsFilename" localSheetId="7">[62]_Settings!#REF!</definedName>
    <definedName name="wsFilename" localSheetId="17">[60]_Settings!#REF!</definedName>
    <definedName name="wsFilename" localSheetId="22">[60]_Settings!#REF!</definedName>
    <definedName name="wsFilename" localSheetId="24">[60]_Settings!#REF!</definedName>
    <definedName name="wsFilename" localSheetId="23">[60]_Settings!#REF!</definedName>
    <definedName name="wsFilename">[60]_Settings!#REF!</definedName>
    <definedName name="wsRepEntity" localSheetId="30">[60]Content!$D$5</definedName>
    <definedName name="wsRepEntity" localSheetId="57">[61]Content!$D$5</definedName>
    <definedName name="wsRepEntity" localSheetId="54">[61]Content!$D$5</definedName>
    <definedName name="wsRepEntity" localSheetId="8">[62]Content!$D$5</definedName>
    <definedName name="wsRepEntity" localSheetId="9">[62]Content!$D$5</definedName>
    <definedName name="wsRepEntity" localSheetId="7">[62]Content!$D$5</definedName>
    <definedName name="wsRepEntity">[60]Content!$D$5</definedName>
    <definedName name="wsTxtRepPeriod" localSheetId="30">[60]_Settings!$B$4</definedName>
    <definedName name="wsTxtRepPeriod" localSheetId="57">[61]_Settings!$B$4</definedName>
    <definedName name="wsTxtRepPeriod" localSheetId="54">[61]_Settings!$B$4</definedName>
    <definedName name="wsTxtRepPeriod" localSheetId="8">[62]_Settings!$B$4</definedName>
    <definedName name="wsTxtRepPeriod" localSheetId="9">[62]_Settings!$B$4</definedName>
    <definedName name="wsTxtRepPeriod" localSheetId="7">[62]_Settings!$B$4</definedName>
    <definedName name="wsTxtRepPeriod">[60]_Settings!$B$4</definedName>
    <definedName name="vuosi" localSheetId="57">[48]Syöttöpohja!$U$2</definedName>
    <definedName name="vuosi" localSheetId="54">[48]Syöttöpohja!$U$2</definedName>
    <definedName name="vuosi" localSheetId="8">[49]Syöttöpohja!$U$2</definedName>
    <definedName name="vuosi" localSheetId="9">[49]Syöttöpohja!$U$2</definedName>
    <definedName name="vuosi" localSheetId="7">[49]Syöttöpohja!$U$2</definedName>
    <definedName name="vuosi">[50]Syöttöpohja!$U$2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19" hidden="1">{#N/A,#N/A,TRUE,"Forside";#N/A,#N/A,TRUE,"Contents";#N/A,#N/A,TRUE,"Opera. income stat.";#N/A,#N/A,TRUE,"Business area ";#N/A,#N/A,TRUE,"Statutory income statem."}</definedName>
    <definedName name="xx" localSheetId="21" hidden="1">{#N/A,#N/A,TRUE,"Forside";#N/A,#N/A,TRUE,"Contents";#N/A,#N/A,TRUE,"Opera. income stat.";#N/A,#N/A,TRUE,"Business area ";#N/A,#N/A,TRUE,"Statutory income statem."}</definedName>
    <definedName name="xx" localSheetId="33" hidden="1">{#N/A,#N/A,TRUE,"Forside";#N/A,#N/A,TRUE,"Contents";#N/A,#N/A,TRUE,"Opera. income stat.";#N/A,#N/A,TRUE,"Business area ";#N/A,#N/A,TRUE,"Statutory income statem."}</definedName>
    <definedName name="xx" localSheetId="32" hidden="1">{#N/A,#N/A,TRUE,"Forside";#N/A,#N/A,TRUE,"Contents";#N/A,#N/A,TRUE,"Opera. income stat.";#N/A,#N/A,TRUE,"Business area ";#N/A,#N/A,TRUE,"Statutory income statem."}</definedName>
    <definedName name="xx" localSheetId="30" hidden="1">{#N/A,#N/A,TRUE,"Forside";#N/A,#N/A,TRUE,"Contents";#N/A,#N/A,TRUE,"Opera. income stat.";#N/A,#N/A,TRUE,"Business area ";#N/A,#N/A,TRUE,"Statutory income statem."}</definedName>
    <definedName name="xx" localSheetId="53" hidden="1">{#N/A,#N/A,TRUE,"Forside";#N/A,#N/A,TRUE,"Contents";#N/A,#N/A,TRUE,"Opera. income stat.";#N/A,#N/A,TRUE,"Business area ";#N/A,#N/A,TRUE,"Statutory income statem."}</definedName>
    <definedName name="xx" localSheetId="26" hidden="1">{#N/A,#N/A,TRUE,"Forside";#N/A,#N/A,TRUE,"Contents";#N/A,#N/A,TRUE,"Opera. income stat.";#N/A,#N/A,TRUE,"Business area ";#N/A,#N/A,TRUE,"Statutory income statem."}</definedName>
    <definedName name="xx" localSheetId="57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56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17" hidden="1">{#N/A,#N/A,TRUE,"Forside";#N/A,#N/A,TRUE,"Contents";#N/A,#N/A,TRUE,"Opera. income stat.";#N/A,#N/A,TRUE,"Business area ";#N/A,#N/A,TRUE,"Statutory income statem."}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38" hidden="1">{#N/A,#N/A,TRUE,"Forside";#N/A,#N/A,TRUE,"Contents";#N/A,#N/A,TRUE,"Opera. income stat.";#N/A,#N/A,TRUE,"Business area ";#N/A,#N/A,TRUE,"Statutory income statem."}</definedName>
    <definedName name="xx" localSheetId="22" hidden="1">{#N/A,#N/A,TRUE,"Forside";#N/A,#N/A,TRUE,"Contents";#N/A,#N/A,TRUE,"Opera. income stat.";#N/A,#N/A,TRUE,"Business area ";#N/A,#N/A,TRUE,"Statutory income statem."}</definedName>
    <definedName name="xx" localSheetId="24" hidden="1">{#N/A,#N/A,TRUE,"Forside";#N/A,#N/A,TRUE,"Contents";#N/A,#N/A,TRUE,"Opera. income stat.";#N/A,#N/A,TRUE,"Business area ";#N/A,#N/A,TRUE,"Statutory income statem."}</definedName>
    <definedName name="xx" localSheetId="23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19" hidden="1">{"5 * utfall + budget",#N/A,FALSE,"T-0298";"5 * bolag",#N/A,FALSE,"T-0298";"Unibank, utfall alla",#N/A,FALSE,"T-0298";#N/A,#N/A,FALSE,"Koncernskulder";#N/A,#N/A,FALSE,"Koncernfakturering"}</definedName>
    <definedName name="xxx" localSheetId="21" hidden="1">{"5 * utfall + budget",#N/A,FALSE,"T-0298";"5 * bolag",#N/A,FALSE,"T-0298";"Unibank, utfall alla",#N/A,FALSE,"T-0298";#N/A,#N/A,FALSE,"Koncernskulder";#N/A,#N/A,FALSE,"Koncernfakturering"}</definedName>
    <definedName name="xxx" localSheetId="33" hidden="1">{"5 * utfall + budget",#N/A,FALSE,"T-0298";"5 * bolag",#N/A,FALSE,"T-0298";"Unibank, utfall alla",#N/A,FALSE,"T-0298";#N/A,#N/A,FALSE,"Koncernskulder";#N/A,#N/A,FALSE,"Koncernfakturering"}</definedName>
    <definedName name="xxx" localSheetId="32" hidden="1">{"5 * utfall + budget",#N/A,FALSE,"T-0298";"5 * bolag",#N/A,FALSE,"T-0298";"Unibank, utfall alla",#N/A,FALSE,"T-0298";#N/A,#N/A,FALSE,"Koncernskulder";#N/A,#N/A,FALSE,"Koncernfakturering"}</definedName>
    <definedName name="xxx" localSheetId="30" hidden="1">{"5 * utfall + budget",#N/A,FALSE,"T-0298";"5 * bolag",#N/A,FALSE,"T-0298";"Unibank, utfall alla",#N/A,FALSE,"T-0298";#N/A,#N/A,FALSE,"Koncernskulder";#N/A,#N/A,FALSE,"Koncernfakturering"}</definedName>
    <definedName name="xxx" localSheetId="53" hidden="1">{"5 * utfall + budget",#N/A,FALSE,"T-0298";"5 * bolag",#N/A,FALSE,"T-0298";"Unibank, utfall alla",#N/A,FALSE,"T-0298";#N/A,#N/A,FALSE,"Koncernskulder";#N/A,#N/A,FALSE,"Koncernfakturering"}</definedName>
    <definedName name="xxx" localSheetId="26" hidden="1">{"5 * utfall + budget",#N/A,FALSE,"T-0298";"5 * bolag",#N/A,FALSE,"T-0298";"Unibank, utfall alla",#N/A,FALSE,"T-0298";#N/A,#N/A,FALSE,"Koncernskulder";#N/A,#N/A,FALSE,"Koncernfakturering"}</definedName>
    <definedName name="xxx" localSheetId="57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56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17" hidden="1">{"5 * utfall + budget",#N/A,FALSE,"T-0298";"5 * bolag",#N/A,FALSE,"T-0298";"Unibank, utfall alla",#N/A,FALSE,"T-0298";#N/A,#N/A,FALSE,"Koncernskulder";#N/A,#N/A,FALSE,"Koncernfakturering"}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38" hidden="1">{"5 * utfall + budget",#N/A,FALSE,"T-0298";"5 * bolag",#N/A,FALSE,"T-0298";"Unibank, utfall alla",#N/A,FALSE,"T-0298";#N/A,#N/A,FALSE,"Koncernskulder";#N/A,#N/A,FALSE,"Koncernfakturering"}</definedName>
    <definedName name="xxx" localSheetId="22" hidden="1">{"5 * utfall + budget",#N/A,FALSE,"T-0298";"5 * bolag",#N/A,FALSE,"T-0298";"Unibank, utfall alla",#N/A,FALSE,"T-0298";#N/A,#N/A,FALSE,"Koncernskulder";#N/A,#N/A,FALSE,"Koncernfakturering"}</definedName>
    <definedName name="xxx" localSheetId="24" hidden="1">{"5 * utfall + budget",#N/A,FALSE,"T-0298";"5 * bolag",#N/A,FALSE,"T-0298";"Unibank, utfall alla",#N/A,FALSE,"T-0298";#N/A,#N/A,FALSE,"Koncernskulder";#N/A,#N/A,FALSE,"Koncernfakturering"}</definedName>
    <definedName name="xxx" localSheetId="23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19" hidden="1">{#N/A,#N/A,TRUE,"Forside";#N/A,#N/A,TRUE,"Contents";#N/A,#N/A,TRUE,"Opera. income stat.";#N/A,#N/A,TRUE,"Business area ";#N/A,#N/A,TRUE,"Statutory income statem."}</definedName>
    <definedName name="xxxx" localSheetId="21" hidden="1">{#N/A,#N/A,TRUE,"Forside";#N/A,#N/A,TRUE,"Contents";#N/A,#N/A,TRUE,"Opera. income stat.";#N/A,#N/A,TRUE,"Business area ";#N/A,#N/A,TRUE,"Statutory income statem."}</definedName>
    <definedName name="xxxx" localSheetId="33" hidden="1">{#N/A,#N/A,TRUE,"Forside";#N/A,#N/A,TRUE,"Contents";#N/A,#N/A,TRUE,"Opera. income stat.";#N/A,#N/A,TRUE,"Business area ";#N/A,#N/A,TRUE,"Statutory income statem."}</definedName>
    <definedName name="xxxx" localSheetId="32" hidden="1">{#N/A,#N/A,TRUE,"Forside";#N/A,#N/A,TRUE,"Contents";#N/A,#N/A,TRUE,"Opera. income stat.";#N/A,#N/A,TRUE,"Business area ";#N/A,#N/A,TRUE,"Statutory income statem."}</definedName>
    <definedName name="xxxx" localSheetId="30" hidden="1">{#N/A,#N/A,TRUE,"Forside";#N/A,#N/A,TRUE,"Contents";#N/A,#N/A,TRUE,"Opera. income stat.";#N/A,#N/A,TRUE,"Business area ";#N/A,#N/A,TRUE,"Statutory income statem."}</definedName>
    <definedName name="xxxx" localSheetId="53" hidden="1">{#N/A,#N/A,TRUE,"Forside";#N/A,#N/A,TRUE,"Contents";#N/A,#N/A,TRUE,"Opera. income stat.";#N/A,#N/A,TRUE,"Business area ";#N/A,#N/A,TRUE,"Statutory income statem."}</definedName>
    <definedName name="xxxx" localSheetId="26" hidden="1">{#N/A,#N/A,TRUE,"Forside";#N/A,#N/A,TRUE,"Contents";#N/A,#N/A,TRUE,"Opera. income stat.";#N/A,#N/A,TRUE,"Business area ";#N/A,#N/A,TRUE,"Statutory income statem."}</definedName>
    <definedName name="xxxx" localSheetId="57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56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17" hidden="1">{#N/A,#N/A,TRUE,"Forside";#N/A,#N/A,TRUE,"Contents";#N/A,#N/A,TRUE,"Opera. income stat.";#N/A,#N/A,TRUE,"Business area ";#N/A,#N/A,TRUE,"Statutory income statem."}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38" hidden="1">{#N/A,#N/A,TRUE,"Forside";#N/A,#N/A,TRUE,"Contents";#N/A,#N/A,TRUE,"Opera. income stat.";#N/A,#N/A,TRUE,"Business area ";#N/A,#N/A,TRUE,"Statutory income statem."}</definedName>
    <definedName name="xxxx" localSheetId="22" hidden="1">{#N/A,#N/A,TRUE,"Forside";#N/A,#N/A,TRUE,"Contents";#N/A,#N/A,TRUE,"Opera. income stat.";#N/A,#N/A,TRUE,"Business area ";#N/A,#N/A,TRUE,"Statutory income statem."}</definedName>
    <definedName name="xxxx" localSheetId="24" hidden="1">{#N/A,#N/A,TRUE,"Forside";#N/A,#N/A,TRUE,"Contents";#N/A,#N/A,TRUE,"Opera. income stat.";#N/A,#N/A,TRUE,"Business area ";#N/A,#N/A,TRUE,"Statutory income statem."}</definedName>
    <definedName name="xxxx" localSheetId="23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57">[4]XXX!$C$26</definedName>
    <definedName name="Year1" localSheetId="54">[4]XXX!$C$26</definedName>
    <definedName name="Year1" localSheetId="8">[5]XXX!$C$26</definedName>
    <definedName name="Year1" localSheetId="9">[5]XXX!$C$26</definedName>
    <definedName name="Year1" localSheetId="7">[5]XXX!$C$26</definedName>
    <definedName name="Year1">[6]XXX!$C$26</definedName>
    <definedName name="Ytd" localSheetId="57">'[24]Raw Data Sheet'!$A$39</definedName>
    <definedName name="Ytd" localSheetId="54">'[24]Raw Data Sheet'!$A$39</definedName>
    <definedName name="Ytd" localSheetId="8">'[25]Raw Data Sheet'!$A$39</definedName>
    <definedName name="Ytd" localSheetId="9">'[25]Raw Data Sheet'!$A$39</definedName>
    <definedName name="Ytd" localSheetId="7">'[25]Raw Data Sheet'!$A$39</definedName>
    <definedName name="Ytd">'[26]Raw Data Sheet'!$A$39</definedName>
    <definedName name="YTDLY" localSheetId="57">[30]Sheet1!$G$4</definedName>
    <definedName name="YTDLY" localSheetId="54">[30]Sheet1!$G$4</definedName>
    <definedName name="YTDLY" localSheetId="8">[31]Sheet1!$G$4</definedName>
    <definedName name="YTDLY" localSheetId="9">[31]Sheet1!$G$4</definedName>
    <definedName name="YTDLY" localSheetId="7">[31]Sheet1!$G$4</definedName>
    <definedName name="YTDLY">[32]Sheet1!$G$4</definedName>
    <definedName name="YTDTY" localSheetId="57">[30]Sheet1!$F$4</definedName>
    <definedName name="YTDTY" localSheetId="54">[30]Sheet1!$F$4</definedName>
    <definedName name="YTDTY" localSheetId="8">[31]Sheet1!$F$4</definedName>
    <definedName name="YTDTY" localSheetId="9">[31]Sheet1!$F$4</definedName>
    <definedName name="YTDTY" localSheetId="7">[31]Sheet1!$F$4</definedName>
    <definedName name="YTDTY">[32]Sheet1!$F$4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1" i="326" l="1"/>
  <c r="H27" i="326"/>
  <c r="B40" i="359" l="1"/>
  <c r="L48" i="359"/>
  <c r="M48" i="359"/>
  <c r="B52" i="359"/>
  <c r="B11" i="358" l="1"/>
  <c r="C11" i="358"/>
  <c r="D11" i="358"/>
  <c r="E11" i="358"/>
  <c r="F11" i="358"/>
  <c r="G11" i="358"/>
  <c r="H11" i="358"/>
  <c r="I11" i="358"/>
  <c r="J11" i="358"/>
  <c r="K11" i="358"/>
  <c r="L11" i="358"/>
  <c r="M11" i="358"/>
  <c r="AA11" i="358"/>
  <c r="AB11" i="358"/>
  <c r="AC11" i="358"/>
  <c r="AD11" i="358"/>
  <c r="B15" i="358"/>
  <c r="C15" i="358"/>
  <c r="D15" i="358"/>
  <c r="E15" i="358"/>
  <c r="F15" i="358"/>
  <c r="AA16" i="358"/>
  <c r="AB16" i="358"/>
  <c r="AB18" i="358" s="1"/>
  <c r="AB20" i="358" s="1"/>
  <c r="AB23" i="358" s="1"/>
  <c r="AC16" i="358"/>
  <c r="AC18" i="358" s="1"/>
  <c r="AC20" i="358" s="1"/>
  <c r="AC23" i="358" s="1"/>
  <c r="AD16" i="358"/>
  <c r="B18" i="358"/>
  <c r="B20" i="358" s="1"/>
  <c r="C18" i="358"/>
  <c r="D18" i="358"/>
  <c r="D20" i="358" s="1"/>
  <c r="E18" i="358"/>
  <c r="E20" i="358" s="1"/>
  <c r="E24" i="358" s="1"/>
  <c r="C20" i="358"/>
  <c r="F20" i="358"/>
  <c r="F24" i="358" s="1"/>
  <c r="AA26" i="358"/>
  <c r="AB26" i="358"/>
  <c r="C29" i="358"/>
  <c r="O30" i="358"/>
  <c r="P30" i="358"/>
  <c r="Q30" i="358"/>
  <c r="R30" i="358"/>
  <c r="AL30" i="358"/>
  <c r="AM30" i="358"/>
  <c r="O50" i="358"/>
  <c r="P50" i="358"/>
  <c r="P60" i="358" s="1"/>
  <c r="Q50" i="358"/>
  <c r="R50" i="358"/>
  <c r="R60" i="358" s="1"/>
  <c r="AL50" i="358"/>
  <c r="AM50" i="358"/>
  <c r="O59" i="358"/>
  <c r="P59" i="358"/>
  <c r="Q59" i="358"/>
  <c r="AL59" i="358"/>
  <c r="AL60" i="358" s="1"/>
  <c r="AM59" i="358"/>
  <c r="Q60" i="358" l="1"/>
  <c r="AA18" i="358"/>
  <c r="AA20" i="358" s="1"/>
  <c r="AA23" i="358" s="1"/>
  <c r="AM60" i="358"/>
  <c r="AD18" i="358"/>
  <c r="AD20" i="358" s="1"/>
  <c r="AD23" i="358" s="1"/>
  <c r="O60" i="358"/>
  <c r="G8" i="355" l="1"/>
  <c r="G11" i="355" s="1"/>
  <c r="G21" i="355" s="1"/>
  <c r="I8" i="355"/>
  <c r="I11" i="355" s="1"/>
  <c r="G14" i="355"/>
  <c r="I14" i="355"/>
  <c r="G18" i="355"/>
  <c r="I18" i="355"/>
  <c r="F31" i="355"/>
  <c r="G31" i="355"/>
  <c r="H31" i="355"/>
  <c r="I31" i="355"/>
  <c r="F41" i="355"/>
  <c r="G41" i="355"/>
  <c r="H41" i="355"/>
  <c r="I41" i="355"/>
  <c r="I48" i="355"/>
  <c r="I49" i="355"/>
  <c r="I50" i="355"/>
  <c r="I51" i="355"/>
  <c r="I52" i="355"/>
  <c r="I53" i="355"/>
  <c r="I54" i="355"/>
  <c r="F55" i="355"/>
  <c r="G55" i="355"/>
  <c r="H55" i="355"/>
  <c r="I55" i="355" l="1"/>
  <c r="I21" i="355"/>
  <c r="F8" i="354"/>
  <c r="F9" i="354"/>
  <c r="D10" i="354"/>
  <c r="F10" i="354" s="1"/>
  <c r="F13" i="354"/>
  <c r="F14" i="354"/>
  <c r="F15" i="354"/>
  <c r="F16" i="354"/>
  <c r="F17" i="354"/>
  <c r="F18" i="354"/>
  <c r="D19" i="354"/>
  <c r="F19" i="354" s="1"/>
  <c r="D27" i="354"/>
  <c r="F27" i="354"/>
  <c r="F35" i="354"/>
  <c r="F36" i="354"/>
  <c r="F37" i="354"/>
  <c r="F38" i="354"/>
  <c r="F39" i="354"/>
  <c r="D40" i="354"/>
  <c r="F40" i="354"/>
  <c r="D46" i="354"/>
  <c r="F46" i="354"/>
  <c r="E14" i="353"/>
  <c r="E25" i="353"/>
  <c r="D21" i="354" l="1"/>
  <c r="F21" i="354" s="1"/>
  <c r="H5" i="326"/>
  <c r="H6" i="326"/>
  <c r="H7" i="326"/>
  <c r="H8" i="326"/>
  <c r="H9" i="326"/>
  <c r="H10" i="326"/>
  <c r="H11" i="326"/>
  <c r="H12" i="326"/>
  <c r="H13" i="326"/>
  <c r="H14" i="326"/>
  <c r="H15" i="326"/>
  <c r="H16" i="326"/>
  <c r="H17" i="326"/>
  <c r="H18" i="326"/>
  <c r="H19" i="326"/>
  <c r="H20" i="326"/>
  <c r="H21" i="326"/>
  <c r="H22" i="326"/>
  <c r="H23" i="326"/>
  <c r="H24" i="326"/>
  <c r="H25" i="326"/>
  <c r="H26" i="326"/>
  <c r="H28" i="326"/>
  <c r="H29" i="326"/>
  <c r="H30" i="326"/>
  <c r="H32" i="326"/>
  <c r="I28" i="301" l="1"/>
  <c r="J28" i="301"/>
  <c r="K28" i="301"/>
  <c r="L28" i="301"/>
  <c r="M28" i="301"/>
  <c r="N28" i="301"/>
  <c r="B22" i="287" l="1"/>
  <c r="C22" i="287"/>
  <c r="D22" i="287"/>
  <c r="E22" i="287"/>
  <c r="F22" i="287"/>
  <c r="G22" i="287"/>
  <c r="I22" i="287"/>
  <c r="J22" i="287"/>
  <c r="B23" i="287"/>
  <c r="C23" i="287"/>
  <c r="D23" i="287"/>
  <c r="E23" i="287"/>
  <c r="F23" i="287"/>
  <c r="G23" i="287"/>
  <c r="I23" i="287"/>
  <c r="J23" i="287"/>
  <c r="B46" i="286"/>
  <c r="A52" i="286" s="1"/>
  <c r="C46" i="286"/>
  <c r="C21" i="287" s="1"/>
  <c r="D46" i="286"/>
  <c r="D21" i="287" s="1"/>
  <c r="E46" i="286"/>
  <c r="E21" i="287" s="1"/>
  <c r="F46" i="286"/>
  <c r="F21" i="287" s="1"/>
  <c r="G46" i="286"/>
  <c r="G21" i="287" s="1"/>
  <c r="I46" i="286"/>
  <c r="J46" i="286"/>
  <c r="K46" i="286"/>
  <c r="L46" i="286"/>
  <c r="C55" i="286"/>
  <c r="E55" i="286"/>
  <c r="F55" i="286"/>
  <c r="H55" i="286"/>
  <c r="C56" i="286"/>
  <c r="E56" i="286"/>
  <c r="F56" i="286"/>
  <c r="H56" i="286"/>
  <c r="C57" i="286"/>
  <c r="E57" i="286"/>
  <c r="F57" i="286"/>
  <c r="H57" i="286"/>
  <c r="C58" i="286"/>
  <c r="E58" i="286"/>
  <c r="F58" i="286"/>
  <c r="H58" i="286"/>
  <c r="C59" i="286"/>
  <c r="E59" i="286"/>
  <c r="F59" i="286"/>
  <c r="H59" i="286"/>
  <c r="C60" i="286"/>
  <c r="E60" i="286"/>
  <c r="F60" i="286"/>
  <c r="H60" i="286"/>
  <c r="C61" i="286"/>
  <c r="E61" i="286"/>
  <c r="F61" i="286"/>
  <c r="H61" i="286"/>
  <c r="C62" i="286"/>
  <c r="E62" i="286"/>
  <c r="F62" i="286"/>
  <c r="H62" i="286"/>
  <c r="C63" i="286"/>
  <c r="E63" i="286"/>
  <c r="F63" i="286"/>
  <c r="H63" i="286"/>
  <c r="C64" i="286"/>
  <c r="E64" i="286"/>
  <c r="F64" i="286"/>
  <c r="H64" i="286"/>
  <c r="B21" i="287" l="1"/>
  <c r="A30" i="285"/>
  <c r="C42" i="285"/>
  <c r="C51" i="285" s="1"/>
  <c r="D42" i="285"/>
  <c r="E42" i="285"/>
  <c r="F42" i="285"/>
  <c r="G42" i="285"/>
  <c r="G51" i="285" s="1"/>
  <c r="H42" i="285"/>
  <c r="H51" i="285" s="1"/>
  <c r="D51" i="285"/>
  <c r="E51" i="285"/>
  <c r="F51" i="285"/>
  <c r="I51" i="285"/>
  <c r="J51" i="285"/>
  <c r="K51" i="285"/>
  <c r="D52" i="277" l="1"/>
  <c r="H56" i="277"/>
  <c r="H55" i="277"/>
  <c r="H54" i="277"/>
  <c r="H53" i="277"/>
  <c r="H52" i="277"/>
  <c r="H51" i="277"/>
  <c r="H50" i="277"/>
  <c r="H49" i="277"/>
</calcChain>
</file>

<file path=xl/sharedStrings.xml><?xml version="1.0" encoding="utf-8"?>
<sst xmlns="http://schemas.openxmlformats.org/spreadsheetml/2006/main" count="4690" uniqueCount="1390">
  <si>
    <t xml:space="preserve"> </t>
  </si>
  <si>
    <t>*) Excluding shares issued for the Long Term Incentive Programme (LTIP).</t>
  </si>
  <si>
    <t>100.0%</t>
  </si>
  <si>
    <t>Total number of outstanding shares*</t>
  </si>
  <si>
    <t>Other</t>
  </si>
  <si>
    <t>Varma Mutual Pension Insurance</t>
  </si>
  <si>
    <t>T. Rowe Price</t>
  </si>
  <si>
    <t>Third Swedish National Pension Fund</t>
  </si>
  <si>
    <t>Nordea Funds</t>
  </si>
  <si>
    <t>First Swedish National Pension Fund</t>
  </si>
  <si>
    <t>Didner &amp; Gerge Funds</t>
  </si>
  <si>
    <t>Members appointed by the employees:</t>
  </si>
  <si>
    <t>SHB Funds</t>
  </si>
  <si>
    <t>SEB Funds</t>
  </si>
  <si>
    <t>Norwegian Petroleum Fund</t>
  </si>
  <si>
    <t>Fidelity</t>
  </si>
  <si>
    <t>Vanguard Funds</t>
  </si>
  <si>
    <t>BlackRock</t>
  </si>
  <si>
    <t>AMF Insurance &amp; Funds</t>
  </si>
  <si>
    <t>Swedbank Robur Funds</t>
  </si>
  <si>
    <r>
      <rPr>
        <b/>
        <sz val="8"/>
        <rFont val="Arial"/>
        <family val="2"/>
      </rPr>
      <t>Pernille Erenbjerg</t>
    </r>
    <r>
      <rPr>
        <sz val="8"/>
        <rFont val="Arial"/>
        <family val="2"/>
      </rPr>
      <t xml:space="preserve">
Master of Science (Economics and Business) 
Board member since 2017.
Born 1967.</t>
    </r>
  </si>
  <si>
    <t>Alecta</t>
  </si>
  <si>
    <t>Nordea Fonden</t>
  </si>
  <si>
    <t>Sampo Plc</t>
  </si>
  <si>
    <t>No.of shares, mill</t>
  </si>
  <si>
    <t>Largest shareholders</t>
  </si>
  <si>
    <r>
      <rPr>
        <b/>
        <sz val="9"/>
        <rFont val="Arial"/>
        <family val="2"/>
      </rPr>
      <t>Erik Ekman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Commercial &amp; Business Banking 
</t>
    </r>
    <r>
      <rPr>
        <sz val="8"/>
        <rFont val="Arial"/>
        <family val="2"/>
      </rPr>
      <t>Member of Group Executive Management since 2015.
Born 1969.</t>
    </r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</si>
  <si>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</si>
  <si>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t>BBB</t>
  </si>
  <si>
    <t>AT1 in March 2015 issue rating</t>
  </si>
  <si>
    <r>
      <rPr>
        <b/>
        <sz val="8"/>
        <rFont val="Arial"/>
        <family val="2"/>
      </rPr>
      <t xml:space="preserve">Snorre Storset
Head of Wealth Management </t>
    </r>
    <r>
      <rPr>
        <sz val="8"/>
        <rFont val="Arial"/>
        <family val="2"/>
      </rPr>
      <t xml:space="preserve">
Member of Group Executive Management since 2015.
Born 1972.</t>
    </r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</si>
  <si>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</si>
  <si>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t>AT1 in Sep 2014 issue rating</t>
  </si>
  <si>
    <t>Aaa*</t>
  </si>
  <si>
    <t>Nordea Mortgage Bank Plc</t>
  </si>
  <si>
    <t>Nordea Eiendomskreditt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</si>
  <si>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</si>
  <si>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</si>
  <si>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</si>
  <si>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</si>
  <si>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</si>
  <si>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</si>
  <si>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</si>
  <si>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</si>
  <si>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</si>
  <si>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</si>
  <si>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Nordea Bank AB (publ)</t>
  </si>
  <si>
    <t>Nordea is the largest financial services group in the Nordic and Baltic Sea region.</t>
  </si>
  <si>
    <t>Long</t>
  </si>
  <si>
    <t>Short</t>
  </si>
  <si>
    <r>
      <rPr>
        <b/>
        <sz val="8"/>
        <rFont val="Arial"/>
        <family val="2"/>
      </rPr>
      <t>Casper von Koskull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President and Group CEO </t>
    </r>
    <r>
      <rPr>
        <sz val="8"/>
        <rFont val="Arial"/>
        <family val="2"/>
      </rPr>
      <t xml:space="preserve">
Member of Group Executive Management since 2010.
Born 1960.</t>
    </r>
  </si>
  <si>
    <r>
      <rPr>
        <b/>
        <sz val="8"/>
        <rFont val="Arial"/>
        <family val="2"/>
      </rPr>
      <t>Birger Steen</t>
    </r>
    <r>
      <rPr>
        <sz val="8"/>
        <rFont val="Arial"/>
        <family val="2"/>
      </rPr>
      <t xml:space="preserve">
MSc (Computer Science) and MBA.
Board member since 2015.
Born 1966.</t>
    </r>
  </si>
  <si>
    <r>
      <rPr>
        <b/>
        <sz val="9"/>
        <rFont val="Arial"/>
        <family val="2"/>
      </rPr>
      <t>Björn Wahlroos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Chairman</t>
    </r>
    <r>
      <rPr>
        <sz val="8"/>
        <rFont val="Arial"/>
        <family val="2"/>
      </rPr>
      <t xml:space="preserve">
Ph.D (Econ). 1979.
Board member since 2008 and Chairman since 2011.
Born 1952.</t>
    </r>
  </si>
  <si>
    <t>DBRS</t>
  </si>
  <si>
    <t>Fitch</t>
  </si>
  <si>
    <t>S&amp;P</t>
  </si>
  <si>
    <t>Moody's</t>
  </si>
  <si>
    <t>Rating</t>
  </si>
  <si>
    <t>Group Executive Management</t>
  </si>
  <si>
    <t>Board of Directors</t>
  </si>
  <si>
    <t>Nordea in brief</t>
  </si>
  <si>
    <t xml:space="preserve"> - Assets under Management</t>
  </si>
  <si>
    <t xml:space="preserve"> - Solvency</t>
  </si>
  <si>
    <t xml:space="preserve"> - Life &amp; Pensions</t>
  </si>
  <si>
    <t xml:space="preserve"> - Wealth Management Other</t>
  </si>
  <si>
    <t xml:space="preserve"> - Private Banking</t>
  </si>
  <si>
    <t xml:space="preserve"> - Asset Management</t>
  </si>
  <si>
    <t xml:space="preserve"> - Wealth Management Financial highlights</t>
  </si>
  <si>
    <t xml:space="preserve"> - Wholesale Banking Financial highlights</t>
  </si>
  <si>
    <t xml:space="preserve"> - Nordea Finance</t>
  </si>
  <si>
    <t xml:space="preserve"> - Commercial &amp; Business Banking  Financial highlights</t>
  </si>
  <si>
    <t>Commercial &amp; Business Banking</t>
  </si>
  <si>
    <t>Business areas</t>
  </si>
  <si>
    <t xml:space="preserve"> - Contacts and financial calendar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</si>
  <si>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</si>
  <si>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</si>
  <si>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</si>
  <si>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</si>
  <si>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fee and commission Income</t>
  </si>
  <si>
    <t xml:space="preserve"> - Net interest income development</t>
  </si>
  <si>
    <t>General information &amp; Macro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</si>
  <si>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</si>
  <si>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</si>
  <si>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</si>
  <si>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</si>
  <si>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</si>
  <si>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- 10 years overview Balance sheet</t>
  </si>
  <si>
    <t xml:space="preserve"> - Capital position</t>
  </si>
  <si>
    <t xml:space="preserve"> - Ratios and key figures</t>
  </si>
  <si>
    <t xml:space="preserve"> - LTV distribution</t>
  </si>
  <si>
    <t xml:space="preserve"> -10 years overview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</si>
  <si>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</si>
  <si>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</si>
  <si>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</si>
  <si>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</si>
  <si>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</si>
  <si>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 xml:space="preserve"> - Rating</t>
  </si>
  <si>
    <t xml:space="preserve"> - Group Functions, Other Eliminations</t>
  </si>
  <si>
    <t xml:space="preserve"> - Nordea in brief</t>
  </si>
  <si>
    <t>Group Functions</t>
  </si>
  <si>
    <t>Nordea overview</t>
  </si>
  <si>
    <t>Contents</t>
  </si>
  <si>
    <t>Overview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</si>
  <si>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</si>
  <si>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</si>
  <si>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</si>
  <si>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</si>
  <si>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</si>
  <si>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</si>
  <si>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</si>
  <si>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</si>
  <si>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</si>
  <si>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</si>
  <si>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</si>
  <si>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</si>
  <si>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</si>
  <si>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</si>
  <si>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</si>
  <si>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</si>
  <si>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</si>
  <si>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</si>
  <si>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</si>
  <si>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</si>
  <si>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</si>
  <si>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</si>
  <si>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</si>
  <si>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</si>
  <si>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</si>
  <si>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</si>
  <si>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</si>
  <si>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</si>
  <si>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</si>
  <si>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</si>
  <si>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</si>
  <si>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</si>
  <si>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</si>
  <si>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</si>
  <si>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</si>
  <si>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</si>
  <si>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</si>
  <si>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</si>
  <si>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</si>
  <si>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</si>
  <si>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</si>
  <si>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</si>
  <si>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</si>
  <si>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</si>
  <si>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17.9</t>
  </si>
  <si>
    <t>12.1</t>
  </si>
  <si>
    <t>12.5</t>
  </si>
  <si>
    <t>13.2</t>
  </si>
  <si>
    <t>9.1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</si>
  <si>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</si>
  <si>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</si>
  <si>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</si>
  <si>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</si>
  <si>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</si>
  <si>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</si>
  <si>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</si>
  <si>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27.3</t>
  </si>
  <si>
    <t>26.4</t>
  </si>
  <si>
    <t>7.0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</si>
  <si>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</si>
  <si>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</si>
  <si>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</si>
  <si>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</si>
  <si>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</si>
  <si>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</si>
  <si>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</si>
  <si>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</si>
  <si>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</si>
  <si>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7.5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</si>
  <si>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</si>
  <si>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</si>
  <si>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</si>
  <si>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</si>
  <si>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</si>
  <si>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</si>
  <si>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</si>
  <si>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</si>
  <si>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</si>
  <si>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</si>
  <si>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</si>
  <si>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157.1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</si>
  <si>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</si>
  <si>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</si>
  <si>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</si>
  <si>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</si>
  <si>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</si>
  <si>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</si>
  <si>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</si>
  <si>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</si>
  <si>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</si>
  <si>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</si>
  <si>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</si>
  <si>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21.8</t>
  </si>
  <si>
    <t>22.1</t>
  </si>
  <si>
    <t>24.1</t>
  </si>
  <si>
    <t>19.7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</si>
  <si>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</si>
  <si>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</si>
  <si>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</si>
  <si>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</si>
  <si>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</si>
  <si>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</si>
  <si>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</si>
  <si>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18.7</t>
  </si>
  <si>
    <t>18.9</t>
  </si>
  <si>
    <t>20.1</t>
  </si>
  <si>
    <t>Weighted average number of diluted shares, million</t>
  </si>
  <si>
    <t>Nordea Group</t>
  </si>
  <si>
    <t>Group Functions, Other and Eliminations</t>
  </si>
  <si>
    <t>Wealth Management</t>
  </si>
  <si>
    <t>Wholesale Banking</t>
  </si>
  <si>
    <t>Commercial and Business Banking</t>
  </si>
  <si>
    <t>Personal Banking</t>
  </si>
  <si>
    <t>Deposits in pooled schemes and unit-linked investment contacts</t>
  </si>
  <si>
    <t>16.8</t>
  </si>
  <si>
    <t xml:space="preserve">Deposits and borrowings from the public </t>
  </si>
  <si>
    <t>5.09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</si>
  <si>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</si>
  <si>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</si>
  <si>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</si>
  <si>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</si>
  <si>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</si>
  <si>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</si>
  <si>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</si>
  <si>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</si>
  <si>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0.50</t>
  </si>
  <si>
    <t>0.20</t>
  </si>
  <si>
    <t>0.25</t>
  </si>
  <si>
    <t>0.29</t>
  </si>
  <si>
    <t>0.26</t>
  </si>
  <si>
    <t>0.34</t>
  </si>
  <si>
    <t>0.43</t>
  </si>
  <si>
    <t>0.62</t>
  </si>
  <si>
    <t>0.64</t>
  </si>
  <si>
    <t>290.9</t>
  </si>
  <si>
    <t>300.2</t>
  </si>
  <si>
    <t>317.4</t>
  </si>
  <si>
    <t>6.4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</si>
  <si>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</si>
  <si>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</si>
  <si>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</si>
  <si>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</si>
  <si>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</si>
  <si>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</si>
  <si>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</si>
  <si>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</si>
  <si>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</si>
  <si>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8.90</t>
  </si>
  <si>
    <t>3.90</t>
  </si>
  <si>
    <t>7.10</t>
  </si>
  <si>
    <t>8.16</t>
  </si>
  <si>
    <t>5.98</t>
  </si>
  <si>
    <t>7.24</t>
  </si>
  <si>
    <t>9.78</t>
  </si>
  <si>
    <t>9.68</t>
  </si>
  <si>
    <t>10.15</t>
  </si>
  <si>
    <t>0.93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</si>
  <si>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</si>
  <si>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</si>
  <si>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</si>
  <si>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</si>
  <si>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</si>
  <si>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</si>
  <si>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</si>
  <si>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</si>
  <si>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</si>
  <si>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7.22</t>
  </si>
  <si>
    <t>7.47</t>
  </si>
  <si>
    <t>Ratios and key figures</t>
  </si>
  <si>
    <t>Assets held for sale</t>
  </si>
  <si>
    <t>-10.4</t>
  </si>
  <si>
    <t>-2.6</t>
  </si>
  <si>
    <t>28.7</t>
  </si>
  <si>
    <t xml:space="preserve">Prepaid expenses and accrued income </t>
  </si>
  <si>
    <t>8.46</t>
  </si>
  <si>
    <t>7.52</t>
  </si>
  <si>
    <t>8.85</t>
  </si>
  <si>
    <t xml:space="preserve">Other assets </t>
  </si>
  <si>
    <t>0.19</t>
  </si>
  <si>
    <t>0.22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</si>
  <si>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</si>
  <si>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</si>
  <si>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</si>
  <si>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</si>
  <si>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</si>
  <si>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</si>
  <si>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</si>
  <si>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</si>
  <si>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</si>
  <si>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</si>
  <si>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</si>
  <si>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</si>
  <si>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</si>
  <si>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</si>
  <si>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</si>
  <si>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</si>
  <si>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</si>
  <si>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</si>
  <si>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</si>
  <si>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</si>
  <si>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</si>
  <si>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</si>
  <si>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</si>
  <si>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t xml:space="preserve">Investments in associated undertakings </t>
  </si>
  <si>
    <t>Profit before loan losses</t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</si>
  <si>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</si>
  <si>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</si>
  <si>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</si>
  <si>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</si>
  <si>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</si>
  <si>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</si>
  <si>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</si>
  <si>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</si>
  <si>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</si>
  <si>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</si>
  <si>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</si>
  <si>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</si>
  <si>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</si>
  <si>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</si>
  <si>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</si>
  <si>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</si>
  <si>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</si>
  <si>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</si>
  <si>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</si>
  <si>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</si>
  <si>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</si>
  <si>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</si>
  <si>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</si>
  <si>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10 quarter overview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</si>
  <si>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</si>
  <si>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</si>
  <si>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</si>
  <si>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</si>
  <si>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</si>
  <si>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</si>
  <si>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</si>
  <si>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</si>
  <si>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</si>
  <si>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</si>
  <si>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</si>
  <si>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</si>
  <si>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</si>
  <si>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</si>
  <si>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</si>
  <si>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</si>
  <si>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</si>
  <si>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</si>
  <si>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</si>
  <si>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</si>
  <si>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</si>
  <si>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</si>
  <si>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</si>
  <si>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</si>
  <si>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</si>
  <si>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</si>
  <si>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</si>
  <si>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</si>
  <si>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</si>
  <si>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</si>
  <si>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</si>
  <si>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</si>
  <si>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</si>
  <si>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</si>
  <si>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</si>
  <si>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</si>
  <si>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</si>
  <si>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</si>
  <si>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</si>
  <si>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</si>
  <si>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</si>
  <si>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</si>
  <si>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</si>
  <si>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</si>
  <si>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</si>
  <si>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</si>
  <si>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</si>
  <si>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</si>
  <si>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</si>
  <si>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Employees (FTEs)</t>
  </si>
  <si>
    <t>Equity method &amp; other income</t>
  </si>
  <si>
    <t>Total</t>
  </si>
  <si>
    <t>SWE</t>
  </si>
  <si>
    <t>NOR</t>
  </si>
  <si>
    <t>FIN</t>
  </si>
  <si>
    <t>DEN</t>
  </si>
  <si>
    <t>Personal Banking - Divisional breakdown</t>
  </si>
  <si>
    <t>Lending to households</t>
  </si>
  <si>
    <t>EURbn</t>
  </si>
  <si>
    <t>Chg local curr. %</t>
  </si>
  <si>
    <t>Chg %</t>
  </si>
  <si>
    <t>Personal Banking - Volumes</t>
  </si>
  <si>
    <t>Risk Exposure Amount (REA)</t>
  </si>
  <si>
    <t>ROCAR.%</t>
  </si>
  <si>
    <t>Cost/income ratio. %</t>
  </si>
  <si>
    <r>
      <t xml:space="preserve">Chg local curr. </t>
    </r>
    <r>
      <rPr>
        <b/>
        <sz val="9"/>
        <color theme="4" tint="-0.249977111117893"/>
        <rFont val="Arial"/>
        <family val="2"/>
      </rPr>
      <t>%</t>
    </r>
  </si>
  <si>
    <t>Personal Banking excl. Distribution agreement with Wealth Management - Financial highlights</t>
  </si>
  <si>
    <t>Personal Banking - Financial highlights</t>
  </si>
  <si>
    <t>Personal Banking Finland - Volumes</t>
  </si>
  <si>
    <t>Personal Banking Finland - Financial highlights</t>
  </si>
  <si>
    <t>Personal Banking Finland</t>
  </si>
  <si>
    <t>Personal Banking Denmark - Volumes</t>
  </si>
  <si>
    <t>Personal Banking Denmark - Financial highlights</t>
  </si>
  <si>
    <t>Personal Banking Denmark</t>
  </si>
  <si>
    <t>Personal Banking Sweden - Volumes</t>
  </si>
  <si>
    <t>Personal Banking Sweden - Financial highlights</t>
  </si>
  <si>
    <t>Personal Banking Sweden</t>
  </si>
  <si>
    <t>Personal Banking Norway - Volumes</t>
  </si>
  <si>
    <t>Personal Banking Norway - Financial highlights</t>
  </si>
  <si>
    <t>Personal Banking Norway</t>
  </si>
  <si>
    <t>Total expenses incl. allocations</t>
  </si>
  <si>
    <t>Total income incl. allocations</t>
  </si>
  <si>
    <t>Q1/14</t>
  </si>
  <si>
    <t>Personal Banking Other - Financial highlights</t>
  </si>
  <si>
    <t>Personal Banking Other</t>
  </si>
  <si>
    <t>Commercial &amp; Business Banking - Volumes</t>
  </si>
  <si>
    <t>Commercial &amp; Business Banking excl. Distribution agreement with Wealth Management - Financial highlights</t>
  </si>
  <si>
    <t>Commercial &amp; Business Banking - Financial highlights</t>
  </si>
  <si>
    <t>Total volume</t>
  </si>
  <si>
    <t>Unsecured Lending</t>
  </si>
  <si>
    <t>Bank Channel</t>
  </si>
  <si>
    <t>Car Finance</t>
  </si>
  <si>
    <t>Equipment Finance</t>
  </si>
  <si>
    <t>Sales Finance</t>
  </si>
  <si>
    <t>Nordea Finance - New business volume by Concept</t>
  </si>
  <si>
    <t>17.0</t>
  </si>
  <si>
    <t>17.1</t>
  </si>
  <si>
    <t>2.7</t>
  </si>
  <si>
    <t>2.6</t>
  </si>
  <si>
    <t xml:space="preserve">Consumer credits </t>
  </si>
  <si>
    <t>2.5</t>
  </si>
  <si>
    <t>Working capital</t>
  </si>
  <si>
    <t>11.8</t>
  </si>
  <si>
    <t>12.0</t>
  </si>
  <si>
    <t>Investment credits</t>
  </si>
  <si>
    <t>Nordea Finance - Volumes by Product Class</t>
  </si>
  <si>
    <t>Nordea Finance - Financial highlights</t>
  </si>
  <si>
    <t>Russia</t>
  </si>
  <si>
    <t>Q117</t>
  </si>
  <si>
    <t>Q217</t>
  </si>
  <si>
    <t>Wholesale Banking - Volumes</t>
  </si>
  <si>
    <t>Wholesale Banking - Financial highlights</t>
  </si>
  <si>
    <t>Private Banking</t>
  </si>
  <si>
    <t>Life &amp; Pensions</t>
  </si>
  <si>
    <t>Asset Mgmt</t>
  </si>
  <si>
    <t>Wealth Management - Divisional breakdown</t>
  </si>
  <si>
    <t>Net inflow, External Institutional &amp; 3rd party distribution, EURbn</t>
  </si>
  <si>
    <t>Net inflow, Nordea Retail, Private Banking and Life, EURbn</t>
  </si>
  <si>
    <t>AuM, External Institutional &amp; 3rd party distribution, EURbn</t>
  </si>
  <si>
    <t>AuM, Nordea Retail, Private Banking and Life, EURbn</t>
  </si>
  <si>
    <t>Income/AuM in bp p.a.</t>
  </si>
  <si>
    <t>Asset Management - Financial highlights</t>
  </si>
  <si>
    <t>Wealth Management - Financial highlights</t>
  </si>
  <si>
    <t>Wealth Management - Other</t>
  </si>
  <si>
    <t>Private Banking - Financial highlights</t>
  </si>
  <si>
    <t>Total Assets under Management</t>
  </si>
  <si>
    <t>Of which non-guaranteed</t>
  </si>
  <si>
    <t>of which guaranteed</t>
  </si>
  <si>
    <t>Total Market Return AuM</t>
  </si>
  <si>
    <t>of which non-guaranteed *)</t>
  </si>
  <si>
    <t>Life Group</t>
  </si>
  <si>
    <t>Sweden</t>
  </si>
  <si>
    <t>Norway</t>
  </si>
  <si>
    <t>Finland</t>
  </si>
  <si>
    <t>Denmark</t>
  </si>
  <si>
    <t>Percentage</t>
  </si>
  <si>
    <t>of which 0%</t>
  </si>
  <si>
    <t>of which 0-3%</t>
  </si>
  <si>
    <t>of which 3-5%</t>
  </si>
  <si>
    <t>of which &gt;5%</t>
  </si>
  <si>
    <t>Total Traditional AuM</t>
  </si>
  <si>
    <t>Poland</t>
  </si>
  <si>
    <t>Life &amp; Pensions -  Guaranteed client returns per category</t>
  </si>
  <si>
    <t>Net equity exposure %</t>
  </si>
  <si>
    <t>Total EURbn</t>
  </si>
  <si>
    <t>% of provisions</t>
  </si>
  <si>
    <t>Life &amp; Pensions - Asset allocation</t>
  </si>
  <si>
    <t>Financial buffers</t>
  </si>
  <si>
    <t>Profit from Pure risk products (not bundled with pension schemes) including Health &amp; Accident result.</t>
  </si>
  <si>
    <t>Profit Risk products</t>
  </si>
  <si>
    <t>Profit from unit linked and premium guarantee products including cost result and risk result.</t>
  </si>
  <si>
    <t>Profit Market Return products</t>
  </si>
  <si>
    <t>Profit originating from risk products sold (bundled) with the traditional products. Fully in favour of owner, except for DK with 50% of profit and 100% of loss.</t>
  </si>
  <si>
    <t>Contribution from risk result</t>
  </si>
  <si>
    <t xml:space="preserve">Profit originating from administration of insurance policies. Fully in favour of owner, except for DK with 50% of profit and 100% of loss. </t>
  </si>
  <si>
    <t>Contribution from cost result</t>
  </si>
  <si>
    <t>Profit-sharing of investment return from the Norwegian and Swedish business (individual portfolio).</t>
  </si>
  <si>
    <t>Profit sharing</t>
  </si>
  <si>
    <t>Life &amp; Pensions - Gross written premiums by market</t>
  </si>
  <si>
    <t>Fee income based on the volume of Traditional ”with profit” portfolios in DK, FI and NO.</t>
  </si>
  <si>
    <t>Fee contribution</t>
  </si>
  <si>
    <t>Premiums</t>
  </si>
  <si>
    <t>AuM, EURbn</t>
  </si>
  <si>
    <t>Return on Equity %</t>
  </si>
  <si>
    <t>Net funding costs / other profits</t>
  </si>
  <si>
    <t>Total product result</t>
  </si>
  <si>
    <t>Profit Traditional</t>
  </si>
  <si>
    <t xml:space="preserve">  Contribution from risk result</t>
  </si>
  <si>
    <t xml:space="preserve">  Contribution from cost result</t>
  </si>
  <si>
    <t xml:space="preserve">  Profit sharing</t>
  </si>
  <si>
    <t xml:space="preserve">  Fee contribution</t>
  </si>
  <si>
    <t>Traditional insurance</t>
  </si>
  <si>
    <t>Life &amp; Pensions - Profit drivers</t>
  </si>
  <si>
    <t>Life &amp; Pensions - Financial highlights</t>
  </si>
  <si>
    <t xml:space="preserve">Fixed income </t>
  </si>
  <si>
    <t>Equities</t>
  </si>
  <si>
    <t>Q4/14</t>
  </si>
  <si>
    <t>%</t>
  </si>
  <si>
    <t xml:space="preserve">Asset mix </t>
  </si>
  <si>
    <t>Institutional sales</t>
  </si>
  <si>
    <t>Retail funds</t>
  </si>
  <si>
    <t xml:space="preserve">Net inflow </t>
  </si>
  <si>
    <t>All Countries</t>
  </si>
  <si>
    <t>International</t>
  </si>
  <si>
    <t>All Products</t>
  </si>
  <si>
    <t>L&amp;P</t>
  </si>
  <si>
    <t>Inst Sales</t>
  </si>
  <si>
    <t>PB</t>
  </si>
  <si>
    <t>Retail Funds</t>
  </si>
  <si>
    <t xml:space="preserve">Broad based Assets under Management </t>
  </si>
  <si>
    <t>Inflow</t>
  </si>
  <si>
    <t>AuM</t>
  </si>
  <si>
    <t>Q4/08</t>
  </si>
  <si>
    <t>Q1/09</t>
  </si>
  <si>
    <t>Q2/09</t>
  </si>
  <si>
    <t>Q3/09</t>
  </si>
  <si>
    <t>Q4/09</t>
  </si>
  <si>
    <t>Q1/10</t>
  </si>
  <si>
    <t>Q2/10</t>
  </si>
  <si>
    <t>Q3/10</t>
  </si>
  <si>
    <t>Q4/10</t>
  </si>
  <si>
    <t>Q1/11</t>
  </si>
  <si>
    <t>Q2/11</t>
  </si>
  <si>
    <t>Q3/11</t>
  </si>
  <si>
    <t>Q4/11</t>
  </si>
  <si>
    <t>Q1/12</t>
  </si>
  <si>
    <t>Q2/12</t>
  </si>
  <si>
    <t>Q3/12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</si>
  <si>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</si>
  <si>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</si>
  <si>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</si>
  <si>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</si>
  <si>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</si>
  <si>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</si>
  <si>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</si>
  <si>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</si>
  <si>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</si>
  <si>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</si>
  <si>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</si>
  <si>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</si>
  <si>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</si>
  <si>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</si>
  <si>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</si>
  <si>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</si>
  <si>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</si>
  <si>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</si>
  <si>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</si>
  <si>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</si>
  <si>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</si>
  <si>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</si>
  <si>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Impairment rate, gross, basis points</t>
  </si>
  <si>
    <t>Impaired loans net</t>
  </si>
  <si>
    <t>Impaired loans gross</t>
  </si>
  <si>
    <t>Q3/16 1)</t>
  </si>
  <si>
    <t>Q4/16 1)</t>
  </si>
  <si>
    <t>Q1/17 1)</t>
  </si>
  <si>
    <t>Q2/17 1)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</si>
  <si>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</si>
  <si>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</si>
  <si>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</si>
  <si>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</si>
  <si>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</si>
  <si>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</si>
  <si>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</si>
  <si>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</si>
  <si>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</si>
  <si>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</si>
  <si>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</si>
  <si>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</si>
  <si>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</si>
  <si>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</si>
  <si>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</si>
  <si>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</si>
  <si>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</si>
  <si>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</si>
  <si>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</si>
  <si>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</si>
  <si>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</si>
  <si>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</si>
  <si>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</si>
  <si>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</si>
  <si>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</si>
  <si>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</si>
  <si>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</si>
  <si>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</si>
  <si>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</si>
  <si>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</si>
  <si>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</si>
  <si>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</si>
  <si>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</si>
  <si>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</si>
  <si>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TOT</t>
  </si>
  <si>
    <t>Nordea</t>
  </si>
  <si>
    <t>Total incl. loans to central banks and credit inst.</t>
  </si>
  <si>
    <t>Total excl. off-balance</t>
  </si>
  <si>
    <t>HOUSEHOLD</t>
  </si>
  <si>
    <t>CORPORATE BY INDUSTRY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</si>
  <si>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</si>
  <si>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</si>
  <si>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</si>
  <si>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</si>
  <si>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</si>
  <si>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</si>
  <si>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</si>
  <si>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</si>
  <si>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</si>
  <si>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</si>
  <si>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</si>
  <si>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</si>
  <si>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</si>
  <si>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</si>
  <si>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</si>
  <si>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ratio2,  %</t>
  </si>
  <si>
    <t>ratio, bps1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</si>
  <si>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</si>
  <si>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</si>
  <si>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</si>
  <si>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</si>
  <si>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</si>
  <si>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</si>
  <si>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</si>
  <si>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</si>
  <si>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</si>
  <si>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</si>
  <si>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</si>
  <si>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</si>
  <si>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</si>
  <si>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</si>
  <si>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</si>
  <si>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</si>
  <si>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</si>
  <si>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</si>
  <si>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31 Dec</t>
  </si>
  <si>
    <t>Diversification effect</t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</si>
  <si>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</si>
  <si>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</si>
  <si>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</si>
  <si>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</si>
  <si>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</si>
  <si>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</si>
  <si>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</si>
  <si>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</si>
  <si>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</si>
  <si>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</si>
  <si>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</si>
  <si>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</si>
  <si>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</si>
  <si>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</si>
  <si>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</si>
  <si>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</si>
  <si>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</si>
  <si>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</si>
  <si>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</si>
  <si>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</si>
  <si>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</si>
  <si>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</si>
  <si>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</si>
  <si>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</si>
  <si>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</si>
  <si>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</si>
  <si>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</si>
  <si>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</si>
  <si>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</si>
  <si>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Total Capital ratio, excluding profit</t>
  </si>
  <si>
    <t>Tier 1 ratio, excluding profit</t>
  </si>
  <si>
    <t>Common Equity Tier 1 capital ratio, excluding profit</t>
  </si>
  <si>
    <t>Tier 1 ratio, including profit</t>
  </si>
  <si>
    <t>Common Equity Tier 1 capital ratio, including profit</t>
  </si>
  <si>
    <t>Total Capital ratio, including profit</t>
  </si>
  <si>
    <t>Capital ratios (Nordea Group)</t>
  </si>
  <si>
    <t>** Corresponding to a payout ratio of:</t>
  </si>
  <si>
    <t>* Including profit</t>
  </si>
  <si>
    <t>REA, excluding Basel I floor</t>
  </si>
  <si>
    <t>REA, including Basel I floor</t>
  </si>
  <si>
    <t>Total Capital ratio</t>
  </si>
  <si>
    <t>Total Own funds</t>
  </si>
  <si>
    <t>Other deductions</t>
  </si>
  <si>
    <t>Deductions for investments in insurance companies</t>
  </si>
  <si>
    <t xml:space="preserve"> - of which perpetual subordinated loans</t>
  </si>
  <si>
    <t>Tier 2 capital</t>
  </si>
  <si>
    <t>Tier 1 ratio</t>
  </si>
  <si>
    <t>Tier 1 capital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</si>
  <si>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</si>
  <si>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</si>
  <si>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</si>
  <si>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</si>
  <si>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</si>
  <si>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</si>
  <si>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</si>
  <si>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</si>
  <si>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Dividend **</t>
  </si>
  <si>
    <t>Sub-total</t>
  </si>
  <si>
    <t>Valuation adjustment for non-CRR companies</t>
  </si>
  <si>
    <t>Balance sheet equity</t>
  </si>
  <si>
    <t>Own Funds (Nordea Group)*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</si>
  <si>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</si>
  <si>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</si>
  <si>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</si>
  <si>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</si>
  <si>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</si>
  <si>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</si>
  <si>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Risk-weight breakdown, % (Nordea Group)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</si>
  <si>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</si>
  <si>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</si>
  <si>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</si>
  <si>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</si>
  <si>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</si>
  <si>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</si>
  <si>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</si>
  <si>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</si>
  <si>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</si>
  <si>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</si>
  <si>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</si>
  <si>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</si>
  <si>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</si>
  <si>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</si>
  <si>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</si>
  <si>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</si>
  <si>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</si>
  <si>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</si>
  <si>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</si>
  <si>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</si>
  <si>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Risk Exposure Amount (Nordea Group)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</si>
  <si>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</si>
  <si>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</si>
  <si>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</si>
  <si>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</si>
  <si>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</si>
  <si>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</si>
  <si>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</si>
  <si>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</si>
  <si>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</si>
  <si>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</si>
  <si>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</si>
  <si>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</si>
  <si>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</si>
  <si>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</si>
  <si>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</si>
  <si>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</si>
  <si>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</si>
  <si>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</si>
  <si>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</si>
  <si>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</si>
  <si>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</si>
  <si>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</si>
  <si>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</si>
  <si>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</si>
  <si>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</si>
  <si>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Minimum capital requirement and REA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</si>
  <si>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Interest rate risk column Trading book IA includes both general and specific interest rate risk which is elsewhere referred to as interest rate VaR and credit spread VaR.</t>
    </r>
  </si>
  <si>
    <t>Comprehensive Risk Measure</t>
  </si>
  <si>
    <t>Incremental Risk Measure</t>
  </si>
  <si>
    <t>Stressed Value-at-Risk</t>
  </si>
  <si>
    <t>Settlement risk</t>
  </si>
  <si>
    <t>Commodity risk</t>
  </si>
  <si>
    <t>Foreign exchange risk</t>
  </si>
  <si>
    <t>Equity risk</t>
  </si>
  <si>
    <t>Capital requirement</t>
  </si>
  <si>
    <t>Banking book, SA</t>
  </si>
  <si>
    <t>Trading book, SA</t>
  </si>
  <si>
    <t>Trading book, IM</t>
  </si>
  <si>
    <t>Capital requirements for market risk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</si>
  <si>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for the period </t>
    </r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</si>
  <si>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</si>
  <si>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</si>
  <si>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</si>
  <si>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</si>
  <si>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</si>
  <si>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</si>
  <si>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</si>
  <si>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</si>
  <si>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</si>
  <si>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Minimum Capital Requirement &amp; Capital Buffers (Nordea Group)</t>
  </si>
  <si>
    <t>Total Own Funds, excluding profit</t>
  </si>
  <si>
    <t>Common Equity Tier 1 capital, excluding profit</t>
  </si>
  <si>
    <t>Own Funds excluding profit (Nordea Group)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</si>
  <si>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</si>
  <si>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</si>
  <si>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</si>
  <si>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</si>
  <si>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</si>
  <si>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</si>
  <si>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</si>
  <si>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</si>
  <si>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</si>
  <si>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</si>
  <si>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</si>
  <si>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</si>
  <si>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</si>
  <si>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</si>
  <si>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</si>
  <si>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</si>
  <si>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</si>
  <si>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</si>
  <si>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</si>
  <si>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t>Q2/16 ³</t>
  </si>
  <si>
    <t>Q3/16 ³</t>
  </si>
  <si>
    <t>Q4/16 ³</t>
  </si>
  <si>
    <t>Q1/17 ³</t>
  </si>
  <si>
    <t xml:space="preserve">These figures are according to part 8 of CRR, in Sweden implemented in FFFS 2014:12
</t>
  </si>
  <si>
    <t>Summary of items included in own funds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</si>
  <si>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</si>
  <si>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</si>
  <si>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</si>
  <si>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</si>
  <si>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</si>
  <si>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</si>
  <si>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</si>
  <si>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</si>
  <si>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</si>
  <si>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</si>
  <si>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</si>
  <si>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</si>
  <si>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</si>
  <si>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</si>
  <si>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</si>
  <si>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</si>
  <si>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</si>
  <si>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</si>
  <si>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</si>
  <si>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</si>
  <si>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</si>
  <si>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</si>
  <si>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</si>
  <si>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- rating grades 7</t>
  </si>
  <si>
    <t>Sovereign, foundation IRB:</t>
  </si>
  <si>
    <t>Exposure-weighted average risk weight</t>
  </si>
  <si>
    <t>of which EAD for off-balance, EURm</t>
  </si>
  <si>
    <t>Off-balance exposure, EURm</t>
  </si>
  <si>
    <t>On-balance exposure, EURm</t>
  </si>
  <si>
    <t>Additional information on exposures for which internal models are used (Nordea Group)</t>
  </si>
  <si>
    <t>Baltics</t>
  </si>
  <si>
    <t>Nordea Eiendomskreditt AS</t>
  </si>
  <si>
    <t>Nordea Mortgage Bank</t>
  </si>
  <si>
    <t>Nordea Hypotek AB</t>
  </si>
  <si>
    <r>
      <t xml:space="preserve">Exposure value (EAD), EURm </t>
    </r>
    <r>
      <rPr>
        <b/>
        <sz val="8"/>
        <rFont val="Calibri"/>
        <family val="2"/>
      </rPr>
      <t>¹</t>
    </r>
  </si>
  <si>
    <t>Total capital ratios (excluding Basel I floor) % (Nordea Group)</t>
  </si>
  <si>
    <t>Common Equity Tier 1 capital ratio (excluding Hybrids) % (Nordea Group)</t>
  </si>
  <si>
    <t>Risk Exposure Amount, REA EURbn (Nordea Group)</t>
  </si>
  <si>
    <t>Economic Capital, EURbn (Nordea Group)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</si>
  <si>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Including profit for the period </t>
    </r>
  </si>
  <si>
    <t>Capital Buffers total</t>
  </si>
  <si>
    <t>Minimum Capital Requirement &amp; Capital Buffers (Nordea Bank AB)</t>
  </si>
  <si>
    <t>Minimum capital requirement and REA (Nordea Bank AB)</t>
  </si>
  <si>
    <t>Additional information on exposures for which internal models are used (Nordea Bank AB)</t>
  </si>
  <si>
    <r>
      <rPr>
        <vertAlign val="superscript"/>
        <sz val="8.0500000000000007"/>
        <rFont val="Arial"/>
        <family val="2"/>
      </rPr>
      <t>1</t>
    </r>
    <r>
      <rPr>
        <sz val="7"/>
        <rFont val="Arial"/>
        <family val="2"/>
      </rPr>
      <t xml:space="preserve"> Interest rate risk column Trading book IA includes both general and specific interest rate risk which is elsewhere referred to as interest rate VaR and credit spread VaR.</t>
    </r>
  </si>
  <si>
    <t>Capital requirements for market risk (Nordea Bank AB)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</si>
  <si>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</si>
  <si>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</si>
  <si>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</si>
  <si>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</si>
  <si>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</si>
  <si>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</si>
  <si>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</si>
  <si>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</si>
  <si>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</si>
  <si>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</si>
  <si>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</si>
  <si>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</si>
  <si>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>Issued CDs&amp;CPs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</si>
  <si>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</si>
  <si>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</si>
  <si>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</si>
  <si>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</si>
  <si>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</si>
  <si>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</si>
  <si>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</si>
  <si>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</si>
  <si>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</si>
  <si>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>All other eligible and unencumbered securities</t>
  </si>
  <si>
    <t xml:space="preserve">Cash balances with central banks </t>
  </si>
  <si>
    <t>Securities issued by financial corporates, excl. covered bonds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</si>
  <si>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</si>
  <si>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</si>
  <si>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</si>
  <si>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</si>
  <si>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</si>
  <si>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</si>
  <si>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</si>
  <si>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</si>
  <si>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</si>
  <si>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</si>
  <si>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Securities issued by non financial companies</t>
  </si>
  <si>
    <t>Covered bonds:</t>
  </si>
  <si>
    <t>Securities issued or guaranteed by municipalities</t>
  </si>
  <si>
    <t>Securities issued by sovereigns, central banks or multilateral development banks</t>
  </si>
  <si>
    <t>Balances with other banks</t>
  </si>
  <si>
    <t>Cash and balances with central banks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</si>
  <si>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</si>
  <si>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</si>
  <si>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</si>
  <si>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</si>
  <si>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** All other eligible &amp; unencumbered securities held by Treasury</t>
  </si>
  <si>
    <t>* 0-20 % Risk weight</t>
  </si>
  <si>
    <t>USD</t>
  </si>
  <si>
    <t>DKK</t>
  </si>
  <si>
    <t>Total (according to Nordea definition)</t>
  </si>
  <si>
    <t>Adjustments to Nordea’s official buffer *** :</t>
  </si>
  <si>
    <t>Total (according to Swedish FSA and Swedish Bankers’ Association definition)</t>
  </si>
  <si>
    <t>All other securities **</t>
  </si>
  <si>
    <t>Securities issued by financial corporates, excluding covered bonds *</t>
  </si>
  <si>
    <t>Securities issued by non financial corporates *</t>
  </si>
  <si>
    <t>- Securities issued by the own bank or related unit</t>
  </si>
  <si>
    <t>- Securities issued by other bank or financial institute</t>
  </si>
  <si>
    <t>Covered bonds * :</t>
  </si>
  <si>
    <t>Securities issued or guaranteed by municipalities or other public sector entities *</t>
  </si>
  <si>
    <t>Securities issued or guaranteed by sovereigns, central banks or multilateral development banks *</t>
  </si>
  <si>
    <t>Sum</t>
  </si>
  <si>
    <t>EUR</t>
  </si>
  <si>
    <t>SEK</t>
  </si>
  <si>
    <t>Currency distribution, market value in millions EUR</t>
  </si>
  <si>
    <t>Not distributed</t>
  </si>
  <si>
    <t>as well as Nordea definition</t>
  </si>
  <si>
    <t>Combined</t>
  </si>
  <si>
    <t>According to Swedish FSA and Swedish Bankers’ Association definition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</si>
  <si>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</si>
  <si>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</si>
  <si>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</si>
  <si>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</si>
  <si>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</si>
  <si>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Corporate lending</t>
  </si>
  <si>
    <t>Mortgage lending</t>
  </si>
  <si>
    <t>Banking Sweden</t>
  </si>
  <si>
    <t>11.0%</t>
  </si>
  <si>
    <t>Banking Norway</t>
  </si>
  <si>
    <t>36.5%</t>
  </si>
  <si>
    <t>28.8%</t>
  </si>
  <si>
    <t>27.0%</t>
  </si>
  <si>
    <t>30.3%</t>
  </si>
  <si>
    <t>30.0%</t>
  </si>
  <si>
    <t>Banking Finland</t>
  </si>
  <si>
    <t>24.7%</t>
  </si>
  <si>
    <t>22.4%</t>
  </si>
  <si>
    <t>18.5%</t>
  </si>
  <si>
    <t>17.3%</t>
  </si>
  <si>
    <t xml:space="preserve">Banking Denmark </t>
  </si>
  <si>
    <t>Personal Banking and Commercial &amp; Business Banking - Market shares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</si>
  <si>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</si>
  <si>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</si>
  <si>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</si>
  <si>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</si>
  <si>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</si>
  <si>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</si>
  <si>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</si>
  <si>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</si>
  <si>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rates</t>
  </si>
  <si>
    <t>Market development - interest rates</t>
  </si>
  <si>
    <t>Lithuania</t>
  </si>
  <si>
    <t>Latvia</t>
  </si>
  <si>
    <t>Estonia</t>
  </si>
  <si>
    <t xml:space="preserve">  Unemployment</t>
  </si>
  <si>
    <t xml:space="preserve">  Private consumption</t>
  </si>
  <si>
    <t xml:space="preserve">  Inflation</t>
  </si>
  <si>
    <t xml:space="preserve">  Gross domestic product</t>
  </si>
  <si>
    <t>2018E</t>
  </si>
  <si>
    <t>Country</t>
  </si>
  <si>
    <t>Macroeconomic data - Russia and Baltic countries</t>
  </si>
  <si>
    <t>*Registered unemployment rate</t>
  </si>
  <si>
    <t>Denmark*</t>
  </si>
  <si>
    <t xml:space="preserve">  Private consumption 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</si>
  <si>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</si>
  <si>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</si>
  <si>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</si>
  <si>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</si>
  <si>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</si>
  <si>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Michel Karimunda, IR Officer</t>
  </si>
  <si>
    <t>carolina.brikho@nordea.com</t>
  </si>
  <si>
    <t>+46 761 347 530</t>
  </si>
  <si>
    <t>Carolina Brikho, IR Officer</t>
  </si>
  <si>
    <t>pawel.wyszynski@nordea.com</t>
  </si>
  <si>
    <t>+46 721 411 233</t>
  </si>
  <si>
    <t>Pawel Wyszynski, Senior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</si>
  <si>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</si>
  <si>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</si>
  <si>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</si>
  <si>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</si>
  <si>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</si>
  <si>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</si>
  <si>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</si>
  <si>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</si>
  <si>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</si>
  <si>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</si>
  <si>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</si>
  <si>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Q317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</si>
  <si>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</si>
  <si>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</si>
  <si>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r>
      <t>31 Dec</t>
    </r>
    <r>
      <rPr>
        <b/>
        <vertAlign val="superscript"/>
        <sz val="7.65"/>
        <rFont val="Arial"/>
        <family val="2"/>
      </rPr>
      <t>2</t>
    </r>
  </si>
  <si>
    <t xml:space="preserve">Standardised </t>
  </si>
  <si>
    <r>
      <t>Interest rate risk &amp; other</t>
    </r>
    <r>
      <rPr>
        <vertAlign val="superscript"/>
        <sz val="8"/>
        <rFont val="Arial"/>
        <family val="2"/>
      </rPr>
      <t>1</t>
    </r>
  </si>
  <si>
    <t>Q2/16 ¹</t>
  </si>
  <si>
    <t>Q3/16 ¹</t>
  </si>
  <si>
    <t>Q4/16 ¹</t>
  </si>
  <si>
    <t>Q1/17 ¹</t>
  </si>
  <si>
    <t>Q2/17 ¹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</si>
  <si>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</si>
  <si>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r>
      <t xml:space="preserve">Capital Buffers total 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</si>
  <si>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including profit of the period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</si>
  <si>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 Based on conditional FSA approval</t>
    </r>
  </si>
  <si>
    <r>
      <t>Own funds (net after deduction)</t>
    </r>
    <r>
      <rPr>
        <b/>
        <vertAlign val="superscript"/>
        <sz val="8"/>
        <rFont val="Arial"/>
        <family val="2"/>
      </rPr>
      <t>2</t>
    </r>
  </si>
  <si>
    <r>
      <t>Pension assets in excess of related liabilities</t>
    </r>
    <r>
      <rPr>
        <vertAlign val="superscript"/>
        <sz val="8"/>
        <rFont val="Arial"/>
        <family val="2"/>
      </rPr>
      <t>1</t>
    </r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</si>
  <si>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</si>
  <si>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t>Q2/17 ³</t>
  </si>
  <si>
    <t>Nordea does not have the following IRB exposure classes: equity exposures, qualifying revolving retail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</si>
  <si>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Based on conditional FSA approval</t>
    </r>
  </si>
  <si>
    <t>These figures are according to part 8 of CRR, in Sweden implemented in FFFS 2014:12</t>
  </si>
  <si>
    <t>Summary of items included in own funds (Nordea Bank AB)</t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</si>
  <si>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</si>
  <si>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Check</t>
  </si>
  <si>
    <t>2019E</t>
  </si>
  <si>
    <t xml:space="preserve">Net inflow and Assets under Management </t>
  </si>
  <si>
    <t xml:space="preserve">Other  </t>
  </si>
  <si>
    <t>Q3/17 1)</t>
  </si>
  <si>
    <t xml:space="preserve"> - of which CDs with original maturity over 1 year</t>
  </si>
  <si>
    <t xml:space="preserve"> - of which CD &amp; CP's with original maturity less than 1 year</t>
  </si>
  <si>
    <t>Adjustments to Nordea’s official buffer:</t>
  </si>
  <si>
    <t>*** Balances with other banks (-), markets holdings (+), central banks haircuts (-), securities issued by own bank (-)</t>
  </si>
  <si>
    <t>Financial calendar 2018</t>
  </si>
  <si>
    <t>Third Quarter Report 2018</t>
  </si>
  <si>
    <t xml:space="preserve">Nordea Bank AB (publ) | Corporate registration no. 516406-0120 | Smålandsgatan 17, SE-105 71 | Tel: +46 10 157 1000 </t>
  </si>
  <si>
    <t xml:space="preserve">Actual dividend per share, EUR 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</si>
  <si>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</si>
  <si>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</si>
  <si>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</si>
  <si>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</si>
  <si>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</si>
  <si>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</si>
  <si>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</si>
  <si>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</si>
  <si>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</si>
  <si>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</si>
  <si>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</si>
  <si>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Nordea Eiendomskredit cover pool (Norway)</t>
  </si>
  <si>
    <t>Nordea Bank Finland cover pool</t>
  </si>
  <si>
    <t>Cover pools, covered bonds</t>
  </si>
  <si>
    <t>˃90%</t>
  </si>
  <si>
    <t xml:space="preserve"> - Personal Banking Financial highlights</t>
  </si>
  <si>
    <t xml:space="preserve"> - Personal Banking Denmark </t>
  </si>
  <si>
    <t xml:space="preserve"> - Personal Banking Norway</t>
  </si>
  <si>
    <t xml:space="preserve"> - Personal Banking Sweden</t>
  </si>
  <si>
    <t xml:space="preserve"> - Personal Banking Other</t>
  </si>
  <si>
    <t xml:space="preserve"> - Credit Risk and VaR</t>
  </si>
  <si>
    <t xml:space="preserve"> - Personal Banking and Commercial &amp; Business Banking  Market Shares</t>
  </si>
  <si>
    <t>* excluding Poland onwards</t>
  </si>
  <si>
    <t xml:space="preserve"> - Personal Banking Finland </t>
  </si>
  <si>
    <t>Q4/17</t>
  </si>
  <si>
    <t>Henderson Funds</t>
  </si>
  <si>
    <t>Q417</t>
  </si>
  <si>
    <t>05-23 October 2018</t>
  </si>
  <si>
    <t>AT1 in November 2017 issue rating</t>
  </si>
  <si>
    <t>Q3/17 ¹</t>
  </si>
  <si>
    <t>Other adjustments</t>
  </si>
  <si>
    <t>End Q4/2017</t>
  </si>
  <si>
    <t>Q3/17 ³</t>
  </si>
  <si>
    <t>Q4/17 ¹</t>
  </si>
  <si>
    <t>Q4/17 ³</t>
  </si>
  <si>
    <t>Source: Nordea Markets and EC Winter 2018 Forecasts</t>
  </si>
  <si>
    <t>Europe public finances, 2018 Estimate</t>
  </si>
  <si>
    <t xml:space="preserve"> Q217/Q116</t>
  </si>
  <si>
    <t xml:space="preserve"> Q317/Q216</t>
  </si>
  <si>
    <t>4Q17/3Q17</t>
  </si>
  <si>
    <t xml:space="preserve">   * of which Baltics</t>
  </si>
  <si>
    <t xml:space="preserve">Interest rates up 50bp </t>
  </si>
  <si>
    <t xml:space="preserve">Interest rates down 50bp </t>
  </si>
  <si>
    <t xml:space="preserve">Solvency margin </t>
  </si>
  <si>
    <t xml:space="preserve">Own funds </t>
  </si>
  <si>
    <t xml:space="preserve">Solvency capital requirement </t>
  </si>
  <si>
    <t>21.3%</t>
  </si>
  <si>
    <t>Additional Tier 1 capital holders</t>
  </si>
  <si>
    <t>11 year overview</t>
  </si>
  <si>
    <t xml:space="preserve">   Non-Collateralised lending</t>
  </si>
  <si>
    <t xml:space="preserve">   Collateralised lending</t>
  </si>
  <si>
    <t xml:space="preserve">   Housing loans</t>
  </si>
  <si>
    <t xml:space="preserve">   Real estate management and investment – Commercial </t>
  </si>
  <si>
    <t>PUBLIC SECTOR</t>
  </si>
  <si>
    <t>COMMERCIAL AND BUSINESS  BANKING</t>
  </si>
  <si>
    <t>PERSONAL BANKING</t>
  </si>
  <si>
    <t>Corporate by industry</t>
  </si>
  <si>
    <t xml:space="preserve"> - Board of Directors  &amp; GEM</t>
  </si>
  <si>
    <t>Hans Christian Riise </t>
  </si>
  <si>
    <t xml:space="preserve">Nordea Group organisation chart </t>
  </si>
  <si>
    <t xml:space="preserve">Cost/income ratio % </t>
  </si>
  <si>
    <r>
      <rPr>
        <b/>
        <sz val="8"/>
        <rFont val="Arial"/>
        <family val="2"/>
      </rPr>
      <t xml:space="preserve">Karen Tobiasen
Chief People Officer 
Head of Group People </t>
    </r>
    <r>
      <rPr>
        <sz val="8"/>
        <rFont val="Arial"/>
        <family val="2"/>
      </rPr>
      <t xml:space="preserve">
Member of Group Executive Management since 2016.
Born 1965.</t>
    </r>
  </si>
  <si>
    <r>
      <rPr>
        <b/>
        <sz val="8"/>
        <rFont val="Arial"/>
        <family val="2"/>
      </rPr>
      <t>Julie Galbo
Head of Group Risk Management and CRO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1971.</t>
    </r>
  </si>
  <si>
    <r>
      <rPr>
        <b/>
        <sz val="8"/>
        <rFont val="Arial"/>
        <family val="2"/>
      </rPr>
      <t>Matthew Elderfield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Chief Compliance Officer and Head of Group Compliance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1966.</t>
    </r>
  </si>
  <si>
    <r>
      <rPr>
        <b/>
        <sz val="8"/>
        <rFont val="Arial"/>
        <family val="2"/>
      </rPr>
      <t>Martin A Persson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Wholesale Banking
</t>
    </r>
    <r>
      <rPr>
        <sz val="8"/>
        <rFont val="Arial"/>
        <family val="2"/>
      </rPr>
      <t xml:space="preserve">Member of Group Executive Management since 2016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1975.</t>
    </r>
  </si>
  <si>
    <t>Q1/18</t>
  </si>
  <si>
    <t>Q1 2018</t>
  </si>
  <si>
    <t>Members elected by the shareholders at the AGM 2018</t>
  </si>
  <si>
    <t>SPP Funds</t>
  </si>
  <si>
    <r>
      <t xml:space="preserve">Christopher Rees
Group CFO and Head of Group Finance and Treasury
</t>
    </r>
    <r>
      <rPr>
        <sz val="8"/>
        <color theme="1"/>
        <rFont val="Arial"/>
        <family val="2"/>
      </rPr>
      <t xml:space="preserve">Member of Group Executive Management since 2018 
Born 1972. </t>
    </r>
  </si>
  <si>
    <r>
      <rPr>
        <b/>
        <sz val="8"/>
        <rFont val="Arial"/>
        <family val="2"/>
      </rPr>
      <t>Torsten Hagen Jørgensen 
Group COO, Deputy Group CEO and Head of Group Corporate Centre</t>
    </r>
    <r>
      <rPr>
        <sz val="8"/>
        <rFont val="Arial"/>
        <family val="2"/>
      </rPr>
      <t xml:space="preserve">
Member of Group Executive Management since 2011.
Born 1965.</t>
    </r>
  </si>
  <si>
    <r>
      <t xml:space="preserve">Topi Manner
Head of Personal Banking
</t>
    </r>
    <r>
      <rPr>
        <sz val="8"/>
        <rFont val="Arial"/>
        <family val="2"/>
      </rPr>
      <t xml:space="preserve">Member of Group Executive Management since 2016 
Born 1974. </t>
    </r>
  </si>
  <si>
    <r>
      <rPr>
        <b/>
        <sz val="8"/>
        <color theme="1"/>
        <rFont val="Arial"/>
        <family val="2"/>
      </rPr>
      <t>Torbjörn Magnusson</t>
    </r>
    <r>
      <rPr>
        <sz val="8"/>
        <color theme="1"/>
        <rFont val="Arial"/>
        <family val="2"/>
      </rPr>
      <t xml:space="preserve">
Master of Science (Engineering) 
Board member since 2018.
Born 1963.</t>
    </r>
  </si>
  <si>
    <t>Q118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</si>
  <si>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</si>
  <si>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</si>
  <si>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</si>
  <si>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</si>
  <si>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</si>
  <si>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</si>
  <si>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</si>
  <si>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</si>
  <si>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</si>
  <si>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</si>
  <si>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</si>
  <si>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</si>
  <si>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</si>
  <si>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</si>
  <si>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</si>
  <si>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</si>
  <si>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</si>
  <si>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</si>
  <si>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</si>
  <si>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Liquidity Coverage Ratio Subcomponents (EBA Delegated act LCR)</t>
  </si>
  <si>
    <t>Christopher Rees, Group CFO</t>
  </si>
  <si>
    <t>+45 5547 2377</t>
  </si>
  <si>
    <t xml:space="preserve">christopher.rees@nordea.com </t>
  </si>
  <si>
    <t>Banking Russia</t>
  </si>
  <si>
    <t xml:space="preserve">Corporate &amp; Investment Banking </t>
  </si>
  <si>
    <t>Wholesale Banking - Deposits</t>
  </si>
  <si>
    <t>Wholesale Banking - Lending</t>
  </si>
  <si>
    <t>Wholesale Banking - Net loan losses</t>
  </si>
  <si>
    <t>Wholesale Banking - Net interest income</t>
  </si>
  <si>
    <t>Nordic house price development index, quarterly 2007-2018 Q1</t>
  </si>
  <si>
    <t xml:space="preserve"> Q118/Q417</t>
  </si>
  <si>
    <t xml:space="preserve">Solvency position </t>
  </si>
  <si>
    <t>Q1/18¹</t>
  </si>
  <si>
    <t>Additional risk exposure amount related to Finnish RW floor due to Article 458 CRR</t>
  </si>
  <si>
    <t>Q1/18 ³</t>
  </si>
  <si>
    <t>Total Own Funds, including profit</t>
  </si>
  <si>
    <t>Common Equity Tier 1 capital, including profit</t>
  </si>
  <si>
    <t>Own Funds including profit (Nordea Bank AB)</t>
  </si>
  <si>
    <t>Loans measured at fair value</t>
  </si>
  <si>
    <t>26.2</t>
  </si>
  <si>
    <t>NA</t>
  </si>
  <si>
    <t>25.2</t>
  </si>
  <si>
    <t>22.2</t>
  </si>
  <si>
    <t>19.8</t>
  </si>
  <si>
    <t>320.1</t>
  </si>
  <si>
    <t>7.65</t>
  </si>
  <si>
    <t>-3.9</t>
  </si>
  <si>
    <t>8.66</t>
  </si>
  <si>
    <t>1: Including security lending from Q1 2018 and forward</t>
  </si>
  <si>
    <t>SUM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</si>
  <si>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</si>
  <si>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</si>
  <si>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 xml:space="preserve">   Real Estate management and investment – Residential </t>
  </si>
  <si>
    <t>Loans measured at amortised cost to the public (EUR bn, Q1 2018)</t>
  </si>
  <si>
    <t>Impaired loans Stage 3</t>
  </si>
  <si>
    <t>Loans measured at amortised cost to the public (Q1 2018)</t>
  </si>
  <si>
    <t xml:space="preserve">   Stages 1 &amp; 2</t>
  </si>
  <si>
    <t xml:space="preserve">   Stage 3</t>
  </si>
  <si>
    <t xml:space="preserve">     - Of which SOO total</t>
  </si>
  <si>
    <t xml:space="preserve">        -of which SOO Stages 1 &amp; 2</t>
  </si>
  <si>
    <t xml:space="preserve">        -of which SOO Stage 3</t>
  </si>
  <si>
    <t>C&amp;IB</t>
  </si>
  <si>
    <t>Impaired loans (Stage 3)</t>
  </si>
  <si>
    <t>Past due loans in %</t>
  </si>
  <si>
    <t>Note changed calculation method under IFRS9 so comparison between historical figures and Q1 2018 is not possible</t>
  </si>
  <si>
    <t>Q4/17 1)</t>
  </si>
  <si>
    <t>Q1/18 1)</t>
  </si>
  <si>
    <t xml:space="preserve">Impaired loans on balance and total allowances (9 quarters) 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</si>
  <si>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</si>
  <si>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</si>
  <si>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</si>
  <si>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</si>
  <si>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</si>
  <si>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</si>
  <si>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</si>
  <si>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</si>
  <si>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</si>
  <si>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</si>
  <si>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</si>
  <si>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</si>
  <si>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</si>
  <si>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</si>
  <si>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</si>
  <si>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t>Reversal of provisions</t>
  </si>
  <si>
    <t xml:space="preserve">Net loan losses </t>
  </si>
  <si>
    <t>- of which individual</t>
  </si>
  <si>
    <t>- of which collective</t>
  </si>
  <si>
    <r>
      <t>2018</t>
    </r>
    <r>
      <rPr>
        <b/>
        <vertAlign val="superscript"/>
        <sz val="8"/>
        <color theme="1"/>
        <rFont val="Arial"/>
        <family val="2"/>
      </rPr>
      <t>1</t>
    </r>
  </si>
  <si>
    <r>
      <t>Loan loss ratio, basis points</t>
    </r>
    <r>
      <rPr>
        <vertAlign val="superscript"/>
        <sz val="8"/>
        <color theme="1"/>
        <rFont val="Arial"/>
        <family val="2"/>
      </rPr>
      <t xml:space="preserve"> </t>
    </r>
  </si>
  <si>
    <r>
      <t>2017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</si>
  <si>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1 </t>
    </r>
    <r>
      <rPr>
        <sz val="7"/>
        <color theme="1"/>
        <rFont val="Arial"/>
        <family val="2"/>
      </rPr>
      <t>Based on IFRS 9.</t>
    </r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</si>
  <si>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>Based on IAS 39.</t>
    </r>
  </si>
  <si>
    <t>Impaired loans (Stage 3) by country and industry</t>
  </si>
  <si>
    <t xml:space="preserve">Past due carrying amounts to the public in Stage 1,2 and 3 (EUR m, Q1 2018) </t>
  </si>
  <si>
    <t>Fair value adjustment regarding credit risk for stage 3 lending</t>
  </si>
  <si>
    <t>- of which Denmark</t>
  </si>
  <si>
    <t>Total loans, carrying amount</t>
  </si>
  <si>
    <t>Loans at amortised costs</t>
  </si>
  <si>
    <t>- of which Stage 3 lending</t>
  </si>
  <si>
    <t>- of which Stage 1 and 2 lending</t>
  </si>
  <si>
    <r>
      <rPr>
        <b/>
        <sz val="8"/>
        <rFont val="Arial"/>
        <family val="2"/>
      </rPr>
      <t>Silvija Seres</t>
    </r>
    <r>
      <rPr>
        <sz val="8"/>
        <rFont val="Arial"/>
        <family val="2"/>
      </rPr>
      <t xml:space="preserve">
MBA, Ph.D (Mathematical science) and MSc (Computer Science).
Board member since 2015.
Born 1970.</t>
    </r>
  </si>
  <si>
    <r>
      <t xml:space="preserve"> ratio bps</t>
    </r>
    <r>
      <rPr>
        <b/>
        <vertAlign val="superscript"/>
        <sz val="7"/>
        <color theme="1"/>
        <rFont val="Arial"/>
        <family val="2"/>
      </rPr>
      <t>1</t>
    </r>
  </si>
  <si>
    <r>
      <t xml:space="preserve"> ratio</t>
    </r>
    <r>
      <rPr>
        <b/>
        <vertAlign val="superscript"/>
        <sz val="7"/>
        <color theme="1"/>
        <rFont val="Arial"/>
        <family val="2"/>
      </rPr>
      <t>2</t>
    </r>
    <r>
      <rPr>
        <b/>
        <sz val="7"/>
        <color theme="1"/>
        <rFont val="Arial"/>
        <family val="2"/>
      </rPr>
      <t>,  %</t>
    </r>
  </si>
  <si>
    <t>Allowances collectively assessed Stage 1 and 2</t>
  </si>
  <si>
    <t>Allowances individually assessed Stage 3</t>
  </si>
  <si>
    <t>1) Excluding held for sale operations</t>
  </si>
  <si>
    <t>Q2 2018</t>
  </si>
  <si>
    <t>Gerhard Olsson</t>
  </si>
  <si>
    <t>Kari Ahola  (deputy until 31 October 2018)  </t>
  </si>
  <si>
    <t>Dorit Groth Brandt</t>
  </si>
  <si>
    <t>End of Q2 2018</t>
  </si>
  <si>
    <t>Percent end Q2</t>
  </si>
  <si>
    <t>Private consumption development index, quarterly 2007-2018 Q1</t>
  </si>
  <si>
    <t>Nordic household debt to disposable income developments, annually 2002-2017</t>
  </si>
  <si>
    <t>Nordic households credit development index, monthly Jan 2007-May 2018</t>
  </si>
  <si>
    <t>Nordic GDP index, quarterly 2007-2018 Q1</t>
  </si>
  <si>
    <t>Source: Nordea Markets, Economic Outlook 02 2018 and IMF</t>
  </si>
  <si>
    <t>Source: Nordea Markets, Economic Outlook 02 2018</t>
  </si>
  <si>
    <t>Outstanding volume of short-term funding EUR 29.2bn</t>
  </si>
  <si>
    <t>Chg Q2/Q2</t>
  </si>
  <si>
    <t>Q2/18</t>
  </si>
  <si>
    <t>Nordea Bank Sales</t>
  </si>
  <si>
    <t>Consumer Finance</t>
  </si>
  <si>
    <t>Equity drops 12%</t>
  </si>
  <si>
    <t>Life &amp; Pensions - Solvency sensitivity as of May 31, 2018</t>
  </si>
  <si>
    <t>Life &amp; Pensions - Solvency position as of May 31, 2018</t>
  </si>
  <si>
    <t>Q218</t>
  </si>
  <si>
    <t>YtD Jun</t>
  </si>
  <si>
    <t>2Q18/1Q18</t>
  </si>
  <si>
    <t xml:space="preserve">      Shipping &amp; Offshore Business</t>
  </si>
  <si>
    <t xml:space="preserve">      C&amp;IB excluding Shipping &amp; Offshore Business</t>
  </si>
  <si>
    <t>Q2/Q2</t>
  </si>
  <si>
    <t>Q2/Q1</t>
  </si>
  <si>
    <t>For Nordea Eiendomskreditt AS combined LCR, as specified by Delegated Act, was 1554%, NOK LCR 1266% and GBP LCR 27748%.</t>
  </si>
  <si>
    <t>Baa1</t>
  </si>
  <si>
    <t>A</t>
  </si>
  <si>
    <t>Wealth Management Volumes</t>
  </si>
  <si>
    <t>Private Banking - Volumes</t>
  </si>
  <si>
    <t>*) The divestment of the majority stake in Nordea Life &amp; Pensions Denmark has reduced Assets under Management by EUR 11bn in Q2 2018.</t>
  </si>
  <si>
    <t>Q2/18*</t>
  </si>
  <si>
    <t>N/A</t>
  </si>
  <si>
    <t>Q2/18¹</t>
  </si>
  <si>
    <t>End Q2/2017</t>
  </si>
  <si>
    <t>End Q2/2018</t>
  </si>
  <si>
    <t>Q1/18 ¹</t>
  </si>
  <si>
    <t>Q2/18 ¹</t>
  </si>
  <si>
    <t>Q2/18 ³</t>
  </si>
  <si>
    <t>Economic Capital, distributed by risk type (Nordea Group) Q2 2018</t>
  </si>
  <si>
    <t>2 Own Funds adjusted for IRB provision, i.e. adjusted own funds equal 30 710m by 30 Jun 2018</t>
  </si>
  <si>
    <t>Contribution to REA by country (Nordea Group)</t>
  </si>
  <si>
    <t>Lending to the public by sector (EUR bn, Q2 2018) - 7 years</t>
  </si>
  <si>
    <t>Loans measured at amortised cost to the public (EUR bn, Q2 2018)</t>
  </si>
  <si>
    <t>Loans at fair value PL</t>
  </si>
  <si>
    <t>Loans measured at fair value  by industry (EUR bn, Q1 2018)</t>
  </si>
  <si>
    <t xml:space="preserve"> ratio2,  %</t>
  </si>
  <si>
    <t xml:space="preserve"> ratio bps1</t>
  </si>
  <si>
    <t>Allowances collectively assessed (Stage 1 and 2)</t>
  </si>
  <si>
    <t>Allowances individually assessed (Stage 3)</t>
  </si>
  <si>
    <t>Loans measured at amortised cost to the public (Q2 2018)</t>
  </si>
  <si>
    <t>Past due carrying amounts to the public (EUR m, Q2 2018) in Stage 1,2 and 3</t>
  </si>
  <si>
    <t>Q2/18 1)</t>
  </si>
  <si>
    <t>From Q2/18 Impaired loans and individually allowances (Stage 3) and collectively assessed (Stage 1 and 2)</t>
  </si>
  <si>
    <t>Loan losses quarterly (EUR m, Q4 2011 - Q2 2018)</t>
  </si>
  <si>
    <t>Group functions, Other &amp; Eliminations</t>
  </si>
  <si>
    <r>
      <rPr>
        <b/>
        <sz val="8"/>
        <rFont val="Arial"/>
        <family val="2"/>
      </rPr>
      <t>Maria Varsellona</t>
    </r>
    <r>
      <rPr>
        <sz val="8"/>
        <rFont val="Arial"/>
        <family val="2"/>
      </rPr>
      <t xml:space="preserve">
</t>
    </r>
    <r>
      <rPr>
        <sz val="8"/>
        <color theme="1"/>
        <rFont val="Arial"/>
        <family val="2"/>
      </rPr>
      <t>Law studies at Palermo University.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Board member since 2017.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1970.</t>
    </r>
  </si>
  <si>
    <r>
      <rPr>
        <b/>
        <sz val="8"/>
        <color theme="1"/>
        <rFont val="Arial"/>
        <family val="2"/>
      </rPr>
      <t>Nigel Hinshelwood</t>
    </r>
    <r>
      <rPr>
        <sz val="8"/>
        <color theme="1"/>
        <rFont val="Arial"/>
        <family val="2"/>
      </rPr>
      <t xml:space="preserve">
HCIMA in management
Board member since 2018.
Born 1966.</t>
    </r>
  </si>
  <si>
    <t>Nordea Bank AB (publ) Senior Non-Preferred (SNP) issuances</t>
  </si>
  <si>
    <t>Loans measured at fair value by industry (EUR bn, Q2 2018)</t>
  </si>
  <si>
    <t>Shipping &amp; Offshore Business  -  Loan Portfolio (EURbn)</t>
  </si>
  <si>
    <t>Jan-Jun</t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</si>
  <si>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For definitions, see Glossary.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</si>
  <si>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EUR 177m reclassified from allowances on loans held at amortised cost at transition to IFRS 9.</t>
    </r>
  </si>
  <si>
    <r>
      <rPr>
        <sz val="7"/>
        <color rgb="FF000000"/>
        <rFont val="Arial"/>
        <family val="2"/>
      </rPr>
      <t xml:space="preserve">  disclosed as impaired loans or allowances but rather as adjustment to fair value through "Net result from on items at fair value" in the income statement.</t>
    </r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</si>
  <si>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Based on IAS 39. Comparative figures for 2017 include impaired loans and allowances for loans measured at fair value. For 2018, these are not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</si>
  <si>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Based on IFRS 9.</t>
    </r>
  </si>
  <si>
    <r>
      <rPr>
        <sz val="7"/>
        <color rgb="FF000000"/>
        <rFont val="Arial"/>
        <family val="2"/>
      </rPr>
      <t>Non-servicing, not impaired,</t>
    </r>
    <r>
      <rPr>
        <vertAlign val="superscript"/>
        <sz val="7"/>
        <color rgb="FF000000"/>
        <rFont val="Arial"/>
        <family val="2"/>
      </rPr>
      <t xml:space="preserve"> </t>
    </r>
    <r>
      <rPr>
        <sz val="7"/>
        <color rgb="FF000000"/>
        <rFont val="Arial"/>
        <family val="2"/>
      </rPr>
      <t>EURm</t>
    </r>
  </si>
  <si>
    <t>Total allowances in relation to impaired loans, %</t>
  </si>
  <si>
    <t>Allowances in relation to impaired loans, %</t>
  </si>
  <si>
    <r>
      <rPr>
        <sz val="7"/>
        <color rgb="FF000000"/>
        <rFont val="Arial"/>
        <family val="2"/>
      </rPr>
      <t>Total allowance rate, basis points</t>
    </r>
  </si>
  <si>
    <r>
      <rPr>
        <sz val="7"/>
        <color rgb="FF000000"/>
        <rFont val="Arial"/>
        <family val="2"/>
      </rPr>
      <t>Impairment rate, net, basis points</t>
    </r>
  </si>
  <si>
    <r>
      <rPr>
        <sz val="7"/>
        <color rgb="FF000000"/>
        <rFont val="Arial"/>
        <family val="2"/>
      </rPr>
      <t>Impairment rate, gross, basis points</t>
    </r>
  </si>
  <si>
    <r>
      <rPr>
        <b/>
        <sz val="7"/>
        <color rgb="FF0000A0"/>
        <rFont val="Arial"/>
        <family val="2"/>
      </rPr>
      <t>2017</t>
    </r>
    <r>
      <rPr>
        <b/>
        <vertAlign val="superscript"/>
        <sz val="7"/>
        <color rgb="FF0000A0"/>
        <rFont val="Arial"/>
        <family val="2"/>
      </rPr>
      <t>2</t>
    </r>
  </si>
  <si>
    <t>30 Jun</t>
  </si>
  <si>
    <r>
      <rPr>
        <b/>
        <sz val="7"/>
        <color rgb="FF0000A0"/>
        <rFont val="Arial"/>
        <family val="2"/>
      </rPr>
      <t>31 Dec</t>
    </r>
  </si>
  <si>
    <r>
      <rPr>
        <sz val="7"/>
        <color rgb="FF000000"/>
        <rFont val="Arial"/>
        <family val="2"/>
      </rPr>
      <t>Allowances in relation to loans in stage 1 and 2, basis points</t>
    </r>
  </si>
  <si>
    <t>Allowances in relation to impaired loans (stage 3),%</t>
  </si>
  <si>
    <r>
      <rPr>
        <sz val="7"/>
        <color rgb="FF000000"/>
        <rFont val="Arial"/>
        <family val="2"/>
      </rPr>
      <t>Total allowance rate(stage 1, 2 and 3), basis points</t>
    </r>
  </si>
  <si>
    <r>
      <rPr>
        <sz val="7"/>
        <color rgb="FF000000"/>
        <rFont val="Arial"/>
        <family val="2"/>
      </rPr>
      <t>Impairment rate (stage 3), net, basis points</t>
    </r>
  </si>
  <si>
    <r>
      <rPr>
        <sz val="7"/>
        <color rgb="FF000000"/>
        <rFont val="Arial"/>
        <family val="2"/>
      </rPr>
      <t>Impairment rate (stage 3), gross, basis points</t>
    </r>
  </si>
  <si>
    <r>
      <rPr>
        <b/>
        <sz val="7"/>
        <color rgb="FF0000A0"/>
        <rFont val="Arial"/>
        <family val="2"/>
      </rPr>
      <t>2018</t>
    </r>
    <r>
      <rPr>
        <b/>
        <vertAlign val="superscript"/>
        <sz val="7"/>
        <color rgb="FF0000A0"/>
        <rFont val="Arial"/>
        <family val="2"/>
      </rPr>
      <t>1</t>
    </r>
  </si>
  <si>
    <r>
      <rPr>
        <b/>
        <sz val="8"/>
        <color rgb="FF000000"/>
        <rFont val="Arial"/>
        <family val="2"/>
      </rPr>
      <t>Key ratios</t>
    </r>
    <r>
      <rPr>
        <b/>
        <vertAlign val="superscript"/>
        <sz val="8"/>
        <color rgb="FF000000"/>
        <rFont val="Arial"/>
        <family val="2"/>
      </rPr>
      <t>4</t>
    </r>
  </si>
  <si>
    <t>Balance as at 30 Jun 2018</t>
  </si>
  <si>
    <r>
      <rPr>
        <sz val="7"/>
        <color rgb="FF000000"/>
        <rFont val="Arial"/>
        <family val="2"/>
      </rPr>
      <t>0</t>
    </r>
  </si>
  <si>
    <r>
      <rPr>
        <sz val="7"/>
        <color rgb="FF000000"/>
        <rFont val="Arial"/>
        <family val="2"/>
      </rPr>
      <t>Translation differences</t>
    </r>
  </si>
  <si>
    <r>
      <rPr>
        <sz val="7"/>
        <color rgb="FF000000"/>
        <rFont val="Arial"/>
        <family val="2"/>
      </rPr>
      <t>Other changes</t>
    </r>
  </si>
  <si>
    <r>
      <rPr>
        <sz val="7"/>
        <color rgb="FF000000"/>
        <rFont val="Arial"/>
        <family val="2"/>
      </rPr>
      <t>-</t>
    </r>
  </si>
  <si>
    <r>
      <rPr>
        <sz val="7"/>
        <color rgb="FF000000"/>
        <rFont val="Arial"/>
        <family val="2"/>
      </rPr>
      <t>Write-off through decrease in allowance account</t>
    </r>
  </si>
  <si>
    <r>
      <rPr>
        <sz val="7"/>
        <color rgb="FF000000"/>
        <rFont val="Arial"/>
        <family val="2"/>
      </rPr>
      <t>Changes due to repayments and disposals</t>
    </r>
  </si>
  <si>
    <r>
      <rPr>
        <sz val="7"/>
        <color rgb="FF000000"/>
        <rFont val="Arial"/>
        <family val="2"/>
      </rPr>
      <t>Changes due to change in credit risk (net)</t>
    </r>
  </si>
  <si>
    <r>
      <rPr>
        <sz val="7"/>
        <color rgb="FF000000"/>
        <rFont val="Arial"/>
        <family val="2"/>
      </rPr>
      <t>Changes due to origination and acquisition</t>
    </r>
  </si>
  <si>
    <r>
      <rPr>
        <b/>
        <sz val="7"/>
        <color rgb="FF000000"/>
        <rFont val="Arial"/>
        <family val="2"/>
      </rPr>
      <t>Balance as at 1 January 2018</t>
    </r>
    <r>
      <rPr>
        <b/>
        <vertAlign val="superscript"/>
        <sz val="7"/>
        <color rgb="FF000000"/>
        <rFont val="Arial"/>
        <family val="2"/>
      </rPr>
      <t>1</t>
    </r>
  </si>
  <si>
    <r>
      <rPr>
        <b/>
        <sz val="7"/>
        <color rgb="FF000000"/>
        <rFont val="Arial"/>
        <family val="2"/>
      </rPr>
      <t>EURm</t>
    </r>
  </si>
  <si>
    <r>
      <rPr>
        <b/>
        <sz val="7"/>
        <color rgb="FF0000A0"/>
        <rFont val="Arial"/>
        <family val="2"/>
      </rPr>
      <t>Total</t>
    </r>
  </si>
  <si>
    <r>
      <rPr>
        <b/>
        <sz val="7"/>
        <color rgb="FF0000A0"/>
        <rFont val="Arial"/>
        <family val="2"/>
      </rPr>
      <t>Stage 3</t>
    </r>
  </si>
  <si>
    <r>
      <rPr>
        <b/>
        <sz val="7"/>
        <color rgb="FF0000A0"/>
        <rFont val="Arial"/>
        <family val="2"/>
      </rPr>
      <t>Stage 2</t>
    </r>
  </si>
  <si>
    <r>
      <rPr>
        <b/>
        <sz val="7"/>
        <color rgb="FF0000A0"/>
        <rFont val="Arial"/>
        <family val="2"/>
      </rPr>
      <t>Stage 1</t>
    </r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</si>
  <si>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</si>
  <si>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b/>
        <sz val="7"/>
        <color rgb="FF000000"/>
        <rFont val="Arial"/>
        <family val="2"/>
      </rPr>
      <t>Total allowances and provisions</t>
    </r>
    <r>
      <rPr>
        <b/>
        <vertAlign val="superscript"/>
        <sz val="7"/>
        <color rgb="FF000000"/>
        <rFont val="Arial"/>
        <family val="2"/>
      </rPr>
      <t>3</t>
    </r>
  </si>
  <si>
    <r>
      <rPr>
        <sz val="7"/>
        <color rgb="FF000000"/>
        <rFont val="Arial"/>
        <family val="2"/>
      </rPr>
      <t>Provisions for off balance sheet items</t>
    </r>
  </si>
  <si>
    <r>
      <rPr>
        <sz val="7"/>
        <color rgb="FF000000"/>
        <rFont val="Arial"/>
        <family val="2"/>
      </rPr>
      <t>Interest-bearing securities</t>
    </r>
  </si>
  <si>
    <r>
      <rPr>
        <sz val="7"/>
        <color rgb="FF000000"/>
        <rFont val="Arial"/>
        <family val="2"/>
      </rPr>
      <t>Loans to central banks, credit institutions and the public</t>
    </r>
  </si>
  <si>
    <r>
      <t>30 Jun 2018</t>
    </r>
    <r>
      <rPr>
        <b/>
        <vertAlign val="superscript"/>
        <sz val="7"/>
        <color rgb="FF0000A0"/>
        <rFont val="Arial"/>
        <family val="2"/>
      </rPr>
      <t>1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</si>
  <si>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</si>
  <si>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7"/>
        <color rgb="FF000000"/>
        <rFont val="Arial"/>
        <family val="2"/>
      </rPr>
      <t>Total</t>
    </r>
    <r>
      <rPr>
        <b/>
        <vertAlign val="superscript"/>
        <sz val="7"/>
        <color rgb="FF000000"/>
        <rFont val="Arial"/>
        <family val="2"/>
      </rPr>
      <t>3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</si>
  <si>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</si>
  <si>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r>
      <rPr>
        <b/>
        <sz val="7"/>
        <color rgb="FF000000"/>
        <rFont val="Arial"/>
        <family val="2"/>
      </rPr>
      <t>Loans, carrying amount</t>
    </r>
  </si>
  <si>
    <r>
      <rPr>
        <i/>
        <sz val="7"/>
        <color rgb="FF000000"/>
        <rFont val="Arial"/>
        <family val="2"/>
      </rPr>
      <t>-of which central banks and credit institution</t>
    </r>
  </si>
  <si>
    <r>
      <rPr>
        <b/>
        <sz val="7"/>
        <color rgb="FF000000"/>
        <rFont val="Arial"/>
        <family val="2"/>
      </rPr>
      <t>Allowances</t>
    </r>
  </si>
  <si>
    <r>
      <rPr>
        <sz val="7"/>
        <color rgb="FF000000"/>
        <rFont val="Arial"/>
        <family val="2"/>
      </rPr>
      <t>Allowances for collectively assessed impaired loans (stage 1 and 2)</t>
    </r>
  </si>
  <si>
    <r>
      <rPr>
        <sz val="7"/>
        <color rgb="FF000000"/>
        <rFont val="Arial"/>
        <family val="2"/>
      </rPr>
      <t>-of which non-servicing</t>
    </r>
  </si>
  <si>
    <r>
      <rPr>
        <sz val="7"/>
        <color rgb="FF000000"/>
        <rFont val="Arial"/>
        <family val="2"/>
      </rPr>
      <t>-of which servicing</t>
    </r>
  </si>
  <si>
    <r>
      <rPr>
        <sz val="7"/>
        <color rgb="FF000000"/>
        <rFont val="Arial"/>
        <family val="2"/>
      </rPr>
      <t>Allowances for individually assessed impaired loans (stage 3)</t>
    </r>
  </si>
  <si>
    <r>
      <rPr>
        <b/>
        <sz val="7"/>
        <color rgb="FF000000"/>
        <rFont val="Arial"/>
        <family val="2"/>
      </rPr>
      <t>Loans before allowances</t>
    </r>
  </si>
  <si>
    <r>
      <rPr>
        <sz val="7"/>
        <color rgb="FF000000"/>
        <rFont val="Arial"/>
        <family val="2"/>
      </rPr>
      <t>- of which non-servicing</t>
    </r>
  </si>
  <si>
    <r>
      <rPr>
        <sz val="7"/>
        <color rgb="FF000000"/>
        <rFont val="Arial"/>
        <family val="2"/>
      </rPr>
      <t>- of which servicing</t>
    </r>
  </si>
  <si>
    <r>
      <rPr>
        <sz val="7"/>
        <color rgb="FF000000"/>
        <rFont val="Arial"/>
        <family val="2"/>
      </rPr>
      <t>Impaired loans (stage 3)</t>
    </r>
  </si>
  <si>
    <r>
      <rPr>
        <sz val="7"/>
        <color rgb="FF000000"/>
        <rFont val="Arial"/>
        <family val="2"/>
      </rPr>
      <t>Loans measured at amortised cost, not impaired (stage 1 and 2)</t>
    </r>
  </si>
  <si>
    <r>
      <rPr>
        <sz val="7"/>
        <color rgb="FF000000"/>
        <rFont val="Arial"/>
        <family val="2"/>
      </rPr>
      <t>Loans measured at fair value</t>
    </r>
  </si>
  <si>
    <t>Loans and impairment</t>
  </si>
  <si>
    <t>10.8</t>
  </si>
  <si>
    <t>26.5</t>
  </si>
  <si>
    <t>19.9</t>
  </si>
  <si>
    <t>10.0</t>
  </si>
  <si>
    <t>13.9</t>
  </si>
  <si>
    <t>7.92</t>
  </si>
  <si>
    <t>8.26</t>
  </si>
  <si>
    <t>10 year overview</t>
  </si>
  <si>
    <t>1) For both on- and off-balance impaired loans</t>
  </si>
  <si>
    <t>2) For both on- and off-balance allowances and impaired loans</t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</si>
  <si>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Own Funds adjusted for IRB provision, i.e. adjusted own funds equal 30 986m by 30 Jun 2018</t>
    </r>
  </si>
  <si>
    <t>Household customers</t>
  </si>
  <si>
    <t>.</t>
  </si>
  <si>
    <t>NII</t>
  </si>
  <si>
    <t>NCI</t>
  </si>
  <si>
    <t>For more detailed information regarding ratios and key figures definied as Alternative performance measures, see http://www.nordea.com/en/investor-relations/.</t>
  </si>
  <si>
    <t>5 ROCAR restated Q4 2015 due to changed definition.</t>
  </si>
  <si>
    <t>4 Including the result for the period,</t>
  </si>
  <si>
    <t>3 Including Loans to the public reported in Assets held for sale,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</si>
  <si>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</si>
  <si>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t>¹ Non-recurring items (Q4 2015: gain from divestment of Nordea's merhant acuiring business to Nets of EUR 176m berfore tax, Q4 2015: restructuring charge of EUR 263m before tax Q2 2016: gain related to Visa Inc,'s aquisition of Visa Europe amounting to EUR 151m net of tax, Q4 2016: additional gain related to VISA of EUR 22m before tax, Q4 2016: change in pension agreement in Norway of EUR 86m before tax, Q2 2018: tax free gain related to divestment of shares in UC EUR 87m and tax free gain related to the sale of  Nordea Liv &amp; Pension Denmark EUR 262m,. In Q1 2018: EUR 135m one-off gain (EUR 105m after tax) from valuation model update in Denmark.).</t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</si>
  <si>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</si>
  <si>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Economic capital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, EURbn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</si>
  <si>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</si>
  <si>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</si>
  <si>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</si>
  <si>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Economic capital</t>
    </r>
    <r>
      <rPr>
        <vertAlign val="superscript"/>
        <sz val="8"/>
        <color theme="1"/>
        <rFont val="Arial"/>
        <family val="2"/>
      </rPr>
      <t>2,</t>
    </r>
    <r>
      <rPr>
        <sz val="8"/>
        <color theme="1"/>
        <rFont val="Arial"/>
        <family val="2"/>
      </rPr>
      <t xml:space="preserve">  EURbn </t>
    </r>
  </si>
  <si>
    <r>
      <t>Tier 1 capital2</t>
    </r>
    <r>
      <rPr>
        <vertAlign val="superscript"/>
        <sz val="8"/>
        <color theme="1"/>
        <rFont val="Arial"/>
        <family val="2"/>
      </rPr>
      <t>,4</t>
    </r>
    <r>
      <rPr>
        <sz val="8"/>
        <color theme="1"/>
        <rFont val="Arial"/>
        <family val="2"/>
      </rPr>
      <t>, EURm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</si>
  <si>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</si>
  <si>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Total capital ratio, excl, Basel I floor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</si>
  <si>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, %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</si>
  <si>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</si>
  <si>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, %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</si>
  <si>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</si>
  <si>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</si>
  <si>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Total capital ratio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>, %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</si>
  <si>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</si>
  <si>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r>
      <t>Tier 1 capital ratio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</si>
  <si>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 </t>
    </r>
    <r>
      <rPr>
        <sz val="8"/>
        <color theme="1"/>
        <rFont val="Arial"/>
        <family val="2"/>
      </rPr>
      <t>, %</t>
    </r>
  </si>
  <si>
    <t>Cost/income ratio, % - excl non-recurring items¹</t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</si>
  <si>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</si>
  <si>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</si>
  <si>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</si>
  <si>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</si>
  <si>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t>Jan-Jun 2018</t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</si>
  <si>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</si>
  <si>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r>
      <rPr>
        <b/>
        <sz val="8"/>
        <rFont val="Arial"/>
        <family val="2"/>
      </rPr>
      <t>Lars G Nordström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Vice Chairman     </t>
    </r>
    <r>
      <rPr>
        <sz val="8"/>
        <rFont val="Arial"/>
        <family val="2"/>
      </rPr>
      <t xml:space="preserve">            Law studies at Uppsala University.
Board member since 2003.
Born 1943.</t>
    </r>
  </si>
  <si>
    <t>Nordea Finance is a product responsible unit where the result is included in the Business areas</t>
  </si>
  <si>
    <t>Personal Banking, Commercial &amp; Business Banking and Wholesale Banking</t>
  </si>
  <si>
    <t>+46 721 415 150</t>
  </si>
  <si>
    <t>axel.malgerud@nordea.com</t>
  </si>
  <si>
    <t xml:space="preserve">Net loan losses (Q1 and Q2 2018, see page 15, due to the implementation of IFRS9) </t>
  </si>
  <si>
    <t>According to IFRS9</t>
  </si>
  <si>
    <t>1) For both on- and off-balance impaired loans      2) For both on- and off-balance allowances and impaired loans</t>
  </si>
  <si>
    <t>Axel Malgerud, Debt IR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</si>
</sst>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r_-;\-* #,##0.00\ _k_r_-;_-* &quot;-&quot;??\ _k_r_-;_-@_-"/>
    <numFmt numFmtId="164" formatCode="0.0%"/>
    <numFmt numFmtId="165" formatCode="#,##0.0"/>
    <numFmt numFmtId="166" formatCode="0.0"/>
    <numFmt numFmtId="167" formatCode="_ * #,##0_ ;_ * \-#,##0_ ;_ * &quot;-&quot;??_ ;_ @_ "/>
    <numFmt numFmtId="168" formatCode="_ * #,##0.0_ ;_ * \-#,##0.0_ ;_ * &quot;-&quot;??_ ;_ @_ "/>
    <numFmt numFmtId="169" formatCode="#,##0.000"/>
    <numFmt numFmtId="170" formatCode="#,##0.0000"/>
    <numFmt numFmtId="171" formatCode="_-* #,##0\ _k_r_-;\-* #,##0\ _k_r_-;_-* &quot;-&quot;??\ _k_r_-;_-@_-"/>
    <numFmt numFmtId="172" formatCode="#,##0_ ;\-#,##0\ "/>
    <numFmt numFmtId="173" formatCode="_(* #,##0.00_);_(* \(#,##0.00\);_(* &quot;-&quot;??_);_(@_)"/>
    <numFmt numFmtId="174" formatCode="_-* #,##0.0\ _k_r_-;\-* #,##0.0\ _k_r_-;_-* &quot;-&quot;??\ _k_r_-;_-@_-"/>
    <numFmt numFmtId="175" formatCode="#,##0.0_ ;\-#,##0.0\ "/>
    <numFmt numFmtId="176" formatCode="0.00000"/>
    <numFmt numFmtId="177" formatCode="[$-809]dd\ mmmm\ yyyy;@"/>
    <numFmt numFmtId="178" formatCode="_-* #,##0.00_-;\-* #,##0.00_-;_-* &quot;-&quot;??_-;_-@_-"/>
    <numFmt numFmtId="179" formatCode="_-* #,##0_-;\-* #,##0_-;_-* &quot;-&quot;??_-;_-@_-"/>
    <numFmt numFmtId="180" formatCode="0.000000"/>
    <numFmt numFmtId="181" formatCode="_ * #,##0.00_ ;_ * \-#,##0.00_ ;_ * &quot;-&quot;??_ ;_ @_ "/>
  </numFmts>
  <fonts count="14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8"/>
      <color rgb="FF474748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vertAlign val="superscript"/>
      <sz val="8"/>
      <color theme="0" tint="-0.499984740745262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sz val="6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sz val="7"/>
      <color theme="4" tint="-0.249977111117893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6"/>
      <color theme="3"/>
      <name val="Arial"/>
      <family val="2"/>
    </font>
    <font>
      <sz val="8"/>
      <color theme="1"/>
      <name val="Calibri"/>
      <family val="2"/>
      <scheme val="minor"/>
    </font>
    <font>
      <b/>
      <sz val="6"/>
      <color rgb="FF00B050"/>
      <name val="Arial"/>
      <family val="2"/>
    </font>
    <font>
      <b/>
      <sz val="9"/>
      <color theme="3"/>
      <name val="Arial"/>
      <family val="2"/>
    </font>
    <font>
      <b/>
      <sz val="9"/>
      <name val="Calibri Light"/>
      <family val="2"/>
      <scheme val="major"/>
    </font>
    <font>
      <sz val="8"/>
      <color rgb="FF00B050"/>
      <name val="Arial"/>
      <family val="2"/>
    </font>
    <font>
      <b/>
      <sz val="8"/>
      <color indexed="8"/>
      <name val="Arial"/>
      <family val="2"/>
    </font>
    <font>
      <sz val="8"/>
      <color rgb="FF191919"/>
      <name val="Arial"/>
      <family val="2"/>
    </font>
    <font>
      <sz val="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6"/>
      <name val="Calibri"/>
      <family val="2"/>
      <scheme val="minor"/>
    </font>
    <font>
      <b/>
      <sz val="6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6"/>
      <color rgb="FFFF0000"/>
      <name val="Arial"/>
      <family val="2"/>
    </font>
    <font>
      <b/>
      <sz val="6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b/>
      <sz val="9"/>
      <color rgb="FFFF0000"/>
      <name val="Arial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6"/>
      <color theme="0"/>
      <name val="Arial"/>
      <family val="2"/>
    </font>
    <font>
      <sz val="7"/>
      <color theme="0"/>
      <name val="Arial"/>
      <family val="2"/>
    </font>
    <font>
      <sz val="7"/>
      <color rgb="FFFF0000"/>
      <name val="Arial"/>
      <family val="2"/>
    </font>
    <font>
      <b/>
      <sz val="10"/>
      <color theme="0"/>
      <name val="Arial"/>
      <family val="2"/>
    </font>
    <font>
      <b/>
      <sz val="7"/>
      <color theme="1" tint="4.9989318521683403E-2"/>
      <name val="Arial"/>
      <family val="2"/>
    </font>
    <font>
      <b/>
      <sz val="7"/>
      <color theme="0"/>
      <name val="Arial"/>
      <family val="2"/>
    </font>
    <font>
      <vertAlign val="superscript"/>
      <sz val="7"/>
      <color theme="1"/>
      <name val="Arial"/>
      <family val="2"/>
    </font>
    <font>
      <vertAlign val="superscript"/>
      <sz val="8.0500000000000007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sz val="9"/>
      <color rgb="FF00000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b/>
      <vertAlign val="superscript"/>
      <sz val="7.65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8"/>
      <color rgb="FF0070C0"/>
      <name val="Arial"/>
      <family val="2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b/>
      <vertAlign val="superscript"/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7"/>
      <color rgb="FF0000A0"/>
      <name val="Arial"/>
      <family val="2"/>
    </font>
    <font>
      <b/>
      <vertAlign val="superscript"/>
      <sz val="7"/>
      <color rgb="FF0000A0"/>
      <name val="Arial"/>
      <family val="2"/>
    </font>
    <font>
      <sz val="7"/>
      <name val="Times New Roman"/>
      <family val="2"/>
    </font>
    <font>
      <b/>
      <vertAlign val="superscript"/>
      <sz val="8"/>
      <color rgb="FF000000"/>
      <name val="Arial"/>
      <family val="2"/>
    </font>
    <font>
      <b/>
      <sz val="7"/>
      <color rgb="FF000000"/>
      <name val="Arial"/>
      <family val="2"/>
    </font>
    <font>
      <b/>
      <vertAlign val="superscript"/>
      <sz val="7"/>
      <color rgb="FF000000"/>
      <name val="Arial"/>
      <family val="2"/>
    </font>
    <font>
      <b/>
      <sz val="10"/>
      <name val="Times New Roman"/>
      <family val="2"/>
    </font>
    <font>
      <i/>
      <sz val="7"/>
      <name val="Arial"/>
      <family val="2"/>
    </font>
    <font>
      <i/>
      <sz val="7"/>
      <color rgb="FF000000"/>
      <name val="Arial"/>
      <family val="2"/>
    </font>
    <font>
      <vertAlign val="superscript"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</fills>
  <borders count="74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0" tint="-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1" tint="0.499984740745262"/>
      </bottom>
      <diagonal/>
    </border>
    <border>
      <left/>
      <right style="medium">
        <color theme="0" tint="-0.499984740745262"/>
      </right>
      <top style="thin">
        <color auto="1"/>
      </top>
      <bottom/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theme="1" tint="0.499984740745262"/>
      </bottom>
      <diagonal/>
    </border>
    <border>
      <left/>
      <right style="medium">
        <color rgb="FFFFFFFF"/>
      </right>
      <top/>
      <bottom style="medium">
        <color theme="1" tint="0.499984740745262"/>
      </bottom>
      <diagonal/>
    </border>
    <border>
      <left/>
      <right/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EBEBEB"/>
      </left>
      <right/>
      <top style="thin">
        <color rgb="FFEBEBEB"/>
      </top>
      <bottom style="thin">
        <color rgb="FFEBEBEB"/>
      </bottom>
      <diagonal/>
    </border>
    <border>
      <left style="medium">
        <color theme="1" tint="0.499984740745262"/>
      </left>
      <right style="medium">
        <color theme="0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0" tint="-0.499984740745262"/>
      </right>
      <top/>
      <bottom style="medium">
        <color theme="1" tint="0.49998474074526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>
      <alignment vertical="top"/>
    </xf>
    <xf numFmtId="9" fontId="3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" fillId="0" borderId="0"/>
    <xf numFmtId="0" fontId="3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2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3" fillId="0" borderId="0"/>
    <xf numFmtId="0" fontId="53" fillId="0" borderId="0">
      <alignment vertical="top"/>
    </xf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7" fillId="0" borderId="0">
      <alignment vertical="center"/>
    </xf>
    <xf numFmtId="0" fontId="108" fillId="4" borderId="8" applyNumberFormat="0" applyFill="0" applyBorder="0" applyAlignment="0" applyProtection="0">
      <alignment horizontal="left"/>
    </xf>
    <xf numFmtId="0" fontId="109" fillId="0" borderId="0" applyNumberFormat="0" applyFill="0" applyBorder="0" applyAlignment="0" applyProtection="0"/>
    <xf numFmtId="3" fontId="27" fillId="6" borderId="5" applyFont="0">
      <alignment horizontal="right" vertical="center"/>
      <protection locked="0"/>
    </xf>
    <xf numFmtId="0" fontId="27" fillId="0" borderId="0">
      <alignment vertical="center"/>
    </xf>
    <xf numFmtId="0" fontId="47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53" fillId="0" borderId="0">
      <alignment vertical="top"/>
    </xf>
    <xf numFmtId="0" fontId="31" fillId="0" borderId="0">
      <alignment vertical="top"/>
    </xf>
    <xf numFmtId="0" fontId="3" fillId="0" borderId="0"/>
    <xf numFmtId="9" fontId="3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7" fillId="6" borderId="58" applyFont="0">
      <alignment horizontal="right" vertical="center"/>
      <protection locked="0"/>
    </xf>
    <xf numFmtId="0" fontId="47" fillId="4" borderId="57" applyFont="0" applyBorder="0">
      <alignment horizontal="center" wrapText="1"/>
    </xf>
    <xf numFmtId="178" fontId="3" fillId="0" borderId="0" applyFont="0" applyFill="0" applyBorder="0" applyAlignment="0" applyProtection="0"/>
    <xf numFmtId="0" fontId="12" fillId="0" borderId="0"/>
    <xf numFmtId="181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960">
    <xf numFmtId="0" fontId="0" fillId="0" borderId="0" xfId="0"/>
    <xf numFmtId="0" fontId="3" fillId="0" borderId="0" xfId="1"/>
    <xf numFmtId="0" fontId="5" fillId="0" borderId="0" xfId="1" applyFont="1"/>
    <xf numFmtId="0" fontId="5" fillId="0" borderId="0" xfId="1" applyFont="1" applyAlignment="1"/>
    <xf numFmtId="0" fontId="6" fillId="0" borderId="0" xfId="1" applyFont="1" applyAlignment="1">
      <alignment vertical="top"/>
    </xf>
    <xf numFmtId="164" fontId="7" fillId="2" borderId="1" xfId="1" applyNumberFormat="1" applyFont="1" applyFill="1" applyBorder="1" applyAlignment="1">
      <alignment horizontal="left" vertical="center" indent="1"/>
    </xf>
    <xf numFmtId="165" fontId="7" fillId="2" borderId="2" xfId="1" applyNumberFormat="1" applyFont="1" applyFill="1" applyBorder="1" applyAlignment="1">
      <alignment horizontal="left" vertical="center"/>
    </xf>
    <xf numFmtId="165" fontId="7" fillId="2" borderId="2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 indent="1"/>
    </xf>
    <xf numFmtId="165" fontId="8" fillId="0" borderId="3" xfId="1" applyNumberFormat="1" applyFont="1" applyBorder="1" applyAlignment="1">
      <alignment horizontal="center" vertical="center"/>
    </xf>
    <xf numFmtId="165" fontId="8" fillId="0" borderId="4" xfId="1" applyNumberFormat="1" applyFont="1" applyBorder="1" applyAlignment="1">
      <alignment horizontal="center" vertical="center"/>
    </xf>
    <xf numFmtId="0" fontId="8" fillId="0" borderId="4" xfId="1" applyFont="1" applyBorder="1" applyAlignment="1">
      <alignment horizontal="left" vertical="center" indent="1"/>
    </xf>
    <xf numFmtId="0" fontId="5" fillId="0" borderId="0" xfId="1" applyFont="1" applyBorder="1"/>
    <xf numFmtId="165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left" vertical="center" indent="1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164" fontId="5" fillId="0" borderId="0" xfId="3" applyNumberFormat="1" applyFont="1" applyBorder="1"/>
    <xf numFmtId="0" fontId="10" fillId="0" borderId="0" xfId="1" applyFont="1" applyAlignment="1">
      <alignment vertical="top"/>
    </xf>
    <xf numFmtId="0" fontId="6" fillId="0" borderId="0" xfId="1" applyFont="1"/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165" fontId="8" fillId="0" borderId="1" xfId="1" applyNumberFormat="1" applyFont="1" applyBorder="1" applyAlignment="1">
      <alignment horizontal="center" vertical="center"/>
    </xf>
    <xf numFmtId="165" fontId="8" fillId="0" borderId="2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7" fillId="0" borderId="0" xfId="1" applyFont="1" applyBorder="1" applyAlignment="1">
      <alignment horizontal="left" vertical="center" indent="1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0" fillId="0" borderId="0" xfId="1" applyFont="1" applyAlignment="1">
      <alignment horizontal="left" vertical="center" indent="1"/>
    </xf>
    <xf numFmtId="0" fontId="5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20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20" fillId="0" borderId="4" xfId="1" applyFont="1" applyBorder="1"/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right"/>
    </xf>
    <xf numFmtId="0" fontId="22" fillId="0" borderId="0" xfId="1" applyFont="1"/>
    <xf numFmtId="0" fontId="14" fillId="0" borderId="0" xfId="1" applyFont="1"/>
    <xf numFmtId="0" fontId="23" fillId="0" borderId="0" xfId="2" applyFont="1"/>
    <xf numFmtId="0" fontId="20" fillId="0" borderId="0" xfId="1" applyFont="1"/>
    <xf numFmtId="0" fontId="15" fillId="0" borderId="0" xfId="1" applyFont="1" applyAlignment="1">
      <alignment vertical="center"/>
    </xf>
    <xf numFmtId="0" fontId="12" fillId="0" borderId="0" xfId="1" applyFont="1"/>
    <xf numFmtId="0" fontId="15" fillId="0" borderId="0" xfId="1" applyFont="1"/>
    <xf numFmtId="0" fontId="24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8" fillId="0" borderId="0" xfId="5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20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 indent="1"/>
    </xf>
    <xf numFmtId="0" fontId="28" fillId="0" borderId="0" xfId="4" applyFont="1" applyFill="1" applyAlignment="1">
      <alignment horizontal="right"/>
    </xf>
    <xf numFmtId="0" fontId="34" fillId="0" borderId="0" xfId="5" applyFont="1" applyFill="1" applyBorder="1" applyAlignment="1"/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5" fillId="0" borderId="0" xfId="4" applyFont="1" applyFill="1" applyAlignment="1"/>
    <xf numFmtId="2" fontId="36" fillId="0" borderId="0" xfId="5" applyNumberFormat="1" applyFont="1" applyFill="1" applyBorder="1" applyAlignment="1"/>
    <xf numFmtId="0" fontId="35" fillId="0" borderId="0" xfId="5" applyFont="1" applyFill="1" applyAlignment="1">
      <alignment horizontal="left" vertical="top" wrapText="1"/>
    </xf>
    <xf numFmtId="166" fontId="6" fillId="0" borderId="0" xfId="4" applyNumberFormat="1" applyFont="1" applyFill="1" applyAlignment="1">
      <alignment horizontal="right"/>
    </xf>
    <xf numFmtId="0" fontId="35" fillId="0" borderId="0" xfId="4" applyFont="1" applyFill="1"/>
    <xf numFmtId="0" fontId="36" fillId="0" borderId="0" xfId="5" applyFont="1" applyFill="1" applyBorder="1" applyAlignment="1"/>
    <xf numFmtId="0" fontId="37" fillId="0" borderId="0" xfId="4" applyFont="1" applyFill="1" applyAlignment="1">
      <alignment horizontal="right" vertical="center"/>
    </xf>
    <xf numFmtId="3" fontId="20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8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8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8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horizontal="right" vertical="center"/>
    </xf>
    <xf numFmtId="0" fontId="22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20" fillId="3" borderId="0" xfId="4" applyFont="1" applyFill="1" applyAlignment="1">
      <alignment horizontal="right" vertical="center"/>
    </xf>
    <xf numFmtId="3" fontId="20" fillId="3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/>
    </xf>
    <xf numFmtId="0" fontId="20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6" fontId="6" fillId="0" borderId="3" xfId="4" applyNumberFormat="1" applyFont="1" applyFill="1" applyBorder="1" applyAlignment="1">
      <alignment horizontal="right" vertical="center"/>
    </xf>
    <xf numFmtId="166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6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5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20" fillId="0" borderId="0" xfId="4" applyFont="1" applyAlignment="1">
      <alignment horizontal="right" vertical="center"/>
    </xf>
    <xf numFmtId="0" fontId="22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20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6" fillId="0" borderId="0" xfId="4" applyFont="1" applyFill="1" applyAlignment="1"/>
    <xf numFmtId="0" fontId="20" fillId="0" borderId="4" xfId="4" applyFont="1" applyBorder="1" applyAlignment="1">
      <alignment horizontal="right" vertical="center"/>
    </xf>
    <xf numFmtId="0" fontId="20" fillId="0" borderId="4" xfId="4" applyFont="1" applyBorder="1"/>
    <xf numFmtId="3" fontId="9" fillId="0" borderId="0" xfId="4" applyNumberFormat="1" applyFont="1" applyFill="1" applyAlignment="1">
      <alignment vertical="center"/>
    </xf>
    <xf numFmtId="0" fontId="20" fillId="0" borderId="0" xfId="4" applyFont="1" applyFill="1"/>
    <xf numFmtId="0" fontId="20" fillId="0" borderId="0" xfId="4" applyFont="1"/>
    <xf numFmtId="3" fontId="6" fillId="0" borderId="0" xfId="4" applyNumberFormat="1" applyFont="1" applyFill="1" applyAlignment="1">
      <alignment vertical="center" wrapText="1"/>
    </xf>
    <xf numFmtId="0" fontId="20" fillId="0" borderId="0" xfId="4" applyFont="1" applyAlignment="1">
      <alignment horizontal="right"/>
    </xf>
    <xf numFmtId="0" fontId="20" fillId="0" borderId="0" xfId="4" applyFont="1" applyFill="1" applyAlignment="1">
      <alignment horizontal="right"/>
    </xf>
    <xf numFmtId="3" fontId="20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20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2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horizontal="left" vertical="center" indent="1"/>
    </xf>
    <xf numFmtId="0" fontId="20" fillId="0" borderId="4" xfId="4" applyFont="1" applyBorder="1" applyAlignment="1">
      <alignment horizontal="left" vertical="center" indent="1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41" fillId="0" borderId="0" xfId="4" applyFont="1" applyFill="1"/>
    <xf numFmtId="0" fontId="46" fillId="0" borderId="0" xfId="4" applyFont="1" applyFill="1"/>
    <xf numFmtId="0" fontId="22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Fill="1"/>
    <xf numFmtId="0" fontId="4" fillId="3" borderId="0" xfId="11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applyFont="1" applyFill="1" applyBorder="1" applyAlignment="1">
      <alignment horizontal="right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56" fillId="3" borderId="0" xfId="14" applyFont="1" applyFill="1" applyBorder="1" applyAlignment="1"/>
    <xf numFmtId="0" fontId="27" fillId="3" borderId="0" xfId="14" applyFont="1" applyFill="1" applyBorder="1" applyAlignment="1"/>
    <xf numFmtId="0" fontId="3" fillId="3" borderId="0" xfId="11" applyFill="1" applyBorder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3" fontId="6" fillId="3" borderId="10" xfId="12" applyNumberFormat="1" applyFont="1" applyFill="1" applyBorder="1" applyAlignment="1">
      <alignment horizontal="right"/>
    </xf>
    <xf numFmtId="0" fontId="6" fillId="3" borderId="10" xfId="12" applyFont="1" applyFill="1" applyBorder="1" applyAlignment="1"/>
    <xf numFmtId="3" fontId="6" fillId="3" borderId="0" xfId="12" applyNumberFormat="1" applyFont="1" applyFill="1" applyAlignment="1">
      <alignment horizontal="right"/>
    </xf>
    <xf numFmtId="0" fontId="6" fillId="3" borderId="0" xfId="12" applyFont="1" applyFill="1" applyBorder="1" applyAlignment="1"/>
    <xf numFmtId="3" fontId="6" fillId="3" borderId="0" xfId="12" applyNumberFormat="1" applyFont="1" applyFill="1" applyBorder="1" applyAlignment="1">
      <alignment horizontal="right"/>
    </xf>
    <xf numFmtId="3" fontId="9" fillId="3" borderId="1" xfId="12" applyNumberFormat="1" applyFont="1" applyFill="1" applyBorder="1" applyAlignment="1">
      <alignment horizontal="right"/>
    </xf>
    <xf numFmtId="0" fontId="9" fillId="3" borderId="1" xfId="12" applyFont="1" applyFill="1" applyBorder="1" applyAlignment="1">
      <alignment wrapText="1"/>
    </xf>
    <xf numFmtId="3" fontId="6" fillId="3" borderId="3" xfId="12" applyNumberFormat="1" applyFont="1" applyFill="1" applyBorder="1" applyAlignment="1">
      <alignment horizontal="right"/>
    </xf>
    <xf numFmtId="3" fontId="6" fillId="3" borderId="0" xfId="12" applyNumberFormat="1" applyFont="1" applyFill="1" applyBorder="1" applyAlignment="1"/>
    <xf numFmtId="0" fontId="56" fillId="3" borderId="3" xfId="14" applyFont="1" applyFill="1" applyBorder="1" applyAlignment="1"/>
    <xf numFmtId="0" fontId="27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8" fillId="3" borderId="3" xfId="12" applyFont="1" applyFill="1" applyBorder="1" applyAlignment="1"/>
    <xf numFmtId="0" fontId="59" fillId="3" borderId="3" xfId="12" applyFont="1" applyFill="1" applyBorder="1" applyAlignment="1"/>
    <xf numFmtId="0" fontId="59" fillId="3" borderId="3" xfId="12" applyFont="1" applyFill="1" applyBorder="1" applyAlignment="1">
      <alignment horizontal="right"/>
    </xf>
    <xf numFmtId="0" fontId="59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56" fillId="3" borderId="0" xfId="16" applyFont="1" applyFill="1"/>
    <xf numFmtId="0" fontId="27" fillId="3" borderId="0" xfId="16" applyFill="1"/>
    <xf numFmtId="0" fontId="58" fillId="3" borderId="0" xfId="12" applyFont="1" applyFill="1" applyAlignment="1"/>
    <xf numFmtId="0" fontId="59" fillId="3" borderId="0" xfId="12" applyFont="1" applyFill="1" applyAlignment="1"/>
    <xf numFmtId="0" fontId="59" fillId="3" borderId="0" xfId="15" applyFont="1" applyFill="1" applyAlignment="1"/>
    <xf numFmtId="0" fontId="60" fillId="3" borderId="0" xfId="16" applyFont="1" applyFill="1"/>
    <xf numFmtId="0" fontId="61" fillId="3" borderId="0" xfId="12" applyFont="1" applyFill="1" applyAlignment="1"/>
    <xf numFmtId="0" fontId="57" fillId="3" borderId="16" xfId="12" applyFont="1" applyFill="1" applyBorder="1" applyAlignment="1">
      <alignment wrapText="1"/>
    </xf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25" fillId="0" borderId="0" xfId="17" applyFont="1"/>
    <xf numFmtId="0" fontId="25" fillId="0" borderId="0" xfId="17" applyFont="1" applyAlignment="1">
      <alignment horizontal="right"/>
    </xf>
    <xf numFmtId="0" fontId="25" fillId="0" borderId="0" xfId="17" applyFont="1" applyFill="1"/>
    <xf numFmtId="0" fontId="25" fillId="0" borderId="0" xfId="17" applyFont="1" applyBorder="1"/>
    <xf numFmtId="0" fontId="25" fillId="0" borderId="0" xfId="17" applyFont="1" applyBorder="1" applyAlignment="1">
      <alignment horizontal="right"/>
    </xf>
    <xf numFmtId="0" fontId="25" fillId="0" borderId="0" xfId="17" applyFont="1" applyFill="1" applyBorder="1"/>
    <xf numFmtId="0" fontId="25" fillId="0" borderId="0" xfId="17" applyFont="1" applyFill="1" applyBorder="1" applyAlignment="1">
      <alignment horizontal="right"/>
    </xf>
    <xf numFmtId="3" fontId="62" fillId="0" borderId="0" xfId="17" applyNumberFormat="1" applyFont="1" applyBorder="1"/>
    <xf numFmtId="0" fontId="62" fillId="0" borderId="0" xfId="17" applyFont="1" applyBorder="1"/>
    <xf numFmtId="3" fontId="63" fillId="0" borderId="0" xfId="17" applyNumberFormat="1" applyFont="1" applyBorder="1"/>
    <xf numFmtId="0" fontId="63" fillId="0" borderId="0" xfId="17" applyFont="1" applyBorder="1"/>
    <xf numFmtId="0" fontId="63" fillId="0" borderId="0" xfId="17" applyFont="1" applyBorder="1" applyAlignment="1">
      <alignment horizontal="center"/>
    </xf>
    <xf numFmtId="3" fontId="6" fillId="0" borderId="0" xfId="8" applyNumberFormat="1" applyFont="1" applyFill="1" applyBorder="1" applyAlignment="1" applyProtection="1">
      <alignment horizontal="right" vertical="center"/>
      <protection hidden="1"/>
    </xf>
    <xf numFmtId="3" fontId="6" fillId="0" borderId="0" xfId="8" applyNumberFormat="1" applyFont="1" applyFill="1" applyBorder="1" applyAlignment="1" applyProtection="1">
      <alignment horizontal="right" vertical="center" indent="1"/>
      <protection hidden="1"/>
    </xf>
    <xf numFmtId="0" fontId="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/>
    </xf>
    <xf numFmtId="0" fontId="25" fillId="0" borderId="0" xfId="17" applyFont="1" applyFill="1" applyBorder="1" applyAlignment="1">
      <alignment vertical="center"/>
    </xf>
    <xf numFmtId="0" fontId="9" fillId="2" borderId="0" xfId="8" applyFont="1" applyFill="1" applyBorder="1" applyAlignment="1" applyProtection="1">
      <alignment horizontal="right" vertical="center"/>
      <protection hidden="1"/>
    </xf>
    <xf numFmtId="0" fontId="20" fillId="2" borderId="0" xfId="17" applyFont="1" applyFill="1" applyAlignment="1">
      <alignment horizontal="right" vertical="center" indent="1"/>
    </xf>
    <xf numFmtId="0" fontId="9" fillId="2" borderId="0" xfId="17" applyFont="1" applyFill="1" applyBorder="1" applyAlignment="1">
      <alignment horizontal="right" vertical="center" wrapText="1" indent="1" readingOrder="1"/>
    </xf>
    <xf numFmtId="0" fontId="9" fillId="2" borderId="0" xfId="17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wrapText="1" indent="1" readingOrder="1"/>
    </xf>
    <xf numFmtId="0" fontId="6" fillId="0" borderId="0" xfId="8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right" vertical="center" wrapText="1" indent="1" readingOrder="1"/>
    </xf>
    <xf numFmtId="0" fontId="6" fillId="0" borderId="0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wrapText="1" indent="1" readingOrder="1"/>
    </xf>
    <xf numFmtId="3" fontId="9" fillId="2" borderId="0" xfId="8" applyNumberFormat="1" applyFont="1" applyFill="1" applyBorder="1" applyAlignment="1" applyProtection="1">
      <alignment horizontal="right" vertical="center"/>
      <protection hidden="1"/>
    </xf>
    <xf numFmtId="3" fontId="9" fillId="2" borderId="0" xfId="17" applyNumberFormat="1" applyFont="1" applyFill="1" applyBorder="1" applyAlignment="1">
      <alignment horizontal="right" vertical="center" wrapText="1" indent="1" readingOrder="1"/>
    </xf>
    <xf numFmtId="3" fontId="9" fillId="2" borderId="0" xfId="17" applyNumberFormat="1" applyFont="1" applyFill="1" applyBorder="1" applyAlignment="1">
      <alignment horizontal="right" vertical="center" wrapText="1"/>
    </xf>
    <xf numFmtId="3" fontId="6" fillId="0" borderId="0" xfId="17" applyNumberFormat="1" applyFont="1" applyFill="1" applyBorder="1" applyAlignment="1">
      <alignment horizontal="right" vertical="center" wrapText="1" indent="1" readingOrder="1"/>
    </xf>
    <xf numFmtId="3" fontId="6" fillId="0" borderId="0" xfId="17" applyNumberFormat="1" applyFont="1" applyFill="1" applyBorder="1" applyAlignment="1">
      <alignment horizontal="right" vertical="center" wrapText="1"/>
    </xf>
    <xf numFmtId="0" fontId="22" fillId="0" borderId="17" xfId="17" applyFont="1" applyFill="1" applyBorder="1" applyAlignment="1">
      <alignment horizontal="right" vertical="center" wrapText="1"/>
    </xf>
    <xf numFmtId="0" fontId="22" fillId="0" borderId="18" xfId="17" applyFont="1" applyFill="1" applyBorder="1" applyAlignment="1">
      <alignment horizontal="right" vertical="center" wrapText="1"/>
    </xf>
    <xf numFmtId="0" fontId="22" fillId="0" borderId="17" xfId="17" applyFont="1" applyFill="1" applyBorder="1" applyAlignment="1">
      <alignment horizontal="left" vertical="center" wrapText="1" indent="1" readingOrder="1"/>
    </xf>
    <xf numFmtId="0" fontId="9" fillId="0" borderId="0" xfId="17" applyFont="1" applyAlignment="1">
      <alignment vertical="center"/>
    </xf>
    <xf numFmtId="0" fontId="13" fillId="0" borderId="0" xfId="17" applyFont="1" applyAlignment="1">
      <alignment vertical="center"/>
    </xf>
    <xf numFmtId="9" fontId="20" fillId="2" borderId="19" xfId="17" applyNumberFormat="1" applyFont="1" applyFill="1" applyBorder="1" applyAlignment="1">
      <alignment horizontal="right" vertical="center"/>
    </xf>
    <xf numFmtId="9" fontId="20" fillId="2" borderId="20" xfId="17" applyNumberFormat="1" applyFont="1" applyFill="1" applyBorder="1" applyAlignment="1">
      <alignment horizontal="right" vertical="center"/>
    </xf>
    <xf numFmtId="9" fontId="20" fillId="2" borderId="16" xfId="17" applyNumberFormat="1" applyFont="1" applyFill="1" applyBorder="1" applyAlignment="1">
      <alignment horizontal="right" vertical="center"/>
    </xf>
    <xf numFmtId="9" fontId="20" fillId="2" borderId="21" xfId="17" applyNumberFormat="1" applyFont="1" applyFill="1" applyBorder="1" applyAlignment="1">
      <alignment horizontal="right" vertical="center"/>
    </xf>
    <xf numFmtId="166" fontId="9" fillId="2" borderId="0" xfId="8" applyNumberFormat="1" applyFont="1" applyFill="1" applyBorder="1" applyAlignment="1" applyProtection="1">
      <alignment horizontal="right" vertical="center"/>
      <protection hidden="1"/>
    </xf>
    <xf numFmtId="166" fontId="6" fillId="0" borderId="3" xfId="8" applyNumberFormat="1" applyFont="1" applyFill="1" applyBorder="1" applyAlignment="1" applyProtection="1">
      <alignment horizontal="right" vertical="center"/>
      <protection hidden="1"/>
    </xf>
    <xf numFmtId="0" fontId="6" fillId="0" borderId="4" xfId="17" applyFont="1" applyFill="1" applyBorder="1" applyAlignment="1">
      <alignment horizontal="left" vertical="center" wrapText="1" indent="1" readingOrder="1"/>
    </xf>
    <xf numFmtId="166" fontId="6" fillId="0" borderId="0" xfId="8" applyNumberFormat="1" applyFont="1" applyFill="1" applyBorder="1" applyAlignment="1" applyProtection="1">
      <alignment horizontal="right" vertical="center"/>
      <protection hidden="1"/>
    </xf>
    <xf numFmtId="9" fontId="20" fillId="0" borderId="24" xfId="17" applyNumberFormat="1" applyFont="1" applyFill="1" applyBorder="1" applyAlignment="1">
      <alignment horizontal="right" vertical="center"/>
    </xf>
    <xf numFmtId="9" fontId="20" fillId="0" borderId="25" xfId="17" applyNumberFormat="1" applyFont="1" applyFill="1" applyBorder="1" applyAlignment="1">
      <alignment horizontal="right" vertical="center"/>
    </xf>
    <xf numFmtId="9" fontId="20" fillId="0" borderId="0" xfId="17" applyNumberFormat="1" applyFont="1" applyFill="1" applyBorder="1" applyAlignment="1">
      <alignment horizontal="right" vertical="center"/>
    </xf>
    <xf numFmtId="0" fontId="9" fillId="0" borderId="0" xfId="17" applyFont="1" applyFill="1" applyBorder="1" applyAlignment="1">
      <alignment horizontal="left" vertical="center" wrapText="1" indent="1" readingOrder="1"/>
    </xf>
    <xf numFmtId="9" fontId="20" fillId="2" borderId="24" xfId="17" applyNumberFormat="1" applyFont="1" applyFill="1" applyBorder="1" applyAlignment="1">
      <alignment horizontal="right" vertical="center"/>
    </xf>
    <xf numFmtId="9" fontId="20" fillId="2" borderId="25" xfId="17" applyNumberFormat="1" applyFont="1" applyFill="1" applyBorder="1" applyAlignment="1">
      <alignment horizontal="right" vertical="center"/>
    </xf>
    <xf numFmtId="9" fontId="20" fillId="2" borderId="0" xfId="17" applyNumberFormat="1" applyFont="1" applyFill="1" applyBorder="1" applyAlignment="1">
      <alignment horizontal="right" vertical="center"/>
    </xf>
    <xf numFmtId="2" fontId="6" fillId="0" borderId="4" xfId="17" applyNumberFormat="1" applyFont="1" applyFill="1" applyBorder="1" applyAlignment="1">
      <alignment horizontal="left" vertical="center" wrapText="1" indent="1" readingOrder="1"/>
    </xf>
    <xf numFmtId="2" fontId="6" fillId="0" borderId="0" xfId="17" applyNumberFormat="1" applyFont="1" applyFill="1" applyBorder="1" applyAlignment="1">
      <alignment horizontal="left" vertical="center" wrapText="1" indent="1" readingOrder="1"/>
    </xf>
    <xf numFmtId="0" fontId="20" fillId="0" borderId="27" xfId="17" applyFont="1" applyBorder="1" applyAlignment="1">
      <alignment horizontal="right"/>
    </xf>
    <xf numFmtId="0" fontId="20" fillId="0" borderId="4" xfId="17" applyFont="1" applyBorder="1" applyAlignment="1">
      <alignment horizontal="right"/>
    </xf>
    <xf numFmtId="0" fontId="22" fillId="0" borderId="28" xfId="17" applyFont="1" applyFill="1" applyBorder="1" applyAlignment="1">
      <alignment horizontal="left" vertical="center" wrapText="1" indent="1" readingOrder="1"/>
    </xf>
    <xf numFmtId="0" fontId="15" fillId="0" borderId="29" xfId="17" applyFont="1" applyBorder="1"/>
    <xf numFmtId="0" fontId="13" fillId="0" borderId="30" xfId="17" applyFont="1" applyBorder="1"/>
    <xf numFmtId="0" fontId="15" fillId="0" borderId="2" xfId="17" applyFont="1" applyBorder="1"/>
    <xf numFmtId="0" fontId="64" fillId="0" borderId="0" xfId="17" applyFont="1" applyAlignment="1">
      <alignment horizontal="right" vertical="center"/>
    </xf>
    <xf numFmtId="3" fontId="6" fillId="0" borderId="0" xfId="8" applyNumberFormat="1" applyFont="1" applyFill="1" applyBorder="1" applyAlignment="1" applyProtection="1">
      <alignment horizontal="center" vertical="center"/>
      <protection hidden="1"/>
    </xf>
    <xf numFmtId="9" fontId="6" fillId="0" borderId="22" xfId="17" applyNumberFormat="1" applyFont="1" applyFill="1" applyBorder="1" applyAlignment="1">
      <alignment horizontal="right" vertical="center"/>
    </xf>
    <xf numFmtId="9" fontId="6" fillId="0" borderId="31" xfId="17" applyNumberFormat="1" applyFont="1" applyFill="1" applyBorder="1" applyAlignment="1">
      <alignment horizontal="right" vertical="center"/>
    </xf>
    <xf numFmtId="3" fontId="6" fillId="0" borderId="25" xfId="17" applyNumberFormat="1" applyFont="1" applyBorder="1" applyAlignment="1">
      <alignment horizontal="right" vertical="center"/>
    </xf>
    <xf numFmtId="1" fontId="6" fillId="0" borderId="0" xfId="8" applyNumberFormat="1" applyFont="1" applyFill="1" applyBorder="1" applyAlignment="1" applyProtection="1">
      <alignment horizontal="right" vertical="center"/>
      <protection hidden="1"/>
    </xf>
    <xf numFmtId="0" fontId="65" fillId="0" borderId="24" xfId="17" applyFont="1" applyBorder="1" applyAlignment="1">
      <alignment horizontal="right" vertical="center"/>
    </xf>
    <xf numFmtId="0" fontId="3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left" vertical="center" wrapText="1" indent="1"/>
    </xf>
    <xf numFmtId="0" fontId="66" fillId="0" borderId="0" xfId="17" applyFont="1" applyAlignment="1">
      <alignment horizontal="right" vertical="center"/>
    </xf>
    <xf numFmtId="0" fontId="39" fillId="0" borderId="0" xfId="17" applyFont="1" applyFill="1" applyBorder="1" applyAlignment="1">
      <alignment vertical="center"/>
    </xf>
    <xf numFmtId="9" fontId="6" fillId="0" borderId="0" xfId="17" applyNumberFormat="1" applyFont="1" applyFill="1" applyBorder="1" applyAlignment="1">
      <alignment horizontal="right" vertical="center"/>
    </xf>
    <xf numFmtId="0" fontId="3" fillId="0" borderId="24" xfId="17" applyBorder="1"/>
    <xf numFmtId="0" fontId="15" fillId="0" borderId="33" xfId="17" applyFont="1" applyBorder="1"/>
    <xf numFmtId="9" fontId="9" fillId="2" borderId="22" xfId="9" applyFont="1" applyFill="1" applyBorder="1" applyAlignment="1" applyProtection="1">
      <alignment horizontal="right" vertical="center" indent="1"/>
      <protection hidden="1"/>
    </xf>
    <xf numFmtId="9" fontId="9" fillId="2" borderId="31" xfId="9" applyFont="1" applyFill="1" applyBorder="1" applyAlignment="1" applyProtection="1">
      <alignment horizontal="right" vertical="center" indent="1"/>
      <protection hidden="1"/>
    </xf>
    <xf numFmtId="166" fontId="9" fillId="2" borderId="0" xfId="17" applyNumberFormat="1" applyFont="1" applyFill="1" applyBorder="1" applyAlignment="1">
      <alignment horizontal="right" vertical="center" indent="1" readingOrder="1"/>
    </xf>
    <xf numFmtId="9" fontId="6" fillId="0" borderId="22" xfId="9" applyFont="1" applyFill="1" applyBorder="1" applyAlignment="1" applyProtection="1">
      <alignment horizontal="right" vertical="center" indent="1"/>
      <protection hidden="1"/>
    </xf>
    <xf numFmtId="9" fontId="6" fillId="0" borderId="31" xfId="9" applyFont="1" applyFill="1" applyBorder="1" applyAlignment="1" applyProtection="1">
      <alignment horizontal="right" vertical="center" indent="1"/>
      <protection hidden="1"/>
    </xf>
    <xf numFmtId="166" fontId="6" fillId="0" borderId="4" xfId="17" applyNumberFormat="1" applyFont="1" applyFill="1" applyBorder="1" applyAlignment="1">
      <alignment horizontal="right" vertical="center" indent="1" readingOrder="1"/>
    </xf>
    <xf numFmtId="9" fontId="6" fillId="0" borderId="24" xfId="9" applyFont="1" applyFill="1" applyBorder="1" applyAlignment="1" applyProtection="1">
      <alignment horizontal="right" vertical="center" indent="1"/>
      <protection hidden="1"/>
    </xf>
    <xf numFmtId="9" fontId="6" fillId="0" borderId="32" xfId="9" applyFont="1" applyFill="1" applyBorder="1" applyAlignment="1" applyProtection="1">
      <alignment horizontal="right" vertical="center" indent="1"/>
      <protection hidden="1"/>
    </xf>
    <xf numFmtId="166" fontId="6" fillId="0" borderId="0" xfId="17" applyNumberFormat="1" applyFont="1" applyFill="1" applyBorder="1" applyAlignment="1">
      <alignment horizontal="right" vertical="center" indent="1" readingOrder="1"/>
    </xf>
    <xf numFmtId="166" fontId="9" fillId="0" borderId="24" xfId="17" applyNumberFormat="1" applyFont="1" applyFill="1" applyBorder="1" applyAlignment="1">
      <alignment horizontal="right" vertical="center" indent="1"/>
    </xf>
    <xf numFmtId="166" fontId="9" fillId="0" borderId="32" xfId="17" applyNumberFormat="1" applyFont="1" applyFill="1" applyBorder="1" applyAlignment="1">
      <alignment horizontal="right" vertical="center" indent="1"/>
    </xf>
    <xf numFmtId="166" fontId="9" fillId="0" borderId="0" xfId="17" applyNumberFormat="1" applyFont="1" applyFill="1" applyBorder="1" applyAlignment="1">
      <alignment horizontal="right" vertical="center" indent="1" readingOrder="1"/>
    </xf>
    <xf numFmtId="9" fontId="9" fillId="2" borderId="24" xfId="9" applyFont="1" applyFill="1" applyBorder="1" applyAlignment="1" applyProtection="1">
      <alignment horizontal="right" vertical="center" indent="1"/>
      <protection hidden="1"/>
    </xf>
    <xf numFmtId="9" fontId="9" fillId="2" borderId="32" xfId="9" applyFont="1" applyFill="1" applyBorder="1" applyAlignment="1" applyProtection="1">
      <alignment horizontal="right" vertical="center" indent="1"/>
      <protection hidden="1"/>
    </xf>
    <xf numFmtId="166" fontId="6" fillId="0" borderId="4" xfId="17" applyNumberFormat="1" applyFont="1" applyFill="1" applyBorder="1" applyAlignment="1">
      <alignment horizontal="right" vertical="center" wrapText="1" indent="1" readingOrder="1"/>
    </xf>
    <xf numFmtId="166" fontId="6" fillId="0" borderId="0" xfId="17" applyNumberFormat="1" applyFont="1" applyFill="1" applyBorder="1" applyAlignment="1">
      <alignment horizontal="right" vertical="center" wrapText="1" indent="1" readingOrder="1"/>
    </xf>
    <xf numFmtId="9" fontId="6" fillId="0" borderId="34" xfId="9" applyFont="1" applyFill="1" applyBorder="1" applyAlignment="1" applyProtection="1">
      <alignment horizontal="right" vertical="center" indent="1"/>
      <protection hidden="1"/>
    </xf>
    <xf numFmtId="0" fontId="22" fillId="0" borderId="35" xfId="17" applyFont="1" applyFill="1" applyBorder="1" applyAlignment="1">
      <alignment horizontal="left" vertical="center" wrapText="1" indent="1" readingOrder="1"/>
    </xf>
    <xf numFmtId="0" fontId="25" fillId="0" borderId="24" xfId="17" applyFont="1" applyBorder="1"/>
    <xf numFmtId="0" fontId="25" fillId="0" borderId="32" xfId="17" applyFont="1" applyBorder="1"/>
    <xf numFmtId="0" fontId="15" fillId="0" borderId="33" xfId="17" applyFont="1" applyBorder="1" applyAlignment="1">
      <alignment vertical="center"/>
    </xf>
    <xf numFmtId="0" fontId="13" fillId="0" borderId="34" xfId="17" applyFont="1" applyBorder="1" applyAlignment="1">
      <alignment vertical="center"/>
    </xf>
    <xf numFmtId="0" fontId="15" fillId="0" borderId="0" xfId="17" applyFont="1" applyAlignment="1">
      <alignment horizontal="right" vertical="center"/>
    </xf>
    <xf numFmtId="0" fontId="17" fillId="0" borderId="0" xfId="17" applyFont="1" applyAlignment="1">
      <alignment vertical="center"/>
    </xf>
    <xf numFmtId="9" fontId="6" fillId="0" borderId="22" xfId="8" applyNumberFormat="1" applyFont="1" applyFill="1" applyBorder="1" applyAlignment="1" applyProtection="1">
      <alignment horizontal="right" vertical="center"/>
      <protection hidden="1"/>
    </xf>
    <xf numFmtId="9" fontId="6" fillId="0" borderId="31" xfId="8" applyNumberFormat="1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left" vertical="center" indent="1" readingOrder="1"/>
    </xf>
    <xf numFmtId="9" fontId="6" fillId="0" borderId="24" xfId="8" applyNumberFormat="1" applyFont="1" applyFill="1" applyBorder="1" applyAlignment="1" applyProtection="1">
      <alignment horizontal="right" vertical="center"/>
      <protection hidden="1"/>
    </xf>
    <xf numFmtId="9" fontId="6" fillId="0" borderId="32" xfId="8" applyNumberFormat="1" applyFont="1" applyFill="1" applyBorder="1" applyAlignment="1" applyProtection="1">
      <alignment horizontal="right" vertical="center"/>
      <protection hidden="1"/>
    </xf>
    <xf numFmtId="1" fontId="6" fillId="0" borderId="24" xfId="8" applyNumberFormat="1" applyFont="1" applyFill="1" applyBorder="1" applyAlignment="1" applyProtection="1">
      <alignment horizontal="right" vertical="center"/>
      <protection hidden="1"/>
    </xf>
    <xf numFmtId="1" fontId="6" fillId="0" borderId="32" xfId="8" applyNumberFormat="1" applyFont="1" applyFill="1" applyBorder="1" applyAlignment="1" applyProtection="1">
      <alignment horizontal="right" vertical="center"/>
      <protection hidden="1"/>
    </xf>
    <xf numFmtId="0" fontId="6" fillId="0" borderId="24" xfId="17" applyFont="1" applyFill="1" applyBorder="1" applyAlignment="1">
      <alignment horizontal="right" vertical="center" wrapText="1"/>
    </xf>
    <xf numFmtId="0" fontId="6" fillId="0" borderId="32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indent="1"/>
    </xf>
    <xf numFmtId="9" fontId="9" fillId="2" borderId="24" xfId="17" applyNumberFormat="1" applyFont="1" applyFill="1" applyBorder="1" applyAlignment="1">
      <alignment horizontal="right" vertical="center" wrapText="1"/>
    </xf>
    <xf numFmtId="9" fontId="9" fillId="2" borderId="32" xfId="17" applyNumberFormat="1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indent="1" readingOrder="1"/>
    </xf>
    <xf numFmtId="9" fontId="6" fillId="0" borderId="24" xfId="17" applyNumberFormat="1" applyFont="1" applyFill="1" applyBorder="1" applyAlignment="1">
      <alignment horizontal="right" vertical="center" wrapText="1"/>
    </xf>
    <xf numFmtId="9" fontId="6" fillId="0" borderId="32" xfId="17" applyNumberFormat="1" applyFont="1" applyFill="1" applyBorder="1" applyAlignment="1">
      <alignment horizontal="right" vertical="center" wrapText="1"/>
    </xf>
    <xf numFmtId="0" fontId="25" fillId="0" borderId="24" xfId="17" applyFont="1" applyFill="1" applyBorder="1"/>
    <xf numFmtId="0" fontId="64" fillId="0" borderId="0" xfId="17" applyFont="1" applyAlignment="1">
      <alignment vertical="center"/>
    </xf>
    <xf numFmtId="0" fontId="67" fillId="0" borderId="0" xfId="17" applyFont="1" applyAlignment="1">
      <alignment horizontal="right" vertical="center"/>
    </xf>
    <xf numFmtId="0" fontId="3" fillId="0" borderId="0" xfId="17"/>
    <xf numFmtId="0" fontId="3" fillId="0" borderId="0" xfId="17" applyFill="1" applyBorder="1"/>
    <xf numFmtId="9" fontId="9" fillId="2" borderId="19" xfId="9" applyFont="1" applyFill="1" applyBorder="1" applyAlignment="1" applyProtection="1">
      <alignment horizontal="right" vertical="center" indent="1"/>
      <protection hidden="1"/>
    </xf>
    <xf numFmtId="9" fontId="9" fillId="2" borderId="21" xfId="9" applyFont="1" applyFill="1" applyBorder="1" applyAlignment="1" applyProtection="1">
      <alignment horizontal="right" vertical="center" indent="1"/>
      <protection hidden="1"/>
    </xf>
    <xf numFmtId="9" fontId="9" fillId="2" borderId="36" xfId="9" applyFont="1" applyFill="1" applyBorder="1" applyAlignment="1" applyProtection="1">
      <alignment horizontal="right" vertical="center" indent="1"/>
      <protection hidden="1"/>
    </xf>
    <xf numFmtId="9" fontId="6" fillId="0" borderId="37" xfId="9" applyFont="1" applyFill="1" applyBorder="1" applyAlignment="1" applyProtection="1">
      <alignment horizontal="right" vertical="center" indent="1"/>
      <protection hidden="1"/>
    </xf>
    <xf numFmtId="9" fontId="6" fillId="0" borderId="13" xfId="9" applyFont="1" applyFill="1" applyBorder="1" applyAlignment="1" applyProtection="1">
      <alignment horizontal="right" vertical="center" indent="1"/>
      <protection hidden="1"/>
    </xf>
    <xf numFmtId="166" fontId="9" fillId="0" borderId="0" xfId="17" applyNumberFormat="1" applyFont="1" applyFill="1" applyBorder="1" applyAlignment="1">
      <alignment horizontal="right" vertical="center" indent="1"/>
    </xf>
    <xf numFmtId="9" fontId="9" fillId="2" borderId="13" xfId="9" applyFont="1" applyFill="1" applyBorder="1" applyAlignment="1" applyProtection="1">
      <alignment horizontal="right" vertical="center" indent="1"/>
      <protection hidden="1"/>
    </xf>
    <xf numFmtId="0" fontId="3" fillId="0" borderId="24" xfId="17" applyFill="1" applyBorder="1"/>
    <xf numFmtId="0" fontId="3" fillId="0" borderId="32" xfId="17" applyFill="1" applyBorder="1"/>
    <xf numFmtId="0" fontId="25" fillId="0" borderId="32" xfId="17" applyFont="1" applyFill="1" applyBorder="1"/>
    <xf numFmtId="0" fontId="15" fillId="0" borderId="33" xfId="17" applyFont="1" applyFill="1" applyBorder="1"/>
    <xf numFmtId="0" fontId="13" fillId="0" borderId="34" xfId="17" applyFont="1" applyFill="1" applyBorder="1"/>
    <xf numFmtId="0" fontId="15" fillId="0" borderId="2" xfId="17" applyFont="1" applyFill="1" applyBorder="1"/>
    <xf numFmtId="0" fontId="13" fillId="0" borderId="38" xfId="17" applyFont="1" applyFill="1" applyBorder="1"/>
    <xf numFmtId="0" fontId="15" fillId="0" borderId="0" xfId="17" applyFont="1" applyAlignment="1">
      <alignment vertical="center"/>
    </xf>
    <xf numFmtId="9" fontId="6" fillId="0" borderId="22" xfId="9" applyFont="1" applyFill="1" applyBorder="1" applyAlignment="1" applyProtection="1">
      <alignment horizontal="right" vertical="center"/>
      <protection hidden="1"/>
    </xf>
    <xf numFmtId="9" fontId="6" fillId="0" borderId="31" xfId="9" applyFont="1" applyFill="1" applyBorder="1" applyAlignment="1" applyProtection="1">
      <alignment horizontal="right" vertical="center"/>
      <protection hidden="1"/>
    </xf>
    <xf numFmtId="9" fontId="6" fillId="0" borderId="24" xfId="9" applyFont="1" applyFill="1" applyBorder="1" applyAlignment="1" applyProtection="1">
      <alignment horizontal="right" vertical="center"/>
      <protection hidden="1"/>
    </xf>
    <xf numFmtId="9" fontId="6" fillId="0" borderId="32" xfId="9" applyFont="1" applyFill="1" applyBorder="1" applyAlignment="1" applyProtection="1">
      <alignment horizontal="right" vertical="center"/>
      <protection hidden="1"/>
    </xf>
    <xf numFmtId="1" fontId="6" fillId="0" borderId="0" xfId="8" applyNumberFormat="1" applyFont="1" applyFill="1" applyBorder="1" applyAlignment="1" applyProtection="1">
      <alignment horizontal="right" vertical="center" indent="1"/>
      <protection hidden="1"/>
    </xf>
    <xf numFmtId="0" fontId="6" fillId="0" borderId="0" xfId="17" applyFont="1" applyFill="1" applyBorder="1" applyAlignment="1">
      <alignment horizontal="right" vertical="center" wrapText="1" indent="1"/>
    </xf>
    <xf numFmtId="9" fontId="9" fillId="2" borderId="24" xfId="9" applyFont="1" applyFill="1" applyBorder="1" applyAlignment="1" applyProtection="1">
      <alignment horizontal="right" vertical="center"/>
      <protection hidden="1"/>
    </xf>
    <xf numFmtId="9" fontId="9" fillId="2" borderId="8" xfId="9" applyFont="1" applyFill="1" applyBorder="1" applyAlignment="1" applyProtection="1">
      <alignment horizontal="right" vertical="center"/>
      <protection hidden="1"/>
    </xf>
    <xf numFmtId="9" fontId="9" fillId="2" borderId="32" xfId="9" applyFont="1" applyFill="1" applyBorder="1" applyAlignment="1" applyProtection="1">
      <alignment horizontal="right" vertical="center"/>
      <protection hidden="1"/>
    </xf>
    <xf numFmtId="0" fontId="3" fillId="0" borderId="0" xfId="17" applyBorder="1"/>
    <xf numFmtId="9" fontId="6" fillId="0" borderId="8" xfId="9" applyFont="1" applyFill="1" applyBorder="1" applyAlignment="1" applyProtection="1">
      <alignment horizontal="right" vertical="center"/>
      <protection hidden="1"/>
    </xf>
    <xf numFmtId="9" fontId="6" fillId="0" borderId="24" xfId="9" quotePrefix="1" applyFont="1" applyFill="1" applyBorder="1" applyAlignment="1" applyProtection="1">
      <alignment horizontal="right" vertical="center"/>
      <protection hidden="1"/>
    </xf>
    <xf numFmtId="9" fontId="6" fillId="0" borderId="33" xfId="9" applyFont="1" applyFill="1" applyBorder="1" applyAlignment="1" applyProtection="1">
      <alignment horizontal="right" vertical="center"/>
      <protection hidden="1"/>
    </xf>
    <xf numFmtId="9" fontId="6" fillId="0" borderId="29" xfId="9" applyFont="1" applyFill="1" applyBorder="1" applyAlignment="1" applyProtection="1">
      <alignment horizontal="right" vertical="center"/>
      <protection hidden="1"/>
    </xf>
    <xf numFmtId="0" fontId="13" fillId="0" borderId="34" xfId="17" applyFont="1" applyBorder="1"/>
    <xf numFmtId="0" fontId="13" fillId="0" borderId="38" xfId="17" applyFont="1" applyBorder="1"/>
    <xf numFmtId="9" fontId="9" fillId="2" borderId="22" xfId="9" applyFont="1" applyFill="1" applyBorder="1" applyAlignment="1" applyProtection="1">
      <alignment horizontal="right" vertical="center"/>
      <protection hidden="1"/>
    </xf>
    <xf numFmtId="9" fontId="9" fillId="2" borderId="31" xfId="9" applyFont="1" applyFill="1" applyBorder="1" applyAlignment="1" applyProtection="1">
      <alignment horizontal="right" vertical="center"/>
      <protection hidden="1"/>
    </xf>
    <xf numFmtId="9" fontId="9" fillId="2" borderId="37" xfId="9" applyFont="1" applyFill="1" applyBorder="1" applyAlignment="1" applyProtection="1">
      <alignment horizontal="right" vertical="center"/>
      <protection hidden="1"/>
    </xf>
    <xf numFmtId="9" fontId="6" fillId="0" borderId="37" xfId="9" applyFont="1" applyFill="1" applyBorder="1" applyAlignment="1" applyProtection="1">
      <alignment horizontal="right" vertical="center"/>
      <protection hidden="1"/>
    </xf>
    <xf numFmtId="9" fontId="6" fillId="0" borderId="13" xfId="9" applyFont="1" applyFill="1" applyBorder="1" applyAlignment="1" applyProtection="1">
      <alignment horizontal="right" vertical="center"/>
      <protection hidden="1"/>
    </xf>
    <xf numFmtId="0" fontId="3" fillId="0" borderId="24" xfId="17" applyFill="1" applyBorder="1" applyAlignment="1">
      <alignment horizontal="right"/>
    </xf>
    <xf numFmtId="0" fontId="3" fillId="0" borderId="32" xfId="17" applyFill="1" applyBorder="1" applyAlignment="1">
      <alignment horizontal="right"/>
    </xf>
    <xf numFmtId="166" fontId="9" fillId="0" borderId="0" xfId="17" applyNumberFormat="1" applyFont="1" applyFill="1" applyBorder="1" applyAlignment="1">
      <alignment horizontal="right" vertical="center"/>
    </xf>
    <xf numFmtId="166" fontId="9" fillId="0" borderId="32" xfId="17" applyNumberFormat="1" applyFont="1" applyFill="1" applyBorder="1" applyAlignment="1">
      <alignment horizontal="right" vertical="center"/>
    </xf>
    <xf numFmtId="9" fontId="68" fillId="2" borderId="33" xfId="9" applyFont="1" applyFill="1" applyBorder="1" applyAlignment="1" applyProtection="1">
      <alignment horizontal="right" vertical="center"/>
      <protection hidden="1"/>
    </xf>
    <xf numFmtId="9" fontId="68" fillId="2" borderId="34" xfId="9" applyFont="1" applyFill="1" applyBorder="1" applyAlignment="1" applyProtection="1">
      <alignment horizontal="right" vertical="center"/>
      <protection hidden="1"/>
    </xf>
    <xf numFmtId="9" fontId="9" fillId="2" borderId="0" xfId="17" applyNumberFormat="1" applyFont="1" applyFill="1" applyBorder="1" applyAlignment="1">
      <alignment horizontal="right" vertical="center"/>
    </xf>
    <xf numFmtId="9" fontId="9" fillId="2" borderId="32" xfId="17" applyNumberFormat="1" applyFont="1" applyFill="1" applyBorder="1" applyAlignment="1">
      <alignment horizontal="right" vertical="center"/>
    </xf>
    <xf numFmtId="9" fontId="29" fillId="0" borderId="22" xfId="9" applyFont="1" applyFill="1" applyBorder="1" applyAlignment="1" applyProtection="1">
      <alignment horizontal="right" vertical="center"/>
      <protection hidden="1"/>
    </xf>
    <xf numFmtId="9" fontId="29" fillId="0" borderId="31" xfId="9" applyFont="1" applyFill="1" applyBorder="1" applyAlignment="1" applyProtection="1">
      <alignment horizontal="right" vertical="center"/>
      <protection hidden="1"/>
    </xf>
    <xf numFmtId="9" fontId="6" fillId="0" borderId="4" xfId="17" applyNumberFormat="1" applyFont="1" applyFill="1" applyBorder="1" applyAlignment="1">
      <alignment horizontal="right" vertical="center" wrapText="1"/>
    </xf>
    <xf numFmtId="9" fontId="6" fillId="0" borderId="39" xfId="17" applyNumberFormat="1" applyFont="1" applyFill="1" applyBorder="1" applyAlignment="1">
      <alignment horizontal="right" vertical="center" wrapText="1"/>
    </xf>
    <xf numFmtId="9" fontId="29" fillId="0" borderId="24" xfId="9" applyFont="1" applyFill="1" applyBorder="1" applyAlignment="1" applyProtection="1">
      <alignment horizontal="right" vertical="center"/>
      <protection hidden="1"/>
    </xf>
    <xf numFmtId="9" fontId="29" fillId="0" borderId="32" xfId="9" applyFont="1" applyFill="1" applyBorder="1" applyAlignment="1" applyProtection="1">
      <alignment horizontal="right" vertical="center"/>
      <protection hidden="1"/>
    </xf>
    <xf numFmtId="9" fontId="6" fillId="0" borderId="0" xfId="17" applyNumberFormat="1" applyFont="1" applyFill="1" applyBorder="1" applyAlignment="1">
      <alignment horizontal="right" vertical="center" wrapText="1"/>
    </xf>
    <xf numFmtId="9" fontId="29" fillId="0" borderId="34" xfId="9" applyFont="1" applyFill="1" applyBorder="1" applyAlignment="1" applyProtection="1">
      <alignment horizontal="right" vertical="center"/>
      <protection hidden="1"/>
    </xf>
    <xf numFmtId="9" fontId="6" fillId="0" borderId="3" xfId="8" applyNumberFormat="1" applyFont="1" applyFill="1" applyBorder="1" applyAlignment="1" applyProtection="1">
      <alignment horizontal="right" vertical="center"/>
      <protection hidden="1"/>
    </xf>
    <xf numFmtId="9" fontId="6" fillId="0" borderId="0" xfId="8" applyNumberFormat="1" applyFont="1" applyFill="1" applyBorder="1" applyAlignment="1" applyProtection="1">
      <alignment horizontal="right" vertical="center"/>
      <protection hidden="1"/>
    </xf>
    <xf numFmtId="0" fontId="25" fillId="0" borderId="24" xfId="17" applyFont="1" applyFill="1" applyBorder="1" applyAlignment="1">
      <alignment horizontal="right"/>
    </xf>
    <xf numFmtId="0" fontId="25" fillId="0" borderId="32" xfId="17" applyFont="1" applyFill="1" applyBorder="1" applyAlignment="1">
      <alignment horizontal="right"/>
    </xf>
    <xf numFmtId="9" fontId="9" fillId="2" borderId="13" xfId="9" applyFont="1" applyFill="1" applyBorder="1" applyAlignment="1" applyProtection="1">
      <alignment horizontal="right" vertical="center"/>
      <protection hidden="1"/>
    </xf>
    <xf numFmtId="9" fontId="6" fillId="0" borderId="34" xfId="9" applyFont="1" applyFill="1" applyBorder="1" applyAlignment="1" applyProtection="1">
      <alignment horizontal="right" vertical="center"/>
      <protection hidden="1"/>
    </xf>
    <xf numFmtId="9" fontId="6" fillId="0" borderId="14" xfId="9" applyFont="1" applyFill="1" applyBorder="1" applyAlignment="1" applyProtection="1">
      <alignment horizontal="right" vertical="center"/>
      <protection hidden="1"/>
    </xf>
    <xf numFmtId="0" fontId="3" fillId="0" borderId="32" xfId="17" applyBorder="1"/>
    <xf numFmtId="0" fontId="67" fillId="0" borderId="0" xfId="17" applyFont="1" applyAlignment="1">
      <alignment vertical="center"/>
    </xf>
    <xf numFmtId="0" fontId="39" fillId="0" borderId="3" xfId="17" applyFont="1" applyFill="1" applyBorder="1" applyAlignment="1">
      <alignment vertical="center"/>
    </xf>
    <xf numFmtId="9" fontId="6" fillId="0" borderId="22" xfId="9" applyFont="1" applyFill="1" applyBorder="1" applyAlignment="1" applyProtection="1">
      <alignment horizontal="right" vertical="center" indent="1" readingOrder="1"/>
      <protection hidden="1"/>
    </xf>
    <xf numFmtId="9" fontId="6" fillId="0" borderId="31" xfId="9" applyFont="1" applyFill="1" applyBorder="1" applyAlignment="1" applyProtection="1">
      <alignment horizontal="right" vertical="center" indent="1" readingOrder="1"/>
      <protection hidden="1"/>
    </xf>
    <xf numFmtId="9" fontId="6" fillId="0" borderId="24" xfId="9" applyFont="1" applyFill="1" applyBorder="1" applyAlignment="1" applyProtection="1">
      <alignment horizontal="right" vertical="center" indent="1" readingOrder="1"/>
      <protection hidden="1"/>
    </xf>
    <xf numFmtId="9" fontId="6" fillId="0" borderId="32" xfId="9" applyFont="1" applyFill="1" applyBorder="1" applyAlignment="1" applyProtection="1">
      <alignment horizontal="right" vertical="center" indent="1" readingOrder="1"/>
      <protection hidden="1"/>
    </xf>
    <xf numFmtId="9" fontId="9" fillId="2" borderId="24" xfId="9" applyFont="1" applyFill="1" applyBorder="1" applyAlignment="1" applyProtection="1">
      <alignment horizontal="right" vertical="center" indent="1" readingOrder="1"/>
      <protection hidden="1"/>
    </xf>
    <xf numFmtId="9" fontId="9" fillId="2" borderId="32" xfId="9" applyFont="1" applyFill="1" applyBorder="1" applyAlignment="1" applyProtection="1">
      <alignment horizontal="right" vertical="center" indent="1" readingOrder="1"/>
      <protection hidden="1"/>
    </xf>
    <xf numFmtId="0" fontId="20" fillId="2" borderId="0" xfId="17" applyFont="1" applyFill="1" applyAlignment="1">
      <alignment horizontal="left" vertical="center" indent="1"/>
    </xf>
    <xf numFmtId="9" fontId="6" fillId="0" borderId="40" xfId="9" applyFont="1" applyFill="1" applyBorder="1" applyAlignment="1" applyProtection="1">
      <alignment horizontal="right" vertical="center" indent="1" readingOrder="1"/>
      <protection hidden="1"/>
    </xf>
    <xf numFmtId="9" fontId="6" fillId="0" borderId="34" xfId="9" applyFont="1" applyFill="1" applyBorder="1" applyAlignment="1" applyProtection="1">
      <alignment horizontal="right" vertical="center" indent="1" readingOrder="1"/>
      <protection hidden="1"/>
    </xf>
    <xf numFmtId="0" fontId="20" fillId="0" borderId="41" xfId="17" applyFont="1" applyBorder="1" applyAlignment="1">
      <alignment horizontal="left" indent="1"/>
    </xf>
    <xf numFmtId="0" fontId="15" fillId="0" borderId="33" xfId="17" applyFont="1" applyFill="1" applyBorder="1" applyAlignment="1">
      <alignment vertical="center"/>
    </xf>
    <xf numFmtId="0" fontId="13" fillId="0" borderId="34" xfId="17" applyFont="1" applyFill="1" applyBorder="1" applyAlignment="1">
      <alignment vertical="center"/>
    </xf>
    <xf numFmtId="0" fontId="69" fillId="0" borderId="0" xfId="17" applyFont="1"/>
    <xf numFmtId="0" fontId="67" fillId="0" borderId="0" xfId="17" applyFont="1"/>
    <xf numFmtId="0" fontId="17" fillId="0" borderId="0" xfId="17" applyFont="1"/>
    <xf numFmtId="0" fontId="5" fillId="0" borderId="0" xfId="2"/>
    <xf numFmtId="0" fontId="25" fillId="0" borderId="0" xfId="19" applyFont="1"/>
    <xf numFmtId="0" fontId="25" fillId="0" borderId="0" xfId="19" applyFont="1" applyAlignment="1">
      <alignment horizontal="right"/>
    </xf>
    <xf numFmtId="0" fontId="25" fillId="0" borderId="0" xfId="19" applyFont="1" applyFill="1"/>
    <xf numFmtId="0" fontId="25" fillId="0" borderId="0" xfId="19" applyFont="1" applyBorder="1"/>
    <xf numFmtId="0" fontId="25" fillId="0" borderId="0" xfId="19" applyFont="1" applyBorder="1" applyAlignment="1">
      <alignment horizontal="right"/>
    </xf>
    <xf numFmtId="0" fontId="25" fillId="0" borderId="0" xfId="19" applyFont="1" applyFill="1" applyBorder="1"/>
    <xf numFmtId="0" fontId="25" fillId="0" borderId="0" xfId="19" applyFont="1" applyFill="1" applyBorder="1" applyAlignment="1">
      <alignment horizontal="right"/>
    </xf>
    <xf numFmtId="3" fontId="62" fillId="0" borderId="0" xfId="19" applyNumberFormat="1" applyFont="1" applyBorder="1"/>
    <xf numFmtId="0" fontId="62" fillId="0" borderId="0" xfId="19" applyFont="1" applyBorder="1"/>
    <xf numFmtId="3" fontId="63" fillId="0" borderId="0" xfId="19" applyNumberFormat="1" applyFont="1" applyBorder="1"/>
    <xf numFmtId="0" fontId="63" fillId="0" borderId="0" xfId="19" applyFont="1" applyBorder="1"/>
    <xf numFmtId="0" fontId="22" fillId="0" borderId="0" xfId="19" applyFont="1" applyFill="1" applyBorder="1" applyAlignment="1">
      <alignment horizontal="center" vertical="center" wrapText="1" readingOrder="1"/>
    </xf>
    <xf numFmtId="0" fontId="22" fillId="0" borderId="0" xfId="19" applyFont="1" applyFill="1" applyBorder="1" applyAlignment="1">
      <alignment horizontal="right" vertical="center" wrapText="1"/>
    </xf>
    <xf numFmtId="0" fontId="9" fillId="2" borderId="0" xfId="19" applyFont="1" applyFill="1" applyBorder="1" applyAlignment="1">
      <alignment horizontal="left" vertical="center" wrapText="1" indent="1" readingOrder="1"/>
    </xf>
    <xf numFmtId="0" fontId="6" fillId="0" borderId="0" xfId="19" applyFont="1" applyFill="1" applyBorder="1" applyAlignment="1">
      <alignment horizontal="left" vertical="center" wrapText="1" indent="1" readingOrder="1"/>
    </xf>
    <xf numFmtId="0" fontId="22" fillId="0" borderId="17" xfId="19" applyFont="1" applyFill="1" applyBorder="1" applyAlignment="1">
      <alignment horizontal="right" vertical="center" wrapText="1"/>
    </xf>
    <xf numFmtId="0" fontId="22" fillId="0" borderId="17" xfId="19" applyFont="1" applyFill="1" applyBorder="1" applyAlignment="1">
      <alignment horizontal="left" vertical="center" wrapText="1" indent="1" readingOrder="1"/>
    </xf>
    <xf numFmtId="0" fontId="13" fillId="0" borderId="0" xfId="19" applyFont="1" applyAlignment="1">
      <alignment vertical="center"/>
    </xf>
    <xf numFmtId="9" fontId="20" fillId="2" borderId="19" xfId="19" applyNumberFormat="1" applyFont="1" applyFill="1" applyBorder="1" applyAlignment="1">
      <alignment horizontal="right" vertical="center"/>
    </xf>
    <xf numFmtId="9" fontId="20" fillId="2" borderId="20" xfId="19" applyNumberFormat="1" applyFont="1" applyFill="1" applyBorder="1" applyAlignment="1">
      <alignment horizontal="right" vertical="center"/>
    </xf>
    <xf numFmtId="9" fontId="20" fillId="2" borderId="16" xfId="19" applyNumberFormat="1" applyFont="1" applyFill="1" applyBorder="1" applyAlignment="1">
      <alignment horizontal="right" vertical="center"/>
    </xf>
    <xf numFmtId="9" fontId="20" fillId="2" borderId="21" xfId="19" applyNumberFormat="1" applyFont="1" applyFill="1" applyBorder="1" applyAlignment="1">
      <alignment horizontal="right" vertical="center"/>
    </xf>
    <xf numFmtId="0" fontId="6" fillId="0" borderId="4" xfId="19" applyFont="1" applyFill="1" applyBorder="1" applyAlignment="1">
      <alignment horizontal="left" vertical="center" wrapText="1" indent="1" readingOrder="1"/>
    </xf>
    <xf numFmtId="9" fontId="20" fillId="0" borderId="24" xfId="19" applyNumberFormat="1" applyFont="1" applyFill="1" applyBorder="1" applyAlignment="1">
      <alignment horizontal="right" vertical="center"/>
    </xf>
    <xf numFmtId="9" fontId="20" fillId="0" borderId="25" xfId="19" applyNumberFormat="1" applyFont="1" applyFill="1" applyBorder="1" applyAlignment="1">
      <alignment horizontal="right" vertical="center"/>
    </xf>
    <xf numFmtId="9" fontId="20" fillId="0" borderId="0" xfId="19" applyNumberFormat="1" applyFont="1" applyFill="1" applyBorder="1" applyAlignment="1">
      <alignment horizontal="right" vertical="center"/>
    </xf>
    <xf numFmtId="0" fontId="9" fillId="0" borderId="0" xfId="19" applyFont="1" applyFill="1" applyBorder="1" applyAlignment="1">
      <alignment horizontal="left" vertical="center" wrapText="1" indent="1" readingOrder="1"/>
    </xf>
    <xf numFmtId="9" fontId="20" fillId="2" borderId="24" xfId="19" applyNumberFormat="1" applyFont="1" applyFill="1" applyBorder="1" applyAlignment="1">
      <alignment horizontal="right" vertical="center"/>
    </xf>
    <xf numFmtId="9" fontId="20" fillId="2" borderId="25" xfId="19" applyNumberFormat="1" applyFont="1" applyFill="1" applyBorder="1" applyAlignment="1">
      <alignment horizontal="right" vertical="center"/>
    </xf>
    <xf numFmtId="9" fontId="20" fillId="2" borderId="0" xfId="19" applyNumberFormat="1" applyFont="1" applyFill="1" applyBorder="1" applyAlignment="1">
      <alignment horizontal="right" vertical="center"/>
    </xf>
    <xf numFmtId="2" fontId="6" fillId="0" borderId="4" xfId="19" applyNumberFormat="1" applyFont="1" applyFill="1" applyBorder="1" applyAlignment="1">
      <alignment horizontal="left" vertical="center" wrapText="1" indent="1" readingOrder="1"/>
    </xf>
    <xf numFmtId="2" fontId="6" fillId="0" borderId="0" xfId="19" applyNumberFormat="1" applyFont="1" applyFill="1" applyBorder="1" applyAlignment="1">
      <alignment horizontal="left" vertical="center" wrapText="1" indent="1" readingOrder="1"/>
    </xf>
    <xf numFmtId="0" fontId="20" fillId="0" borderId="27" xfId="19" applyFont="1" applyBorder="1" applyAlignment="1">
      <alignment horizontal="right"/>
    </xf>
    <xf numFmtId="0" fontId="20" fillId="0" borderId="4" xfId="19" applyFont="1" applyBorder="1" applyAlignment="1">
      <alignment horizontal="right"/>
    </xf>
    <xf numFmtId="0" fontId="22" fillId="0" borderId="28" xfId="19" applyFont="1" applyFill="1" applyBorder="1" applyAlignment="1">
      <alignment horizontal="left" vertical="center" wrapText="1" indent="1" readingOrder="1"/>
    </xf>
    <xf numFmtId="0" fontId="15" fillId="0" borderId="29" xfId="19" applyFont="1" applyBorder="1"/>
    <xf numFmtId="0" fontId="13" fillId="0" borderId="30" xfId="19" applyFont="1" applyBorder="1"/>
    <xf numFmtId="0" fontId="15" fillId="0" borderId="2" xfId="19" applyFont="1" applyBorder="1"/>
    <xf numFmtId="0" fontId="64" fillId="0" borderId="0" xfId="19" applyFont="1" applyAlignment="1">
      <alignment horizontal="right" vertical="center"/>
    </xf>
    <xf numFmtId="0" fontId="25" fillId="0" borderId="0" xfId="19" applyFont="1" applyFill="1" applyBorder="1" applyAlignment="1">
      <alignment vertical="center"/>
    </xf>
    <xf numFmtId="9" fontId="6" fillId="0" borderId="22" xfId="19" applyNumberFormat="1" applyFont="1" applyFill="1" applyBorder="1" applyAlignment="1">
      <alignment horizontal="right" vertical="center"/>
    </xf>
    <xf numFmtId="9" fontId="6" fillId="0" borderId="31" xfId="19" applyNumberFormat="1" applyFont="1" applyFill="1" applyBorder="1" applyAlignment="1">
      <alignment horizontal="right" vertical="center"/>
    </xf>
    <xf numFmtId="3" fontId="6" fillId="0" borderId="25" xfId="19" applyNumberFormat="1" applyFont="1" applyBorder="1" applyAlignment="1">
      <alignment horizontal="right" vertical="center"/>
    </xf>
    <xf numFmtId="0" fontId="65" fillId="0" borderId="24" xfId="19" applyFont="1" applyBorder="1" applyAlignment="1">
      <alignment horizontal="right" vertical="center"/>
    </xf>
    <xf numFmtId="0" fontId="6" fillId="0" borderId="0" xfId="19" applyFont="1" applyFill="1" applyBorder="1" applyAlignment="1">
      <alignment horizontal="right" vertical="center" wrapText="1"/>
    </xf>
    <xf numFmtId="0" fontId="39" fillId="0" borderId="0" xfId="19" applyFont="1" applyFill="1" applyBorder="1" applyAlignment="1">
      <alignment horizontal="right" vertical="center"/>
    </xf>
    <xf numFmtId="0" fontId="6" fillId="0" borderId="0" xfId="19" applyFont="1" applyFill="1" applyBorder="1" applyAlignment="1">
      <alignment horizontal="left" vertical="center" wrapText="1" indent="1"/>
    </xf>
    <xf numFmtId="0" fontId="66" fillId="0" borderId="0" xfId="19" applyFont="1" applyAlignment="1">
      <alignment horizontal="right" vertical="center"/>
    </xf>
    <xf numFmtId="0" fontId="39" fillId="0" borderId="0" xfId="19" applyFont="1" applyFill="1" applyBorder="1" applyAlignment="1">
      <alignment vertical="center"/>
    </xf>
    <xf numFmtId="0" fontId="3" fillId="0" borderId="0" xfId="19"/>
    <xf numFmtId="0" fontId="6" fillId="0" borderId="0" xfId="19" applyFont="1" applyFill="1" applyBorder="1" applyAlignment="1">
      <alignment horizontal="right" vertical="center" wrapText="1" indent="1"/>
    </xf>
    <xf numFmtId="0" fontId="6" fillId="0" borderId="0" xfId="19" applyFont="1" applyFill="1" applyBorder="1" applyAlignment="1">
      <alignment horizontal="left" vertical="center" indent="1"/>
    </xf>
    <xf numFmtId="0" fontId="9" fillId="2" borderId="0" xfId="19" applyFont="1" applyFill="1" applyBorder="1" applyAlignment="1">
      <alignment horizontal="right" vertical="center" wrapText="1" indent="1" readingOrder="1"/>
    </xf>
    <xf numFmtId="0" fontId="6" fillId="0" borderId="0" xfId="19" applyFont="1" applyFill="1" applyBorder="1" applyAlignment="1">
      <alignment horizontal="right" vertical="center" wrapText="1" indent="1" readingOrder="1"/>
    </xf>
    <xf numFmtId="0" fontId="3" fillId="0" borderId="0" xfId="20"/>
    <xf numFmtId="3" fontId="20" fillId="2" borderId="0" xfId="20" applyNumberFormat="1" applyFont="1" applyFill="1" applyAlignment="1">
      <alignment horizontal="right" vertical="center" indent="1"/>
    </xf>
    <xf numFmtId="0" fontId="20" fillId="2" borderId="0" xfId="20" applyFont="1" applyFill="1" applyAlignment="1">
      <alignment horizontal="left" vertical="center" indent="1"/>
    </xf>
    <xf numFmtId="0" fontId="20" fillId="3" borderId="3" xfId="20" applyFont="1" applyFill="1" applyBorder="1" applyAlignment="1">
      <alignment horizontal="center" vertical="center"/>
    </xf>
    <xf numFmtId="0" fontId="20" fillId="0" borderId="3" xfId="20" applyFont="1" applyFill="1" applyBorder="1" applyAlignment="1">
      <alignment horizontal="center" vertical="center"/>
    </xf>
    <xf numFmtId="0" fontId="20" fillId="0" borderId="3" xfId="20" applyFont="1" applyFill="1" applyBorder="1" applyAlignment="1">
      <alignment horizontal="left" vertical="center" indent="1"/>
    </xf>
    <xf numFmtId="0" fontId="15" fillId="0" borderId="0" xfId="20" applyFont="1"/>
    <xf numFmtId="0" fontId="13" fillId="0" borderId="0" xfId="20" applyFont="1"/>
    <xf numFmtId="165" fontId="20" fillId="2" borderId="0" xfId="20" applyNumberFormat="1" applyFont="1" applyFill="1" applyAlignment="1">
      <alignment horizontal="right" vertical="center" indent="1"/>
    </xf>
    <xf numFmtId="3" fontId="20" fillId="3" borderId="0" xfId="20" applyNumberFormat="1" applyFont="1" applyFill="1" applyAlignment="1">
      <alignment horizontal="right" vertical="center" indent="1"/>
    </xf>
    <xf numFmtId="3" fontId="20" fillId="0" borderId="0" xfId="20" applyNumberFormat="1" applyFont="1" applyFill="1" applyAlignment="1">
      <alignment horizontal="right" vertical="center" indent="1"/>
    </xf>
    <xf numFmtId="0" fontId="20" fillId="0" borderId="0" xfId="20" applyFont="1" applyFill="1" applyAlignment="1">
      <alignment horizontal="left" vertical="center"/>
    </xf>
    <xf numFmtId="0" fontId="28" fillId="0" borderId="0" xfId="20" applyFont="1"/>
    <xf numFmtId="0" fontId="44" fillId="0" borderId="0" xfId="20" applyFont="1"/>
    <xf numFmtId="0" fontId="3" fillId="0" borderId="0" xfId="21"/>
    <xf numFmtId="3" fontId="62" fillId="0" borderId="0" xfId="21" applyNumberFormat="1" applyFont="1" applyFill="1" applyBorder="1"/>
    <xf numFmtId="0" fontId="62" fillId="0" borderId="0" xfId="21" applyFont="1" applyFill="1" applyBorder="1"/>
    <xf numFmtId="3" fontId="63" fillId="0" borderId="0" xfId="21" applyNumberFormat="1" applyFont="1" applyFill="1" applyBorder="1"/>
    <xf numFmtId="0" fontId="63" fillId="0" borderId="0" xfId="21" applyFont="1" applyFill="1" applyBorder="1" applyAlignment="1"/>
    <xf numFmtId="0" fontId="20" fillId="0" borderId="0" xfId="21" applyFont="1" applyFill="1" applyBorder="1" applyAlignment="1">
      <alignment horizontal="center"/>
    </xf>
    <xf numFmtId="0" fontId="20" fillId="0" borderId="0" xfId="21" applyFont="1" applyFill="1" applyBorder="1" applyAlignment="1">
      <alignment horizontal="left" indent="1"/>
    </xf>
    <xf numFmtId="0" fontId="20" fillId="2" borderId="0" xfId="21" applyFont="1" applyFill="1" applyAlignment="1">
      <alignment horizontal="right" vertical="center" indent="1"/>
    </xf>
    <xf numFmtId="0" fontId="20" fillId="2" borderId="0" xfId="21" applyFont="1" applyFill="1" applyAlignment="1">
      <alignment horizontal="left" vertical="center"/>
    </xf>
    <xf numFmtId="0" fontId="20" fillId="0" borderId="4" xfId="21" applyFont="1" applyBorder="1" applyAlignment="1">
      <alignment horizontal="center"/>
    </xf>
    <xf numFmtId="0" fontId="20" fillId="0" borderId="4" xfId="21" applyFont="1" applyBorder="1" applyAlignment="1">
      <alignment horizontal="left" indent="1"/>
    </xf>
    <xf numFmtId="0" fontId="20" fillId="0" borderId="0" xfId="21" applyFont="1"/>
    <xf numFmtId="0" fontId="15" fillId="0" borderId="0" xfId="21" applyFont="1"/>
    <xf numFmtId="0" fontId="13" fillId="0" borderId="0" xfId="21" applyFont="1"/>
    <xf numFmtId="0" fontId="20" fillId="0" borderId="26" xfId="21" applyFont="1" applyBorder="1" applyAlignment="1">
      <alignment horizontal="center"/>
    </xf>
    <xf numFmtId="0" fontId="20" fillId="0" borderId="27" xfId="21" applyFont="1" applyBorder="1" applyAlignment="1">
      <alignment horizontal="center"/>
    </xf>
    <xf numFmtId="0" fontId="20" fillId="0" borderId="25" xfId="21" applyFont="1" applyBorder="1"/>
    <xf numFmtId="0" fontId="20" fillId="0" borderId="0" xfId="21" applyFont="1" applyBorder="1"/>
    <xf numFmtId="0" fontId="15" fillId="0" borderId="29" xfId="21" applyFont="1" applyBorder="1"/>
    <xf numFmtId="0" fontId="13" fillId="0" borderId="30" xfId="21" applyFont="1" applyBorder="1"/>
    <xf numFmtId="0" fontId="15" fillId="0" borderId="2" xfId="21" applyFont="1" applyBorder="1"/>
    <xf numFmtId="9" fontId="6" fillId="0" borderId="0" xfId="21" applyNumberFormat="1" applyFont="1" applyBorder="1" applyAlignment="1">
      <alignment horizontal="right" vertical="center" indent="1"/>
    </xf>
    <xf numFmtId="3" fontId="6" fillId="0" borderId="0" xfId="21" applyNumberFormat="1" applyFont="1" applyBorder="1" applyAlignment="1">
      <alignment horizontal="right" vertical="center" indent="1"/>
    </xf>
    <xf numFmtId="3" fontId="6" fillId="0" borderId="0" xfId="21" applyNumberFormat="1" applyFont="1" applyAlignment="1">
      <alignment horizontal="right" vertical="center" indent="1"/>
    </xf>
    <xf numFmtId="3" fontId="11" fillId="0" borderId="24" xfId="21" applyNumberFormat="1" applyFont="1" applyBorder="1" applyAlignment="1">
      <alignment horizontal="right" vertical="center" indent="1"/>
    </xf>
    <xf numFmtId="3" fontId="11" fillId="0" borderId="25" xfId="21" applyNumberFormat="1" applyFont="1" applyBorder="1" applyAlignment="1">
      <alignment horizontal="right" vertical="center" indent="1"/>
    </xf>
    <xf numFmtId="9" fontId="6" fillId="0" borderId="24" xfId="21" applyNumberFormat="1" applyFont="1" applyBorder="1" applyAlignment="1">
      <alignment horizontal="right" vertical="center" indent="1"/>
    </xf>
    <xf numFmtId="9" fontId="6" fillId="0" borderId="25" xfId="21" applyNumberFormat="1" applyFont="1" applyBorder="1" applyAlignment="1">
      <alignment horizontal="right" vertical="center" indent="1"/>
    </xf>
    <xf numFmtId="1" fontId="11" fillId="0" borderId="24" xfId="21" applyNumberFormat="1" applyFont="1" applyBorder="1" applyAlignment="1">
      <alignment horizontal="right" vertical="center" indent="1"/>
    </xf>
    <xf numFmtId="1" fontId="11" fillId="0" borderId="25" xfId="21" applyNumberFormat="1" applyFont="1" applyBorder="1" applyAlignment="1">
      <alignment horizontal="right" vertical="center" indent="1"/>
    </xf>
    <xf numFmtId="1" fontId="6" fillId="0" borderId="0" xfId="21" applyNumberFormat="1" applyFont="1" applyAlignment="1">
      <alignment horizontal="right" vertical="center" indent="1"/>
    </xf>
    <xf numFmtId="0" fontId="15" fillId="0" borderId="42" xfId="21" applyFont="1" applyBorder="1"/>
    <xf numFmtId="0" fontId="6" fillId="0" borderId="0" xfId="21" applyFont="1" applyAlignment="1">
      <alignment horizontal="right" vertical="center" indent="1"/>
    </xf>
    <xf numFmtId="1" fontId="20" fillId="2" borderId="0" xfId="26" applyNumberFormat="1" applyFont="1" applyFill="1" applyAlignment="1">
      <alignment horizontal="right" vertical="center" indent="1"/>
    </xf>
    <xf numFmtId="0" fontId="20" fillId="2" borderId="0" xfId="26" applyFont="1" applyFill="1" applyAlignment="1">
      <alignment horizontal="left" vertical="center"/>
    </xf>
    <xf numFmtId="0" fontId="20" fillId="2" borderId="0" xfId="26" applyFont="1" applyFill="1" applyAlignment="1">
      <alignment horizontal="right" vertical="center" indent="1"/>
    </xf>
    <xf numFmtId="1" fontId="49" fillId="3" borderId="0" xfId="26" applyNumberFormat="1" applyFont="1" applyFill="1" applyAlignment="1">
      <alignment horizontal="right" indent="1"/>
    </xf>
    <xf numFmtId="1" fontId="49" fillId="3" borderId="0" xfId="26" applyNumberFormat="1" applyFont="1" applyFill="1" applyAlignment="1">
      <alignment vertical="center"/>
    </xf>
    <xf numFmtId="0" fontId="70" fillId="0" borderId="0" xfId="26" applyFont="1" applyFill="1" applyAlignment="1">
      <alignment horizontal="right" indent="1"/>
    </xf>
    <xf numFmtId="0" fontId="20" fillId="0" borderId="4" xfId="26" applyFont="1" applyBorder="1" applyAlignment="1">
      <alignment horizontal="center" vertical="center"/>
    </xf>
    <xf numFmtId="0" fontId="20" fillId="0" borderId="4" xfId="26" applyFont="1" applyBorder="1" applyAlignment="1">
      <alignment horizontal="center" vertical="center" wrapText="1"/>
    </xf>
    <xf numFmtId="0" fontId="20" fillId="0" borderId="4" xfId="26" applyFont="1" applyBorder="1" applyAlignment="1">
      <alignment horizontal="left" vertical="center" indent="1"/>
    </xf>
    <xf numFmtId="0" fontId="20" fillId="0" borderId="0" xfId="26" applyFont="1" applyBorder="1" applyAlignment="1">
      <alignment horizontal="center" vertical="center"/>
    </xf>
    <xf numFmtId="0" fontId="20" fillId="0" borderId="0" xfId="26" applyFont="1" applyBorder="1" applyAlignment="1">
      <alignment horizontal="center" vertical="center" wrapText="1"/>
    </xf>
    <xf numFmtId="0" fontId="20" fillId="0" borderId="0" xfId="26" applyFont="1" applyAlignment="1">
      <alignment vertical="center"/>
    </xf>
    <xf numFmtId="0" fontId="15" fillId="0" borderId="0" xfId="26" applyFont="1" applyAlignment="1">
      <alignment vertical="center"/>
    </xf>
    <xf numFmtId="0" fontId="13" fillId="0" borderId="0" xfId="26" applyFont="1" applyAlignment="1">
      <alignment vertical="center"/>
    </xf>
    <xf numFmtId="9" fontId="20" fillId="2" borderId="24" xfId="26" applyNumberFormat="1" applyFont="1" applyFill="1" applyBorder="1" applyAlignment="1">
      <alignment horizontal="right" vertical="center"/>
    </xf>
    <xf numFmtId="9" fontId="20" fillId="2" borderId="25" xfId="26" applyNumberFormat="1" applyFont="1" applyFill="1" applyBorder="1" applyAlignment="1">
      <alignment horizontal="right" vertical="center"/>
    </xf>
    <xf numFmtId="1" fontId="20" fillId="2" borderId="0" xfId="26" applyNumberFormat="1" applyFont="1" applyFill="1" applyAlignment="1">
      <alignment horizontal="right" vertical="center"/>
    </xf>
    <xf numFmtId="0" fontId="20" fillId="0" borderId="26" xfId="26" applyFont="1" applyBorder="1" applyAlignment="1">
      <alignment horizontal="right"/>
    </xf>
    <xf numFmtId="0" fontId="20" fillId="0" borderId="27" xfId="26" applyFont="1" applyBorder="1" applyAlignment="1">
      <alignment horizontal="right"/>
    </xf>
    <xf numFmtId="0" fontId="20" fillId="0" borderId="4" xfId="26" applyFont="1" applyBorder="1" applyAlignment="1">
      <alignment horizontal="right"/>
    </xf>
    <xf numFmtId="0" fontId="20" fillId="0" borderId="4" xfId="26" applyFont="1" applyBorder="1" applyAlignment="1">
      <alignment horizontal="left" indent="1"/>
    </xf>
    <xf numFmtId="0" fontId="20" fillId="0" borderId="24" xfId="26" applyFont="1" applyBorder="1"/>
    <xf numFmtId="0" fontId="20" fillId="0" borderId="25" xfId="26" applyFont="1" applyBorder="1"/>
    <xf numFmtId="0" fontId="20" fillId="0" borderId="0" xfId="26" applyFont="1" applyBorder="1"/>
    <xf numFmtId="0" fontId="67" fillId="0" borderId="29" xfId="26" applyFont="1" applyBorder="1"/>
    <xf numFmtId="0" fontId="20" fillId="0" borderId="0" xfId="26" applyFont="1"/>
    <xf numFmtId="0" fontId="15" fillId="0" borderId="0" xfId="26" applyFont="1"/>
    <xf numFmtId="0" fontId="13" fillId="0" borderId="0" xfId="26" applyFont="1"/>
    <xf numFmtId="0" fontId="15" fillId="0" borderId="0" xfId="26" applyFont="1" applyFill="1" applyBorder="1" applyAlignment="1">
      <alignment vertical="center"/>
    </xf>
    <xf numFmtId="9" fontId="20" fillId="2" borderId="44" xfId="26" applyNumberFormat="1" applyFont="1" applyFill="1" applyBorder="1" applyAlignment="1">
      <alignment horizontal="right" vertical="center"/>
    </xf>
    <xf numFmtId="9" fontId="20" fillId="2" borderId="0" xfId="26" applyNumberFormat="1" applyFont="1" applyFill="1" applyBorder="1" applyAlignment="1">
      <alignment horizontal="right" vertical="center"/>
    </xf>
    <xf numFmtId="0" fontId="20" fillId="0" borderId="4" xfId="26" applyFont="1" applyBorder="1" applyAlignment="1">
      <alignment horizontal="right" vertical="center"/>
    </xf>
    <xf numFmtId="0" fontId="15" fillId="0" borderId="29" xfId="26" applyFont="1" applyBorder="1"/>
    <xf numFmtId="0" fontId="15" fillId="0" borderId="2" xfId="26" applyFont="1" applyBorder="1"/>
    <xf numFmtId="0" fontId="3" fillId="0" borderId="0" xfId="26"/>
    <xf numFmtId="9" fontId="20" fillId="2" borderId="25" xfId="26" applyNumberFormat="1" applyFont="1" applyFill="1" applyBorder="1" applyAlignment="1">
      <alignment horizontal="right" vertical="center" indent="1"/>
    </xf>
    <xf numFmtId="0" fontId="20" fillId="2" borderId="0" xfId="26" applyFont="1" applyFill="1" applyAlignment="1">
      <alignment horizontal="left" vertical="center" indent="1"/>
    </xf>
    <xf numFmtId="0" fontId="20" fillId="2" borderId="0" xfId="26" applyFont="1" applyFill="1" applyBorder="1" applyAlignment="1">
      <alignment horizontal="left" vertical="center" indent="1"/>
    </xf>
    <xf numFmtId="9" fontId="6" fillId="0" borderId="25" xfId="26" applyNumberFormat="1" applyFont="1" applyBorder="1" applyAlignment="1">
      <alignment horizontal="right" vertical="center" indent="1"/>
    </xf>
    <xf numFmtId="0" fontId="20" fillId="0" borderId="27" xfId="26" applyFont="1" applyBorder="1" applyAlignment="1">
      <alignment horizontal="center"/>
    </xf>
    <xf numFmtId="0" fontId="20" fillId="0" borderId="3" xfId="26" applyFont="1" applyBorder="1" applyAlignment="1">
      <alignment horizontal="left" vertical="center" indent="1"/>
    </xf>
    <xf numFmtId="0" fontId="3" fillId="0" borderId="0" xfId="27"/>
    <xf numFmtId="1" fontId="6" fillId="0" borderId="0" xfId="27" applyNumberFormat="1" applyFont="1" applyFill="1" applyBorder="1" applyAlignment="1">
      <alignment horizontal="center" vertical="center"/>
    </xf>
    <xf numFmtId="0" fontId="71" fillId="0" borderId="0" xfId="27" applyFont="1" applyFill="1" applyBorder="1" applyAlignment="1">
      <alignment horizontal="left" vertical="center" wrapText="1" indent="1" readingOrder="1"/>
    </xf>
    <xf numFmtId="0" fontId="72" fillId="0" borderId="0" xfId="27" applyFont="1"/>
    <xf numFmtId="0" fontId="73" fillId="0" borderId="0" xfId="27" applyFont="1"/>
    <xf numFmtId="0" fontId="15" fillId="0" borderId="0" xfId="27" applyFont="1" applyAlignment="1">
      <alignment vertical="center"/>
    </xf>
    <xf numFmtId="3" fontId="20" fillId="0" borderId="0" xfId="27" applyNumberFormat="1" applyFont="1" applyFill="1" applyBorder="1" applyAlignment="1">
      <alignment horizontal="right" vertical="center" wrapText="1" indent="1"/>
    </xf>
    <xf numFmtId="166" fontId="6" fillId="0" borderId="0" xfId="27" applyNumberFormat="1" applyFont="1" applyAlignment="1">
      <alignment horizontal="right"/>
    </xf>
    <xf numFmtId="9" fontId="6" fillId="0" borderId="0" xfId="28" applyFont="1" applyFill="1" applyAlignment="1">
      <alignment horizontal="center" vertical="center"/>
    </xf>
    <xf numFmtId="0" fontId="6" fillId="0" borderId="0" xfId="27" applyFont="1" applyFill="1" applyBorder="1" applyAlignment="1">
      <alignment horizontal="left" vertical="center" wrapText="1" indent="1" readingOrder="1"/>
    </xf>
    <xf numFmtId="0" fontId="26" fillId="0" borderId="0" xfId="27" applyFont="1" applyFill="1" applyBorder="1" applyAlignment="1">
      <alignment horizontal="right" vertical="center" wrapText="1" indent="1" readingOrder="1"/>
    </xf>
    <xf numFmtId="0" fontId="74" fillId="0" borderId="0" xfId="27" applyFont="1" applyFill="1"/>
    <xf numFmtId="3" fontId="6" fillId="0" borderId="0" xfId="27" applyNumberFormat="1" applyFont="1" applyFill="1" applyBorder="1" applyAlignment="1">
      <alignment horizontal="right" vertical="center" wrapText="1" indent="1" readingOrder="1"/>
    </xf>
    <xf numFmtId="166" fontId="6" fillId="0" borderId="0" xfId="27" applyNumberFormat="1" applyFont="1" applyFill="1" applyBorder="1"/>
    <xf numFmtId="0" fontId="9" fillId="0" borderId="28" xfId="27" applyFont="1" applyFill="1" applyBorder="1" applyAlignment="1">
      <alignment horizontal="center" vertical="center" wrapText="1" readingOrder="1"/>
    </xf>
    <xf numFmtId="0" fontId="9" fillId="0" borderId="45" xfId="27" applyFont="1" applyFill="1" applyBorder="1" applyAlignment="1">
      <alignment horizontal="left" vertical="center" wrapText="1" indent="1" readingOrder="1"/>
    </xf>
    <xf numFmtId="0" fontId="13" fillId="0" borderId="0" xfId="27" applyFont="1" applyFill="1" applyAlignment="1">
      <alignment vertical="center"/>
    </xf>
    <xf numFmtId="0" fontId="20" fillId="0" borderId="4" xfId="27" applyFont="1" applyFill="1" applyBorder="1" applyAlignment="1">
      <alignment horizontal="left" vertical="center" wrapText="1" indent="1" readingOrder="1"/>
    </xf>
    <xf numFmtId="3" fontId="6" fillId="0" borderId="0" xfId="27" applyNumberFormat="1" applyFont="1" applyFill="1" applyBorder="1" applyAlignment="1">
      <alignment horizontal="center" vertical="center" wrapText="1" readingOrder="1"/>
    </xf>
    <xf numFmtId="0" fontId="74" fillId="0" borderId="0" xfId="27" applyFont="1" applyBorder="1"/>
    <xf numFmtId="0" fontId="75" fillId="0" borderId="0" xfId="27" applyFont="1" applyBorder="1"/>
    <xf numFmtId="0" fontId="76" fillId="0" borderId="0" xfId="27" applyFont="1" applyBorder="1"/>
    <xf numFmtId="0" fontId="77" fillId="0" borderId="0" xfId="27" applyFont="1" applyBorder="1"/>
    <xf numFmtId="0" fontId="72" fillId="0" borderId="0" xfId="27" applyFont="1" applyBorder="1"/>
    <xf numFmtId="0" fontId="13" fillId="0" borderId="0" xfId="27" applyFont="1" applyAlignment="1">
      <alignment vertical="center"/>
    </xf>
    <xf numFmtId="0" fontId="9" fillId="0" borderId="28" xfId="27" applyFont="1" applyFill="1" applyBorder="1" applyAlignment="1">
      <alignment horizontal="center" vertical="center" readingOrder="1"/>
    </xf>
    <xf numFmtId="0" fontId="72" fillId="0" borderId="0" xfId="27" applyFont="1" applyFill="1" applyBorder="1"/>
    <xf numFmtId="166" fontId="78" fillId="0" borderId="0" xfId="27" applyNumberFormat="1" applyFont="1"/>
    <xf numFmtId="0" fontId="26" fillId="0" borderId="0" xfId="27" applyFont="1" applyFill="1" applyBorder="1" applyAlignment="1">
      <alignment horizontal="right" vertical="center" readingOrder="1"/>
    </xf>
    <xf numFmtId="0" fontId="3" fillId="0" borderId="0" xfId="27" applyFill="1"/>
    <xf numFmtId="0" fontId="4" fillId="0" borderId="0" xfId="27" applyFont="1" applyFill="1"/>
    <xf numFmtId="0" fontId="72" fillId="0" borderId="0" xfId="27" applyFont="1" applyFill="1"/>
    <xf numFmtId="0" fontId="79" fillId="0" borderId="0" xfId="27" applyFont="1" applyFill="1"/>
    <xf numFmtId="0" fontId="20" fillId="2" borderId="0" xfId="27" applyFont="1" applyFill="1" applyBorder="1" applyAlignment="1">
      <alignment horizontal="left" vertical="center" wrapText="1" indent="1" readingOrder="1"/>
    </xf>
    <xf numFmtId="166" fontId="6" fillId="0" borderId="0" xfId="27" applyNumberFormat="1" applyFont="1" applyFill="1" applyAlignment="1">
      <alignment horizontal="right"/>
    </xf>
    <xf numFmtId="3" fontId="9" fillId="0" borderId="0" xfId="27" applyNumberFormat="1" applyFont="1" applyFill="1" applyBorder="1" applyAlignment="1">
      <alignment horizontal="right" vertical="center" wrapText="1" indent="1" readingOrder="1"/>
    </xf>
    <xf numFmtId="0" fontId="9" fillId="0" borderId="0" xfId="27" applyFont="1" applyFill="1" applyBorder="1" applyAlignment="1">
      <alignment horizontal="left" vertical="center" wrapText="1" indent="1" readingOrder="1"/>
    </xf>
    <xf numFmtId="166" fontId="6" fillId="0" borderId="0" xfId="27" applyNumberFormat="1" applyFont="1" applyAlignment="1">
      <alignment horizontal="right" vertical="center"/>
    </xf>
    <xf numFmtId="166" fontId="6" fillId="0" borderId="0" xfId="27" applyNumberFormat="1" applyFont="1" applyFill="1" applyAlignment="1">
      <alignment horizontal="right" vertical="center"/>
    </xf>
    <xf numFmtId="0" fontId="9" fillId="0" borderId="0" xfId="27" applyFont="1" applyFill="1" applyBorder="1" applyAlignment="1">
      <alignment horizontal="center" vertical="center" readingOrder="1"/>
    </xf>
    <xf numFmtId="0" fontId="9" fillId="0" borderId="47" xfId="27" applyFont="1" applyFill="1" applyBorder="1" applyAlignment="1">
      <alignment horizontal="center" vertical="center" readingOrder="1"/>
    </xf>
    <xf numFmtId="0" fontId="9" fillId="0" borderId="48" xfId="27" applyFont="1" applyFill="1" applyBorder="1" applyAlignment="1">
      <alignment horizontal="center" vertical="center" readingOrder="1"/>
    </xf>
    <xf numFmtId="0" fontId="9" fillId="0" borderId="47" xfId="27" applyFont="1" applyFill="1" applyBorder="1" applyAlignment="1">
      <alignment horizontal="center" vertical="center" wrapText="1" readingOrder="1"/>
    </xf>
    <xf numFmtId="0" fontId="22" fillId="0" borderId="48" xfId="27" applyFont="1" applyFill="1" applyBorder="1" applyAlignment="1">
      <alignment horizontal="left" vertical="center" wrapText="1" indent="1" readingOrder="1"/>
    </xf>
    <xf numFmtId="0" fontId="80" fillId="0" borderId="0" xfId="27" applyFont="1" applyFill="1" applyBorder="1" applyAlignment="1">
      <alignment horizontal="center" vertical="center" readingOrder="1"/>
    </xf>
    <xf numFmtId="0" fontId="51" fillId="0" borderId="0" xfId="27" applyFont="1" applyFill="1" applyBorder="1" applyAlignment="1">
      <alignment horizontal="left" vertical="center" wrapText="1" indent="1" readingOrder="1"/>
    </xf>
    <xf numFmtId="0" fontId="9" fillId="0" borderId="48" xfId="27" applyFont="1" applyFill="1" applyBorder="1" applyAlignment="1">
      <alignment horizontal="center" vertical="center" wrapText="1" readingOrder="1"/>
    </xf>
    <xf numFmtId="0" fontId="80" fillId="0" borderId="0" xfId="27" applyFont="1" applyFill="1" applyBorder="1" applyAlignment="1">
      <alignment horizontal="center" vertical="center" wrapText="1" readingOrder="1"/>
    </xf>
    <xf numFmtId="0" fontId="75" fillId="0" borderId="0" xfId="27" applyFont="1"/>
    <xf numFmtId="0" fontId="9" fillId="0" borderId="35" xfId="27" applyFont="1" applyFill="1" applyBorder="1" applyAlignment="1">
      <alignment horizontal="center" vertical="center" readingOrder="1"/>
    </xf>
    <xf numFmtId="0" fontId="9" fillId="0" borderId="49" xfId="27" applyFont="1" applyFill="1" applyBorder="1" applyAlignment="1">
      <alignment horizontal="center" vertical="center" wrapText="1" readingOrder="1"/>
    </xf>
    <xf numFmtId="0" fontId="81" fillId="0" borderId="0" xfId="27" applyFont="1" applyFill="1" applyBorder="1" applyAlignment="1">
      <alignment horizontal="left" vertical="center" wrapText="1" indent="1" readingOrder="1"/>
    </xf>
    <xf numFmtId="0" fontId="65" fillId="0" borderId="0" xfId="27" applyFont="1"/>
    <xf numFmtId="1" fontId="11" fillId="0" borderId="0" xfId="27" applyNumberFormat="1" applyFont="1" applyFill="1" applyBorder="1" applyAlignment="1">
      <alignment horizontal="right" vertical="center" wrapText="1" indent="1" readingOrder="1"/>
    </xf>
    <xf numFmtId="0" fontId="82" fillId="0" borderId="0" xfId="27" applyFont="1" applyBorder="1" applyAlignment="1">
      <alignment horizontal="left" vertical="center" wrapText="1" indent="1"/>
    </xf>
    <xf numFmtId="0" fontId="83" fillId="0" borderId="0" xfId="27" applyFont="1" applyFill="1" applyBorder="1" applyAlignment="1">
      <alignment horizontal="left" vertical="center" wrapText="1" indent="1" readingOrder="1"/>
    </xf>
    <xf numFmtId="3" fontId="20" fillId="3" borderId="0" xfId="27" applyNumberFormat="1" applyFont="1" applyFill="1" applyBorder="1" applyAlignment="1">
      <alignment horizontal="right" vertical="center" wrapText="1" indent="1" readingOrder="1"/>
    </xf>
    <xf numFmtId="3" fontId="20" fillId="2" borderId="0" xfId="27" applyNumberFormat="1" applyFont="1" applyFill="1" applyBorder="1" applyAlignment="1">
      <alignment horizontal="right" vertical="center" wrapText="1" indent="1" readingOrder="1"/>
    </xf>
    <xf numFmtId="3" fontId="9" fillId="2" borderId="0" xfId="27" applyNumberFormat="1" applyFont="1" applyFill="1" applyBorder="1" applyAlignment="1">
      <alignment horizontal="right" vertical="center" wrapText="1" indent="1" readingOrder="1"/>
    </xf>
    <xf numFmtId="1" fontId="6" fillId="0" borderId="0" xfId="27" applyNumberFormat="1" applyFont="1" applyFill="1" applyBorder="1" applyAlignment="1">
      <alignment horizontal="right" vertical="center" wrapText="1" indent="1" readingOrder="1"/>
    </xf>
    <xf numFmtId="4" fontId="3" fillId="0" borderId="0" xfId="27" applyNumberFormat="1"/>
    <xf numFmtId="0" fontId="82" fillId="0" borderId="0" xfId="27" applyFont="1" applyBorder="1" applyAlignment="1">
      <alignment horizontal="left" vertical="center" indent="1" readingOrder="1"/>
    </xf>
    <xf numFmtId="0" fontId="84" fillId="0" borderId="0" xfId="27" applyFont="1" applyFill="1" applyBorder="1"/>
    <xf numFmtId="0" fontId="20" fillId="0" borderId="0" xfId="27" applyFont="1" applyFill="1" applyBorder="1" applyAlignment="1">
      <alignment horizontal="center" vertical="center" wrapText="1" readingOrder="1"/>
    </xf>
    <xf numFmtId="0" fontId="20" fillId="0" borderId="28" xfId="27" applyFont="1" applyFill="1" applyBorder="1" applyAlignment="1">
      <alignment horizontal="center" vertical="center" wrapText="1" readingOrder="1"/>
    </xf>
    <xf numFmtId="0" fontId="22" fillId="0" borderId="45" xfId="27" applyFont="1" applyFill="1" applyBorder="1" applyAlignment="1">
      <alignment horizontal="left" vertical="center" wrapText="1" indent="1" readingOrder="1"/>
    </xf>
    <xf numFmtId="0" fontId="85" fillId="0" borderId="0" xfId="27" applyFont="1" applyFill="1" applyBorder="1" applyAlignment="1">
      <alignment horizontal="right" vertical="center" wrapText="1" indent="1" readingOrder="1"/>
    </xf>
    <xf numFmtId="1" fontId="85" fillId="0" borderId="0" xfId="27" applyNumberFormat="1" applyFont="1" applyFill="1" applyBorder="1" applyAlignment="1">
      <alignment horizontal="right" vertical="center" wrapText="1" indent="1" readingOrder="1"/>
    </xf>
    <xf numFmtId="0" fontId="60" fillId="0" borderId="0" xfId="27" applyFont="1"/>
    <xf numFmtId="0" fontId="6" fillId="0" borderId="0" xfId="8" applyFont="1" applyFill="1" applyBorder="1" applyAlignment="1" applyProtection="1">
      <alignment horizontal="left" indent="1"/>
      <protection hidden="1"/>
    </xf>
    <xf numFmtId="1" fontId="72" fillId="0" borderId="0" xfId="27" applyNumberFormat="1" applyFont="1"/>
    <xf numFmtId="0" fontId="72" fillId="0" borderId="0" xfId="27" applyFont="1" applyAlignment="1">
      <alignment horizontal="right"/>
    </xf>
    <xf numFmtId="2" fontId="82" fillId="0" borderId="0" xfId="27" applyNumberFormat="1" applyFont="1" applyFill="1" applyBorder="1" applyAlignment="1">
      <alignment horizontal="left" vertical="center" wrapText="1" indent="1" readingOrder="1"/>
    </xf>
    <xf numFmtId="0" fontId="86" fillId="0" borderId="0" xfId="27" applyFont="1" applyFill="1" applyBorder="1" applyAlignment="1">
      <alignment horizontal="center" vertical="center" wrapText="1" readingOrder="1"/>
    </xf>
    <xf numFmtId="1" fontId="82" fillId="0" borderId="0" xfId="27" applyNumberFormat="1" applyFont="1" applyFill="1" applyBorder="1" applyAlignment="1">
      <alignment horizontal="center" vertical="center" wrapText="1" readingOrder="1"/>
    </xf>
    <xf numFmtId="1" fontId="83" fillId="0" borderId="0" xfId="27" applyNumberFormat="1" applyFont="1" applyFill="1" applyBorder="1" applyAlignment="1">
      <alignment horizontal="center" vertical="center" wrapText="1" readingOrder="1"/>
    </xf>
    <xf numFmtId="1" fontId="11" fillId="0" borderId="0" xfId="27" applyNumberFormat="1" applyFont="1" applyFill="1" applyBorder="1" applyAlignment="1">
      <alignment horizontal="center" vertical="center" wrapText="1" readingOrder="1"/>
    </xf>
    <xf numFmtId="1" fontId="9" fillId="2" borderId="0" xfId="27" applyNumberFormat="1" applyFont="1" applyFill="1" applyBorder="1" applyAlignment="1">
      <alignment horizontal="center" vertical="center" wrapText="1" readingOrder="1"/>
    </xf>
    <xf numFmtId="0" fontId="20" fillId="3" borderId="0" xfId="27" applyFont="1" applyFill="1" applyAlignment="1">
      <alignment horizontal="right" vertical="center" indent="1"/>
    </xf>
    <xf numFmtId="0" fontId="20" fillId="2" borderId="0" xfId="27" applyFont="1" applyFill="1" applyAlignment="1">
      <alignment horizontal="right" vertical="center" indent="1"/>
    </xf>
    <xf numFmtId="0" fontId="9" fillId="2" borderId="0" xfId="8" applyFont="1" applyFill="1" applyBorder="1" applyAlignment="1" applyProtection="1">
      <alignment horizontal="left" indent="1"/>
      <protection hidden="1"/>
    </xf>
    <xf numFmtId="1" fontId="6" fillId="0" borderId="0" xfId="27" applyNumberFormat="1" applyFont="1" applyFill="1" applyBorder="1" applyAlignment="1">
      <alignment horizontal="center" vertical="center" wrapText="1" readingOrder="1"/>
    </xf>
    <xf numFmtId="1" fontId="9" fillId="0" borderId="0" xfId="27" applyNumberFormat="1" applyFont="1" applyFill="1" applyBorder="1" applyAlignment="1">
      <alignment horizontal="center" vertical="center" wrapText="1" readingOrder="1"/>
    </xf>
    <xf numFmtId="0" fontId="20" fillId="0" borderId="0" xfId="27" applyFont="1" applyFill="1" applyBorder="1" applyAlignment="1">
      <alignment horizontal="left" vertical="center" wrapText="1" indent="1" readingOrder="1"/>
    </xf>
    <xf numFmtId="1" fontId="20" fillId="0" borderId="0" xfId="27" applyNumberFormat="1" applyFont="1" applyFill="1" applyBorder="1" applyAlignment="1">
      <alignment horizontal="center" vertical="center" wrapText="1" readingOrder="1"/>
    </xf>
    <xf numFmtId="0" fontId="9" fillId="0" borderId="4" xfId="27" applyFont="1" applyBorder="1" applyAlignment="1">
      <alignment horizontal="center"/>
    </xf>
    <xf numFmtId="0" fontId="20" fillId="0" borderId="45" xfId="27" applyFont="1" applyFill="1" applyBorder="1" applyAlignment="1">
      <alignment horizontal="left" vertical="center" wrapText="1" indent="1" readingOrder="1"/>
    </xf>
    <xf numFmtId="0" fontId="20" fillId="0" borderId="0" xfId="27" applyFont="1" applyBorder="1" applyAlignment="1">
      <alignment horizontal="center"/>
    </xf>
    <xf numFmtId="0" fontId="20" fillId="0" borderId="4" xfId="27" applyFont="1" applyBorder="1" applyAlignment="1">
      <alignment horizontal="center"/>
    </xf>
    <xf numFmtId="0" fontId="20" fillId="0" borderId="4" xfId="27" applyFont="1" applyBorder="1" applyAlignment="1">
      <alignment horizontal="left" indent="1"/>
    </xf>
    <xf numFmtId="0" fontId="87" fillId="0" borderId="0" xfId="27" applyFont="1"/>
    <xf numFmtId="0" fontId="20" fillId="0" borderId="0" xfId="27" applyFont="1"/>
    <xf numFmtId="0" fontId="88" fillId="0" borderId="0" xfId="27" applyFont="1" applyAlignment="1">
      <alignment vertical="center"/>
    </xf>
    <xf numFmtId="0" fontId="13" fillId="0" borderId="0" xfId="27" applyFont="1"/>
    <xf numFmtId="0" fontId="6" fillId="0" borderId="0" xfId="30" applyFont="1" applyFill="1" applyBorder="1" applyAlignment="1" applyProtection="1">
      <alignment horizontal="left"/>
      <protection hidden="1"/>
    </xf>
    <xf numFmtId="0" fontId="9" fillId="0" borderId="3" xfId="30" applyFont="1" applyFill="1" applyBorder="1" applyAlignment="1" applyProtection="1">
      <alignment horizontal="left" indent="1"/>
      <protection hidden="1"/>
    </xf>
    <xf numFmtId="0" fontId="9" fillId="2" borderId="0" xfId="30" applyFont="1" applyFill="1" applyBorder="1" applyAlignment="1" applyProtection="1">
      <alignment horizontal="left"/>
      <protection hidden="1"/>
    </xf>
    <xf numFmtId="3" fontId="20" fillId="0" borderId="16" xfId="35" applyNumberFormat="1" applyFont="1" applyFill="1" applyBorder="1"/>
    <xf numFmtId="0" fontId="11" fillId="0" borderId="0" xfId="34" applyFont="1"/>
    <xf numFmtId="3" fontId="20" fillId="2" borderId="0" xfId="34" applyNumberFormat="1" applyFont="1" applyFill="1" applyAlignment="1"/>
    <xf numFmtId="0" fontId="20" fillId="2" borderId="0" xfId="34" applyFont="1" applyFill="1" applyAlignment="1">
      <alignment horizontal="left" vertical="center" indent="1"/>
    </xf>
    <xf numFmtId="3" fontId="6" fillId="0" borderId="3" xfId="34" applyNumberFormat="1" applyFont="1" applyBorder="1" applyAlignment="1"/>
    <xf numFmtId="3" fontId="6" fillId="0" borderId="0" xfId="34" applyNumberFormat="1" applyFont="1" applyAlignment="1"/>
    <xf numFmtId="1" fontId="20" fillId="2" borderId="0" xfId="34" applyNumberFormat="1" applyFont="1" applyFill="1" applyAlignment="1"/>
    <xf numFmtId="0" fontId="20" fillId="0" borderId="4" xfId="34" applyFont="1" applyBorder="1" applyAlignment="1">
      <alignment horizontal="right"/>
    </xf>
    <xf numFmtId="0" fontId="20" fillId="0" borderId="4" xfId="34" applyFont="1" applyBorder="1" applyAlignment="1">
      <alignment horizontal="left" indent="1"/>
    </xf>
    <xf numFmtId="0" fontId="13" fillId="0" borderId="0" xfId="34" applyFont="1"/>
    <xf numFmtId="0" fontId="20" fillId="0" borderId="0" xfId="34" applyFont="1"/>
    <xf numFmtId="0" fontId="9" fillId="0" borderId="0" xfId="34" applyFont="1"/>
    <xf numFmtId="3" fontId="13" fillId="0" borderId="0" xfId="37" applyNumberFormat="1" applyFont="1" applyFill="1" applyBorder="1" applyAlignment="1">
      <alignment horizontal="left"/>
    </xf>
    <xf numFmtId="3" fontId="8" fillId="0" borderId="0" xfId="34" applyNumberFormat="1" applyFont="1" applyFill="1" applyAlignment="1">
      <alignment horizontal="center" vertical="center"/>
    </xf>
    <xf numFmtId="3" fontId="8" fillId="0" borderId="0" xfId="34" applyNumberFormat="1" applyFont="1" applyFill="1" applyAlignment="1">
      <alignment horizontal="center"/>
    </xf>
    <xf numFmtId="0" fontId="7" fillId="0" borderId="0" xfId="34" applyFont="1" applyFill="1" applyAlignment="1">
      <alignment horizontal="center" vertical="center"/>
    </xf>
    <xf numFmtId="3" fontId="8" fillId="0" borderId="0" xfId="34" applyNumberFormat="1" applyFont="1" applyAlignment="1">
      <alignment horizontal="center" vertical="center"/>
    </xf>
    <xf numFmtId="3" fontId="8" fillId="0" borderId="0" xfId="34" applyNumberFormat="1" applyFont="1" applyFill="1" applyBorder="1" applyAlignment="1">
      <alignment horizontal="center" vertical="center"/>
    </xf>
    <xf numFmtId="0" fontId="7" fillId="0" borderId="0" xfId="34" applyFont="1" applyAlignment="1">
      <alignment horizontal="center" vertical="center"/>
    </xf>
    <xf numFmtId="0" fontId="6" fillId="0" borderId="0" xfId="34" applyFont="1"/>
    <xf numFmtId="0" fontId="20" fillId="2" borderId="0" xfId="34" applyFont="1" applyFill="1" applyAlignment="1">
      <alignment horizontal="left"/>
    </xf>
    <xf numFmtId="3" fontId="6" fillId="0" borderId="3" xfId="34" applyNumberFormat="1" applyFont="1" applyBorder="1" applyAlignment="1">
      <alignment horizontal="right"/>
    </xf>
    <xf numFmtId="3" fontId="6" fillId="0" borderId="0" xfId="34" applyNumberFormat="1" applyFont="1" applyAlignment="1">
      <alignment horizontal="right"/>
    </xf>
    <xf numFmtId="0" fontId="20" fillId="0" borderId="4" xfId="34" applyFont="1" applyBorder="1" applyAlignment="1">
      <alignment horizontal="left"/>
    </xf>
    <xf numFmtId="0" fontId="9" fillId="0" borderId="0" xfId="34" applyFont="1" applyBorder="1" applyAlignment="1">
      <alignment horizontal="center"/>
    </xf>
    <xf numFmtId="0" fontId="13" fillId="0" borderId="0" xfId="34" applyFont="1" applyAlignment="1"/>
    <xf numFmtId="0" fontId="6" fillId="0" borderId="0" xfId="34" applyFont="1" applyAlignment="1"/>
    <xf numFmtId="0" fontId="9" fillId="0" borderId="4" xfId="34" applyFont="1" applyBorder="1" applyAlignment="1">
      <alignment horizontal="center" wrapText="1"/>
    </xf>
    <xf numFmtId="0" fontId="20" fillId="0" borderId="4" xfId="34" applyFont="1" applyBorder="1" applyAlignment="1">
      <alignment horizontal="center"/>
    </xf>
    <xf numFmtId="0" fontId="32" fillId="0" borderId="0" xfId="34" applyFont="1"/>
    <xf numFmtId="3" fontId="9" fillId="2" borderId="3" xfId="34" applyNumberFormat="1" applyFont="1" applyFill="1" applyBorder="1"/>
    <xf numFmtId="0" fontId="9" fillId="2" borderId="3" xfId="34" applyFont="1" applyFill="1" applyBorder="1"/>
    <xf numFmtId="3" fontId="81" fillId="2" borderId="0" xfId="34" applyNumberFormat="1" applyFont="1" applyFill="1" applyBorder="1"/>
    <xf numFmtId="3" fontId="9" fillId="2" borderId="0" xfId="34" applyNumberFormat="1" applyFont="1" applyFill="1" applyBorder="1"/>
    <xf numFmtId="3" fontId="20" fillId="2" borderId="16" xfId="34" applyNumberFormat="1" applyFont="1" applyFill="1" applyBorder="1"/>
    <xf numFmtId="0" fontId="20" fillId="2" borderId="16" xfId="34" applyFont="1" applyFill="1" applyBorder="1" applyAlignment="1">
      <alignment horizontal="left"/>
    </xf>
    <xf numFmtId="3" fontId="20" fillId="2" borderId="16" xfId="34" applyNumberFormat="1" applyFont="1" applyFill="1" applyBorder="1" applyAlignment="1">
      <alignment horizontal="left"/>
    </xf>
    <xf numFmtId="0" fontId="32" fillId="0" borderId="50" xfId="34" applyFont="1" applyBorder="1" applyAlignment="1">
      <alignment horizontal="right"/>
    </xf>
    <xf numFmtId="3" fontId="32" fillId="0" borderId="50" xfId="34" applyNumberFormat="1" applyFont="1" applyBorder="1" applyAlignment="1">
      <alignment horizontal="right"/>
    </xf>
    <xf numFmtId="0" fontId="32" fillId="0" borderId="50" xfId="34" applyFont="1" applyBorder="1"/>
    <xf numFmtId="0" fontId="32" fillId="0" borderId="0" xfId="34" applyFont="1" applyAlignment="1">
      <alignment horizontal="right"/>
    </xf>
    <xf numFmtId="3" fontId="32" fillId="0" borderId="0" xfId="34" applyNumberFormat="1" applyFont="1" applyAlignment="1">
      <alignment horizontal="right"/>
    </xf>
    <xf numFmtId="3" fontId="20" fillId="0" borderId="0" xfId="34" applyNumberFormat="1" applyFont="1"/>
    <xf numFmtId="3" fontId="13" fillId="0" borderId="0" xfId="34" applyNumberFormat="1" applyFont="1"/>
    <xf numFmtId="4" fontId="11" fillId="2" borderId="3" xfId="34" applyNumberFormat="1" applyFont="1" applyFill="1" applyBorder="1"/>
    <xf numFmtId="3" fontId="11" fillId="2" borderId="3" xfId="34" applyNumberFormat="1" applyFont="1" applyFill="1" applyBorder="1"/>
    <xf numFmtId="4" fontId="11" fillId="2" borderId="0" xfId="34" applyNumberFormat="1" applyFont="1" applyFill="1" applyBorder="1"/>
    <xf numFmtId="3" fontId="11" fillId="2" borderId="0" xfId="34" applyNumberFormat="1" applyFont="1" applyFill="1" applyBorder="1"/>
    <xf numFmtId="0" fontId="9" fillId="2" borderId="0" xfId="34" applyFont="1" applyFill="1" applyBorder="1"/>
    <xf numFmtId="1" fontId="20" fillId="2" borderId="16" xfId="34" applyNumberFormat="1" applyFont="1" applyFill="1" applyBorder="1"/>
    <xf numFmtId="3" fontId="11" fillId="0" borderId="0" xfId="34" applyNumberFormat="1" applyFont="1"/>
    <xf numFmtId="0" fontId="32" fillId="0" borderId="50" xfId="34" applyFont="1" applyBorder="1" applyAlignment="1">
      <alignment horizontal="right" wrapText="1"/>
    </xf>
    <xf numFmtId="3" fontId="9" fillId="0" borderId="0" xfId="39" applyNumberFormat="1" applyFont="1" applyFill="1" applyBorder="1" applyAlignment="1" applyProtection="1">
      <alignment horizontal="right"/>
      <protection locked="0"/>
    </xf>
    <xf numFmtId="1" fontId="9" fillId="0" borderId="0" xfId="39" applyNumberFormat="1" applyFont="1" applyFill="1" applyBorder="1" applyAlignment="1" applyProtection="1">
      <alignment horizontal="right"/>
      <protection locked="0"/>
    </xf>
    <xf numFmtId="3" fontId="81" fillId="0" borderId="0" xfId="39" applyNumberFormat="1" applyFont="1" applyFill="1" applyBorder="1" applyAlignment="1" applyProtection="1">
      <alignment horizontal="right"/>
      <protection locked="0"/>
    </xf>
    <xf numFmtId="3" fontId="9" fillId="0" borderId="0" xfId="39" applyNumberFormat="1" applyFont="1" applyFill="1" applyBorder="1" applyAlignment="1" applyProtection="1">
      <alignment horizontal="left"/>
      <protection locked="0"/>
    </xf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5" applyNumberFormat="1" applyFont="1" applyFill="1" applyBorder="1" applyAlignment="1" applyProtection="1">
      <alignment horizontal="left"/>
      <protection locked="0"/>
    </xf>
    <xf numFmtId="3" fontId="11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9" applyNumberFormat="1" applyFont="1" applyFill="1" applyBorder="1" applyAlignment="1" applyProtection="1">
      <alignment horizontal="left" wrapText="1"/>
      <protection locked="0"/>
    </xf>
    <xf numFmtId="3" fontId="6" fillId="0" borderId="0" xfId="39" applyNumberFormat="1" applyFont="1" applyFill="1" applyBorder="1" applyProtection="1">
      <protection locked="0"/>
    </xf>
    <xf numFmtId="170" fontId="6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50" xfId="34" applyNumberFormat="1" applyFont="1" applyFill="1" applyBorder="1"/>
    <xf numFmtId="3" fontId="6" fillId="0" borderId="50" xfId="34" applyNumberFormat="1" applyFont="1" applyFill="1" applyBorder="1"/>
    <xf numFmtId="0" fontId="9" fillId="0" borderId="50" xfId="34" applyFont="1" applyFill="1" applyBorder="1"/>
    <xf numFmtId="3" fontId="9" fillId="0" borderId="0" xfId="34" applyNumberFormat="1" applyFont="1" applyFill="1" applyBorder="1"/>
    <xf numFmtId="3" fontId="20" fillId="0" borderId="0" xfId="34" applyNumberFormat="1" applyFont="1" applyFill="1" applyBorder="1"/>
    <xf numFmtId="3" fontId="6" fillId="0" borderId="0" xfId="34" applyNumberFormat="1" applyFont="1" applyFill="1" applyBorder="1"/>
    <xf numFmtId="0" fontId="9" fillId="0" borderId="0" xfId="34" applyFont="1" applyFill="1" applyBorder="1"/>
    <xf numFmtId="3" fontId="9" fillId="0" borderId="51" xfId="39" applyNumberFormat="1" applyFont="1" applyFill="1" applyBorder="1" applyAlignment="1" applyProtection="1">
      <alignment horizontal="right"/>
      <protection locked="0"/>
    </xf>
    <xf numFmtId="1" fontId="9" fillId="0" borderId="51" xfId="39" applyNumberFormat="1" applyFont="1" applyFill="1" applyBorder="1" applyAlignment="1" applyProtection="1">
      <alignment horizontal="right"/>
      <protection locked="0"/>
    </xf>
    <xf numFmtId="3" fontId="9" fillId="0" borderId="51" xfId="39" applyNumberFormat="1" applyFont="1" applyFill="1" applyBorder="1" applyAlignment="1" applyProtection="1">
      <alignment horizontal="left"/>
      <protection locked="0"/>
    </xf>
    <xf numFmtId="3" fontId="9" fillId="0" borderId="52" xfId="39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9" applyNumberFormat="1" applyFont="1" applyFill="1" applyBorder="1" applyAlignment="1" applyProtection="1">
      <alignment horizontal="left" wrapText="1"/>
      <protection locked="0"/>
    </xf>
    <xf numFmtId="165" fontId="6" fillId="0" borderId="0" xfId="39" applyNumberFormat="1" applyFont="1" applyFill="1" applyBorder="1" applyAlignment="1" applyProtection="1">
      <alignment horizontal="left" wrapText="1"/>
      <protection locked="0"/>
    </xf>
    <xf numFmtId="3" fontId="9" fillId="0" borderId="0" xfId="39" applyNumberFormat="1" applyFont="1" applyFill="1" applyBorder="1" applyAlignment="1" applyProtection="1">
      <alignment horizontal="left" wrapText="1"/>
      <protection locked="0"/>
    </xf>
    <xf numFmtId="165" fontId="6" fillId="0" borderId="10" xfId="5" applyNumberFormat="1" applyFont="1" applyFill="1" applyBorder="1" applyAlignment="1" applyProtection="1">
      <alignment horizontal="right"/>
      <protection locked="0"/>
    </xf>
    <xf numFmtId="165" fontId="6" fillId="0" borderId="0" xfId="5" applyNumberFormat="1" applyFont="1" applyFill="1" applyBorder="1" applyAlignment="1" applyProtection="1">
      <alignment horizontal="right"/>
      <protection locked="0"/>
    </xf>
    <xf numFmtId="165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5" applyNumberFormat="1" applyFont="1" applyFill="1" applyBorder="1" applyAlignment="1" applyProtection="1">
      <alignment horizontal="center" vertical="center"/>
      <protection locked="0"/>
    </xf>
    <xf numFmtId="3" fontId="6" fillId="0" borderId="0" xfId="39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3" fontId="30" fillId="0" borderId="0" xfId="34" applyNumberFormat="1" applyFont="1" applyFill="1" applyAlignment="1">
      <alignment horizontal="right" indent="1"/>
    </xf>
    <xf numFmtId="0" fontId="20" fillId="0" borderId="0" xfId="34" applyFont="1" applyBorder="1" applyAlignment="1">
      <alignment horizontal="center" vertical="center"/>
    </xf>
    <xf numFmtId="0" fontId="20" fillId="0" borderId="0" xfId="34" applyFont="1" applyFill="1" applyAlignment="1">
      <alignment horizontal="center" vertical="center"/>
    </xf>
    <xf numFmtId="0" fontId="6" fillId="0" borderId="0" xfId="34" applyFont="1" applyAlignment="1">
      <alignment horizontal="right"/>
    </xf>
    <xf numFmtId="0" fontId="6" fillId="0" borderId="0" xfId="34" applyFont="1" applyFill="1"/>
    <xf numFmtId="3" fontId="49" fillId="0" borderId="0" xfId="34" applyNumberFormat="1" applyFont="1" applyFill="1" applyAlignment="1">
      <alignment horizontal="right" indent="1"/>
    </xf>
    <xf numFmtId="0" fontId="6" fillId="0" borderId="0" xfId="34" applyFont="1" applyFill="1" applyAlignment="1">
      <alignment horizontal="right"/>
    </xf>
    <xf numFmtId="0" fontId="20" fillId="0" borderId="0" xfId="34" applyFont="1" applyFill="1" applyAlignment="1">
      <alignment horizontal="right" vertical="center"/>
    </xf>
    <xf numFmtId="0" fontId="22" fillId="0" borderId="0" xfId="34" applyFont="1" applyFill="1" applyAlignment="1">
      <alignment horizontal="right" vertical="center"/>
    </xf>
    <xf numFmtId="0" fontId="22" fillId="0" borderId="0" xfId="34" applyFont="1" applyFill="1" applyAlignment="1">
      <alignment vertical="center"/>
    </xf>
    <xf numFmtId="166" fontId="6" fillId="0" borderId="0" xfId="34" applyNumberFormat="1" applyFont="1" applyFill="1" applyAlignment="1">
      <alignment horizontal="right" vertical="center"/>
    </xf>
    <xf numFmtId="0" fontId="20" fillId="0" borderId="4" xfId="34" applyFont="1" applyFill="1" applyBorder="1" applyAlignment="1">
      <alignment horizontal="right" vertical="center"/>
    </xf>
    <xf numFmtId="0" fontId="20" fillId="0" borderId="4" xfId="34" applyFont="1" applyFill="1" applyBorder="1" applyAlignment="1">
      <alignment horizontal="left" vertical="center"/>
    </xf>
    <xf numFmtId="0" fontId="15" fillId="0" borderId="0" xfId="34" applyFont="1" applyFill="1" applyAlignment="1">
      <alignment horizontal="right"/>
    </xf>
    <xf numFmtId="0" fontId="13" fillId="0" borderId="0" xfId="34" applyFont="1" applyFill="1"/>
    <xf numFmtId="3" fontId="20" fillId="2" borderId="0" xfId="34" applyNumberFormat="1" applyFont="1" applyFill="1" applyAlignment="1">
      <alignment horizontal="right" indent="1"/>
    </xf>
    <xf numFmtId="0" fontId="20" fillId="2" borderId="0" xfId="34" applyFont="1" applyFill="1" applyAlignment="1">
      <alignment horizontal="left" indent="1"/>
    </xf>
    <xf numFmtId="0" fontId="20" fillId="0" borderId="4" xfId="34" applyFont="1" applyBorder="1" applyAlignment="1">
      <alignment horizontal="center" wrapText="1"/>
    </xf>
    <xf numFmtId="3" fontId="20" fillId="2" borderId="0" xfId="34" applyNumberFormat="1" applyFont="1" applyFill="1" applyAlignment="1">
      <alignment horizontal="left" indent="1"/>
    </xf>
    <xf numFmtId="0" fontId="5" fillId="0" borderId="0" xfId="1" applyFont="1" applyFill="1"/>
    <xf numFmtId="0" fontId="3" fillId="0" borderId="0" xfId="1" applyFill="1"/>
    <xf numFmtId="0" fontId="20" fillId="0" borderId="0" xfId="1" applyFont="1" applyBorder="1" applyAlignment="1">
      <alignment horizontal="center"/>
    </xf>
    <xf numFmtId="9" fontId="8" fillId="0" borderId="0" xfId="1" applyNumberFormat="1" applyFont="1" applyBorder="1" applyAlignment="1">
      <alignment horizontal="right" vertical="center" indent="1"/>
    </xf>
    <xf numFmtId="0" fontId="69" fillId="0" borderId="0" xfId="1" applyFont="1" applyFill="1" applyBorder="1"/>
    <xf numFmtId="0" fontId="15" fillId="0" borderId="0" xfId="1" applyFont="1" applyFill="1" applyBorder="1"/>
    <xf numFmtId="0" fontId="69" fillId="0" borderId="0" xfId="1" applyFont="1"/>
    <xf numFmtId="9" fontId="5" fillId="0" borderId="0" xfId="1" applyNumberFormat="1" applyFont="1" applyFill="1" applyBorder="1" applyAlignment="1">
      <alignment horizontal="right" vertical="center" indent="1"/>
    </xf>
    <xf numFmtId="1" fontId="49" fillId="0" borderId="0" xfId="1" applyNumberFormat="1" applyFont="1" applyFill="1" applyBorder="1" applyAlignment="1">
      <alignment horizontal="right" vertical="center" indent="1"/>
    </xf>
    <xf numFmtId="1" fontId="8" fillId="0" borderId="0" xfId="1" applyNumberFormat="1" applyFont="1" applyFill="1" applyBorder="1" applyAlignment="1">
      <alignment horizontal="right" vertical="center" indent="1"/>
    </xf>
    <xf numFmtId="0" fontId="59" fillId="3" borderId="11" xfId="43" applyFont="1" applyFill="1" applyBorder="1" applyAlignment="1">
      <alignment vertical="center"/>
    </xf>
    <xf numFmtId="1" fontId="20" fillId="0" borderId="0" xfId="1" applyNumberFormat="1" applyFont="1" applyFill="1" applyBorder="1" applyAlignment="1">
      <alignment horizontal="right" vertical="center" indent="1"/>
    </xf>
    <xf numFmtId="166" fontId="20" fillId="0" borderId="0" xfId="1" applyNumberFormat="1" applyFont="1" applyFill="1" applyBorder="1" applyAlignment="1">
      <alignment horizontal="right" vertical="center" indent="1"/>
    </xf>
    <xf numFmtId="1" fontId="7" fillId="0" borderId="0" xfId="1" applyNumberFormat="1" applyFont="1" applyFill="1" applyBorder="1" applyAlignment="1">
      <alignment horizontal="right" vertical="center" indent="1"/>
    </xf>
    <xf numFmtId="0" fontId="59" fillId="3" borderId="8" xfId="43" applyFont="1" applyFill="1" applyBorder="1" applyAlignment="1">
      <alignment vertical="center"/>
    </xf>
    <xf numFmtId="1" fontId="5" fillId="0" borderId="0" xfId="1" applyNumberFormat="1" applyFont="1" applyFill="1" applyBorder="1" applyAlignment="1">
      <alignment horizontal="right" vertical="center" indent="1"/>
    </xf>
    <xf numFmtId="166" fontId="5" fillId="0" borderId="0" xfId="1" applyNumberFormat="1" applyFont="1" applyFill="1" applyBorder="1" applyAlignment="1">
      <alignment horizontal="right" vertical="center" indent="1"/>
    </xf>
    <xf numFmtId="0" fontId="59" fillId="3" borderId="0" xfId="8" applyFont="1" applyFill="1" applyBorder="1" applyAlignment="1" applyProtection="1">
      <alignment horizontal="right" wrapText="1"/>
      <protection hidden="1"/>
    </xf>
    <xf numFmtId="9" fontId="5" fillId="0" borderId="0" xfId="1" applyNumberFormat="1" applyFont="1" applyAlignment="1">
      <alignment horizontal="right" indent="1"/>
    </xf>
    <xf numFmtId="0" fontId="5" fillId="0" borderId="0" xfId="1" applyFont="1" applyAlignment="1">
      <alignment horizontal="right" indent="1"/>
    </xf>
    <xf numFmtId="0" fontId="59" fillId="3" borderId="6" xfId="43" applyFont="1" applyFill="1" applyBorder="1"/>
    <xf numFmtId="0" fontId="59" fillId="3" borderId="0" xfId="43" applyFont="1" applyFill="1"/>
    <xf numFmtId="0" fontId="47" fillId="0" borderId="0" xfId="1" applyFont="1"/>
    <xf numFmtId="0" fontId="8" fillId="0" borderId="0" xfId="1" applyFont="1" applyAlignment="1">
      <alignment horizontal="right" vertical="center" indent="1"/>
    </xf>
    <xf numFmtId="9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Border="1" applyAlignment="1">
      <alignment horizontal="right" vertical="center" indent="1"/>
    </xf>
    <xf numFmtId="0" fontId="20" fillId="0" borderId="0" xfId="1" applyFont="1" applyBorder="1" applyAlignment="1">
      <alignment horizontal="center" vertical="center"/>
    </xf>
    <xf numFmtId="9" fontId="20" fillId="0" borderId="0" xfId="1" applyNumberFormat="1" applyFont="1" applyFill="1" applyBorder="1" applyAlignment="1">
      <alignment horizontal="right" vertical="center" indent="1"/>
    </xf>
    <xf numFmtId="0" fontId="5" fillId="0" borderId="0" xfId="1" applyFont="1" applyBorder="1" applyAlignment="1">
      <alignment horizontal="right" indent="1"/>
    </xf>
    <xf numFmtId="0" fontId="8" fillId="0" borderId="0" xfId="1" applyFont="1" applyBorder="1" applyAlignment="1">
      <alignment horizontal="right" vertical="center" indent="1"/>
    </xf>
    <xf numFmtId="0" fontId="5" fillId="0" borderId="10" xfId="1" applyFont="1" applyBorder="1"/>
    <xf numFmtId="0" fontId="3" fillId="0" borderId="10" xfId="1" applyBorder="1"/>
    <xf numFmtId="0" fontId="47" fillId="3" borderId="0" xfId="43" applyFont="1" applyFill="1" applyAlignment="1">
      <alignment vertical="center"/>
    </xf>
    <xf numFmtId="0" fontId="13" fillId="3" borderId="0" xfId="43" applyFont="1" applyFill="1"/>
    <xf numFmtId="0" fontId="5" fillId="0" borderId="0" xfId="1" applyFont="1" applyFill="1" applyBorder="1" applyAlignment="1">
      <alignment horizontal="right" vertical="center" indent="1"/>
    </xf>
    <xf numFmtId="0" fontId="5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center" vertical="center"/>
    </xf>
    <xf numFmtId="0" fontId="20" fillId="0" borderId="0" xfId="1" applyFont="1" applyFill="1" applyBorder="1"/>
    <xf numFmtId="0" fontId="20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right" vertical="center" indent="1"/>
    </xf>
    <xf numFmtId="0" fontId="67" fillId="0" borderId="0" xfId="1" applyFont="1" applyFill="1" applyBorder="1" applyAlignment="1">
      <alignment horizontal="left" vertical="center" indent="1"/>
    </xf>
    <xf numFmtId="9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indent="1"/>
    </xf>
    <xf numFmtId="0" fontId="49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5" fillId="0" borderId="0" xfId="1" applyFont="1" applyFill="1" applyBorder="1"/>
    <xf numFmtId="0" fontId="3" fillId="0" borderId="0" xfId="1" applyFill="1" applyBorder="1"/>
    <xf numFmtId="1" fontId="51" fillId="0" borderId="0" xfId="1" applyNumberFormat="1" applyFont="1" applyFill="1" applyBorder="1" applyAlignment="1">
      <alignment horizontal="right" vertical="center" indent="1"/>
    </xf>
    <xf numFmtId="0" fontId="51" fillId="0" borderId="0" xfId="1" applyFont="1" applyFill="1" applyBorder="1" applyAlignment="1">
      <alignment horizontal="right" vertical="center" indent="1"/>
    </xf>
    <xf numFmtId="0" fontId="20" fillId="0" borderId="0" xfId="1" applyFont="1" applyFill="1"/>
    <xf numFmtId="0" fontId="13" fillId="0" borderId="0" xfId="1" applyFont="1" applyFill="1"/>
    <xf numFmtId="0" fontId="3" fillId="0" borderId="0" xfId="1" applyFont="1" applyFill="1" applyBorder="1"/>
    <xf numFmtId="0" fontId="20" fillId="0" borderId="0" xfId="1" applyFont="1" applyFill="1" applyBorder="1" applyAlignment="1">
      <alignment horizontal="left" vertical="center" indent="1"/>
    </xf>
    <xf numFmtId="9" fontId="81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0" fontId="59" fillId="3" borderId="0" xfId="5" applyFont="1" applyFill="1" applyBorder="1" applyAlignment="1"/>
    <xf numFmtId="16" fontId="92" fillId="3" borderId="0" xfId="5" quotePrefix="1" applyNumberFormat="1" applyFont="1" applyFill="1" applyBorder="1" applyAlignment="1">
      <alignment horizontal="right" indent="1"/>
    </xf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6" fontId="59" fillId="3" borderId="0" xfId="5" applyNumberFormat="1" applyFont="1" applyFill="1" applyBorder="1" applyAlignment="1" applyProtection="1">
      <protection locked="0"/>
    </xf>
    <xf numFmtId="166" fontId="59" fillId="3" borderId="0" xfId="5" applyNumberFormat="1" applyFont="1" applyFill="1" applyBorder="1" applyAlignment="1"/>
    <xf numFmtId="0" fontId="58" fillId="3" borderId="0" xfId="5" applyFont="1" applyFill="1" applyBorder="1" applyAlignment="1"/>
    <xf numFmtId="0" fontId="58" fillId="3" borderId="0" xfId="5" applyFont="1" applyFill="1" applyBorder="1">
      <alignment vertical="top"/>
    </xf>
    <xf numFmtId="0" fontId="92" fillId="3" borderId="0" xfId="5" applyFont="1" applyFill="1" applyBorder="1">
      <alignment vertical="top"/>
    </xf>
    <xf numFmtId="16" fontId="10" fillId="0" borderId="0" xfId="5" quotePrefix="1" applyNumberFormat="1" applyFont="1" applyFill="1" applyBorder="1" applyAlignment="1">
      <alignment horizontal="right" indent="1"/>
    </xf>
    <xf numFmtId="0" fontId="59" fillId="0" borderId="0" xfId="5" applyFont="1" applyFill="1" applyBorder="1" applyAlignment="1"/>
    <xf numFmtId="166" fontId="59" fillId="0" borderId="0" xfId="5" applyNumberFormat="1" applyFont="1" applyFill="1" applyBorder="1" applyAlignment="1">
      <alignment horizontal="right" vertical="center" indent="1"/>
    </xf>
    <xf numFmtId="0" fontId="10" fillId="0" borderId="3" xfId="5" applyNumberFormat="1" applyFont="1" applyFill="1" applyBorder="1" applyAlignment="1">
      <alignment horizontal="right" indent="1"/>
    </xf>
    <xf numFmtId="165" fontId="59" fillId="0" borderId="0" xfId="5" applyNumberFormat="1" applyFont="1" applyFill="1" applyBorder="1" applyAlignment="1">
      <alignment horizontal="right" vertical="top" indent="1"/>
    </xf>
    <xf numFmtId="0" fontId="10" fillId="0" borderId="3" xfId="5" applyFont="1" applyFill="1" applyBorder="1" applyAlignment="1">
      <alignment horizontal="right" vertical="center" wrapText="1" indent="1"/>
    </xf>
    <xf numFmtId="166" fontId="59" fillId="0" borderId="0" xfId="5" applyNumberFormat="1" applyFont="1" applyFill="1" applyBorder="1" applyAlignment="1">
      <alignment horizontal="right" vertical="top" indent="1"/>
    </xf>
    <xf numFmtId="0" fontId="16" fillId="0" borderId="3" xfId="5" applyFont="1" applyFill="1" applyBorder="1" applyAlignment="1">
      <alignment horizontal="center" vertical="center"/>
    </xf>
    <xf numFmtId="0" fontId="6" fillId="3" borderId="0" xfId="5" applyFont="1" applyFill="1" applyAlignment="1">
      <alignment horizontal="left"/>
    </xf>
    <xf numFmtId="0" fontId="59" fillId="3" borderId="0" xfId="5" applyFont="1" applyFill="1" applyAlignment="1"/>
    <xf numFmtId="0" fontId="59" fillId="3" borderId="0" xfId="5" applyFont="1" applyFill="1" applyAlignment="1" applyProtection="1">
      <protection locked="0"/>
    </xf>
    <xf numFmtId="171" fontId="59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3" fillId="3" borderId="0" xfId="5" applyFont="1" applyFill="1" applyBorder="1" applyAlignment="1"/>
    <xf numFmtId="172" fontId="6" fillId="0" borderId="0" xfId="50" applyNumberFormat="1" applyFont="1" applyFill="1" applyBorder="1" applyAlignment="1">
      <alignment horizontal="right" vertical="center"/>
    </xf>
    <xf numFmtId="172" fontId="9" fillId="0" borderId="0" xfId="50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2" fontId="6" fillId="0" borderId="0" xfId="50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2" fontId="6" fillId="3" borderId="0" xfId="50" applyNumberFormat="1" applyFont="1" applyFill="1" applyBorder="1" applyAlignment="1">
      <alignment horizontal="right" vertical="center"/>
    </xf>
    <xf numFmtId="172" fontId="6" fillId="3" borderId="0" xfId="50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2" fontId="9" fillId="3" borderId="0" xfId="50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2" fontId="6" fillId="3" borderId="0" xfId="50" applyNumberFormat="1" applyFont="1" applyFill="1" applyBorder="1" applyAlignment="1" applyProtection="1">
      <alignment vertical="center"/>
      <protection locked="0"/>
    </xf>
    <xf numFmtId="3" fontId="58" fillId="3" borderId="0" xfId="5" applyNumberFormat="1" applyFont="1" applyFill="1" applyBorder="1" applyAlignment="1">
      <alignment horizontal="right"/>
    </xf>
    <xf numFmtId="3" fontId="58" fillId="3" borderId="0" xfId="5" applyNumberFormat="1" applyFont="1" applyFill="1" applyBorder="1" applyAlignment="1">
      <alignment horizontal="right" vertical="top"/>
    </xf>
    <xf numFmtId="3" fontId="58" fillId="3" borderId="0" xfId="5" applyNumberFormat="1" applyFont="1" applyFill="1" applyBorder="1" applyAlignment="1">
      <alignment vertical="top"/>
    </xf>
    <xf numFmtId="3" fontId="59" fillId="3" borderId="0" xfId="5" applyNumberFormat="1" applyFont="1" applyFill="1" applyBorder="1" applyAlignment="1" applyProtection="1">
      <alignment horizontal="right" vertical="top"/>
      <protection locked="0"/>
    </xf>
    <xf numFmtId="0" fontId="33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94" fillId="3" borderId="0" xfId="5" applyNumberFormat="1" applyFont="1" applyFill="1" applyBorder="1" applyAlignment="1">
      <alignment horizontal="right"/>
    </xf>
    <xf numFmtId="0" fontId="95" fillId="3" borderId="0" xfId="5" applyFont="1" applyFill="1" applyBorder="1" applyAlignment="1"/>
    <xf numFmtId="0" fontId="95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96" fillId="3" borderId="0" xfId="5" applyFont="1" applyFill="1" applyBorder="1" applyAlignment="1"/>
    <xf numFmtId="0" fontId="13" fillId="3" borderId="0" xfId="5" applyFont="1" applyFill="1" applyBorder="1" applyAlignment="1"/>
    <xf numFmtId="16" fontId="10" fillId="3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vertical="center"/>
    </xf>
    <xf numFmtId="0" fontId="33" fillId="3" borderId="0" xfId="5" applyFont="1" applyFill="1" applyBorder="1" applyAlignment="1">
      <alignment horizontal="left" vertical="top" wrapText="1"/>
    </xf>
    <xf numFmtId="0" fontId="33" fillId="3" borderId="0" xfId="5" applyFont="1" applyFill="1" applyBorder="1" applyAlignment="1">
      <alignment horizontal="left" vertical="top"/>
    </xf>
    <xf numFmtId="165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83" fillId="3" borderId="0" xfId="5" applyFont="1" applyFill="1" applyBorder="1" applyAlignment="1"/>
    <xf numFmtId="0" fontId="6" fillId="3" borderId="0" xfId="5" applyFont="1" applyFill="1" applyBorder="1" applyAlignment="1"/>
    <xf numFmtId="0" fontId="58" fillId="0" borderId="0" xfId="5" applyFont="1" applyFill="1" applyBorder="1" applyAlignment="1">
      <alignment horizontal="right" vertical="center"/>
    </xf>
    <xf numFmtId="165" fontId="58" fillId="0" borderId="0" xfId="5" applyNumberFormat="1" applyFont="1" applyFill="1" applyBorder="1" applyAlignment="1">
      <alignment horizontal="right" vertical="center"/>
    </xf>
    <xf numFmtId="165" fontId="59" fillId="0" borderId="0" xfId="5" applyNumberFormat="1" applyFont="1" applyFill="1" applyBorder="1" applyAlignment="1">
      <alignment horizontal="right" vertical="center"/>
    </xf>
    <xf numFmtId="3" fontId="58" fillId="0" borderId="0" xfId="5" applyNumberFormat="1" applyFont="1" applyFill="1" applyBorder="1" applyAlignment="1">
      <alignment horizontal="right" vertical="center"/>
    </xf>
    <xf numFmtId="3" fontId="59" fillId="0" borderId="0" xfId="5" applyNumberFormat="1" applyFont="1" applyFill="1" applyBorder="1" applyAlignment="1">
      <alignment horizontal="right" vertical="center"/>
    </xf>
    <xf numFmtId="0" fontId="58" fillId="0" borderId="0" xfId="5" applyFont="1" applyFill="1" applyBorder="1" applyAlignment="1"/>
    <xf numFmtId="16" fontId="92" fillId="0" borderId="0" xfId="5" quotePrefix="1" applyNumberFormat="1" applyFont="1" applyFill="1" applyBorder="1" applyAlignment="1">
      <alignment horizontal="right" indent="1"/>
    </xf>
    <xf numFmtId="166" fontId="58" fillId="0" borderId="0" xfId="5" applyNumberFormat="1" applyFont="1" applyFill="1" applyBorder="1" applyAlignment="1"/>
    <xf numFmtId="166" fontId="59" fillId="0" borderId="0" xfId="5" applyNumberFormat="1" applyFont="1" applyFill="1" applyBorder="1" applyAlignment="1"/>
    <xf numFmtId="166" fontId="58" fillId="0" borderId="0" xfId="5" applyNumberFormat="1" applyFont="1" applyFill="1" applyBorder="1" applyAlignment="1">
      <alignment horizontal="right" vertical="center" indent="1"/>
    </xf>
    <xf numFmtId="166" fontId="58" fillId="0" borderId="0" xfId="5" applyNumberFormat="1" applyFont="1" applyFill="1" applyBorder="1" applyAlignment="1">
      <alignment horizontal="right" indent="1"/>
    </xf>
    <xf numFmtId="0" fontId="58" fillId="3" borderId="0" xfId="5" applyFont="1" applyFill="1" applyBorder="1" applyAlignment="1">
      <alignment horizontal="right" vertical="center"/>
    </xf>
    <xf numFmtId="166" fontId="58" fillId="3" borderId="0" xfId="5" applyNumberFormat="1" applyFont="1" applyFill="1" applyBorder="1" applyAlignment="1">
      <alignment horizontal="right" vertical="center" indent="1"/>
    </xf>
    <xf numFmtId="166" fontId="59" fillId="3" borderId="0" xfId="5" applyNumberFormat="1" applyFont="1" applyFill="1" applyBorder="1" applyAlignment="1">
      <alignment horizontal="right" vertical="center" indent="1"/>
    </xf>
    <xf numFmtId="0" fontId="10" fillId="3" borderId="0" xfId="5" applyFont="1" applyFill="1" applyBorder="1">
      <alignment vertical="top"/>
    </xf>
    <xf numFmtId="3" fontId="92" fillId="3" borderId="0" xfId="5" applyNumberFormat="1" applyFont="1" applyFill="1" applyBorder="1" applyAlignment="1">
      <alignment horizontal="right"/>
    </xf>
    <xf numFmtId="3" fontId="59" fillId="3" borderId="0" xfId="5" applyNumberFormat="1" applyFont="1" applyFill="1" applyBorder="1" applyAlignment="1">
      <alignment horizontal="right" vertical="top"/>
    </xf>
    <xf numFmtId="3" fontId="58" fillId="3" borderId="0" xfId="5" applyNumberFormat="1" applyFont="1" applyFill="1" applyBorder="1" applyAlignment="1">
      <alignment horizontal="right" vertical="top" indent="1"/>
    </xf>
    <xf numFmtId="165" fontId="58" fillId="3" borderId="0" xfId="5" applyNumberFormat="1" applyFont="1" applyFill="1" applyBorder="1" applyAlignment="1">
      <alignment horizontal="right" vertical="top" indent="1"/>
    </xf>
    <xf numFmtId="0" fontId="58" fillId="3" borderId="0" xfId="5" applyFont="1" applyFill="1" applyBorder="1" applyAlignment="1">
      <alignment horizontal="right" indent="1"/>
    </xf>
    <xf numFmtId="165" fontId="59" fillId="3" borderId="0" xfId="5" applyNumberFormat="1" applyFont="1" applyFill="1" applyBorder="1" applyAlignment="1">
      <alignment horizontal="right" vertical="top" indent="1"/>
    </xf>
    <xf numFmtId="0" fontId="9" fillId="3" borderId="0" xfId="5" applyFont="1" applyFill="1" applyBorder="1" applyAlignment="1"/>
    <xf numFmtId="0" fontId="33" fillId="3" borderId="0" xfId="5" applyFont="1" applyFill="1" applyBorder="1" applyAlignment="1">
      <alignment horizontal="left" wrapText="1"/>
    </xf>
    <xf numFmtId="0" fontId="33" fillId="3" borderId="0" xfId="5" applyFont="1" applyFill="1" applyBorder="1" applyAlignment="1">
      <alignment horizontal="left" vertical="center" wrapText="1"/>
    </xf>
    <xf numFmtId="0" fontId="33" fillId="3" borderId="0" xfId="5" applyFont="1" applyFill="1" applyBorder="1" applyAlignment="1">
      <alignment vertical="center"/>
    </xf>
    <xf numFmtId="0" fontId="3" fillId="0" borderId="0" xfId="43"/>
    <xf numFmtId="0" fontId="3" fillId="0" borderId="0" xfId="43" applyFill="1" applyBorder="1"/>
    <xf numFmtId="0" fontId="5" fillId="0" borderId="0" xfId="43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3" applyFont="1" applyFill="1" applyBorder="1"/>
    <xf numFmtId="0" fontId="14" fillId="0" borderId="0" xfId="43" applyFont="1" applyFill="1" applyBorder="1" applyAlignment="1">
      <alignment vertical="center"/>
    </xf>
    <xf numFmtId="3" fontId="15" fillId="0" borderId="0" xfId="37" applyNumberFormat="1" applyFont="1" applyFill="1" applyBorder="1" applyAlignment="1">
      <alignment horizontal="left"/>
    </xf>
    <xf numFmtId="166" fontId="20" fillId="0" borderId="0" xfId="43" applyNumberFormat="1" applyFont="1" applyFill="1" applyBorder="1" applyAlignment="1">
      <alignment horizontal="right" vertical="center" indent="1"/>
    </xf>
    <xf numFmtId="0" fontId="22" fillId="0" borderId="0" xfId="43" applyFont="1" applyFill="1" applyBorder="1" applyAlignment="1">
      <alignment horizontal="left" vertical="center" wrapText="1" indent="1" readingOrder="1"/>
    </xf>
    <xf numFmtId="0" fontId="74" fillId="0" borderId="0" xfId="43" applyFont="1" applyFill="1" applyBorder="1"/>
    <xf numFmtId="0" fontId="81" fillId="0" borderId="0" xfId="43" applyFont="1" applyFill="1" applyBorder="1" applyAlignment="1">
      <alignment vertical="center"/>
    </xf>
    <xf numFmtId="0" fontId="22" fillId="0" borderId="0" xfId="43" applyFont="1" applyFill="1" applyBorder="1" applyAlignment="1">
      <alignment horizontal="center" vertical="center" wrapText="1" readingOrder="1"/>
    </xf>
    <xf numFmtId="0" fontId="22" fillId="0" borderId="0" xfId="43" applyFont="1" applyFill="1" applyBorder="1" applyAlignment="1">
      <alignment vertical="center" readingOrder="1"/>
    </xf>
    <xf numFmtId="9" fontId="22" fillId="0" borderId="0" xfId="3" applyFont="1" applyFill="1" applyBorder="1" applyAlignment="1">
      <alignment horizontal="center" vertical="center" wrapText="1" readingOrder="1"/>
    </xf>
    <xf numFmtId="9" fontId="22" fillId="0" borderId="0" xfId="3" applyFont="1" applyFill="1" applyBorder="1" applyAlignment="1">
      <alignment vertical="center" readingOrder="1"/>
    </xf>
    <xf numFmtId="0" fontId="22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vertical="center" readingOrder="1"/>
    </xf>
    <xf numFmtId="0" fontId="22" fillId="0" borderId="0" xfId="43" applyFont="1" applyFill="1" applyBorder="1" applyAlignment="1">
      <alignment vertical="center" wrapText="1" readingOrder="1"/>
    </xf>
    <xf numFmtId="0" fontId="6" fillId="0" borderId="0" xfId="43" applyFont="1" applyFill="1" applyBorder="1" applyAlignment="1">
      <alignment horizontal="center" vertical="center" wrapText="1" readingOrder="1"/>
    </xf>
    <xf numFmtId="0" fontId="26" fillId="0" borderId="0" xfId="43" applyFont="1" applyFill="1" applyBorder="1" applyAlignment="1">
      <alignment horizontal="left" vertical="center" readingOrder="1"/>
    </xf>
    <xf numFmtId="166" fontId="28" fillId="0" borderId="0" xfId="53" applyNumberFormat="1" applyFont="1" applyFill="1" applyAlignment="1">
      <alignment horizontal="center" vertical="center"/>
    </xf>
    <xf numFmtId="166" fontId="32" fillId="2" borderId="0" xfId="53" applyNumberFormat="1" applyFont="1" applyFill="1" applyAlignment="1">
      <alignment horizontal="center" vertical="center"/>
    </xf>
    <xf numFmtId="166" fontId="28" fillId="0" borderId="4" xfId="53" applyNumberFormat="1" applyFont="1" applyBorder="1" applyAlignment="1">
      <alignment horizontal="center" vertical="center"/>
    </xf>
    <xf numFmtId="166" fontId="28" fillId="0" borderId="0" xfId="53" applyNumberFormat="1" applyFont="1" applyAlignment="1">
      <alignment horizontal="center" vertical="center"/>
    </xf>
    <xf numFmtId="166" fontId="28" fillId="0" borderId="0" xfId="53" applyNumberFormat="1" applyFont="1" applyBorder="1" applyAlignment="1">
      <alignment horizontal="center" vertical="center"/>
    </xf>
    <xf numFmtId="166" fontId="32" fillId="0" borderId="0" xfId="53" applyNumberFormat="1" applyFont="1" applyFill="1" applyBorder="1" applyAlignment="1">
      <alignment horizontal="right" vertical="center" indent="1"/>
    </xf>
    <xf numFmtId="174" fontId="110" fillId="0" borderId="0" xfId="53" applyNumberFormat="1" applyFont="1" applyFill="1" applyBorder="1" applyAlignment="1">
      <alignment horizontal="right" vertical="center" indent="1"/>
    </xf>
    <xf numFmtId="175" fontId="28" fillId="0" borderId="0" xfId="53" applyNumberFormat="1" applyFont="1" applyFill="1" applyBorder="1" applyAlignment="1">
      <alignment horizontal="right" vertical="center" indent="1"/>
    </xf>
    <xf numFmtId="174" fontId="28" fillId="0" borderId="0" xfId="53" applyNumberFormat="1" applyFont="1" applyFill="1" applyBorder="1" applyAlignment="1">
      <alignment horizontal="right" vertical="center" indent="1"/>
    </xf>
    <xf numFmtId="174" fontId="28" fillId="0" borderId="0" xfId="53" applyNumberFormat="1" applyFont="1" applyAlignment="1">
      <alignment horizontal="right" vertical="center" indent="1"/>
    </xf>
    <xf numFmtId="175" fontId="110" fillId="0" borderId="0" xfId="53" applyNumberFormat="1" applyFont="1" applyFill="1" applyBorder="1" applyAlignment="1">
      <alignment horizontal="right" vertical="center" indent="1"/>
    </xf>
    <xf numFmtId="0" fontId="3" fillId="0" borderId="0" xfId="43" applyAlignment="1">
      <alignment horizontal="center"/>
    </xf>
    <xf numFmtId="164" fontId="6" fillId="0" borderId="0" xfId="19" applyNumberFormat="1" applyFont="1" applyFill="1" applyBorder="1" applyAlignment="1">
      <alignment horizontal="right" vertical="center" indent="1"/>
    </xf>
    <xf numFmtId="0" fontId="41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vertical="center"/>
    </xf>
    <xf numFmtId="0" fontId="3" fillId="0" borderId="0" xfId="19" applyFill="1"/>
    <xf numFmtId="0" fontId="9" fillId="0" borderId="0" xfId="19" applyFont="1" applyFill="1" applyBorder="1" applyAlignment="1">
      <alignment vertical="center"/>
    </xf>
    <xf numFmtId="176" fontId="9" fillId="0" borderId="0" xfId="19" applyNumberFormat="1" applyFont="1" applyFill="1" applyBorder="1" applyAlignment="1">
      <alignment vertical="center"/>
    </xf>
    <xf numFmtId="0" fontId="48" fillId="0" borderId="0" xfId="19" applyFont="1" applyAlignment="1">
      <alignment vertical="center"/>
    </xf>
    <xf numFmtId="0" fontId="18" fillId="0" borderId="0" xfId="62" applyFont="1" applyFill="1" applyAlignment="1">
      <alignment horizontal="right"/>
    </xf>
    <xf numFmtId="0" fontId="13" fillId="0" borderId="0" xfId="62" applyFont="1" applyFill="1" applyAlignment="1">
      <alignment vertical="center"/>
    </xf>
    <xf numFmtId="0" fontId="13" fillId="0" borderId="0" xfId="62" applyFont="1" applyFill="1"/>
    <xf numFmtId="0" fontId="28" fillId="0" borderId="0" xfId="62" applyFont="1" applyFill="1"/>
    <xf numFmtId="0" fontId="81" fillId="3" borderId="0" xfId="62" applyFont="1" applyFill="1"/>
    <xf numFmtId="2" fontId="71" fillId="0" borderId="0" xfId="62" applyNumberFormat="1" applyFont="1" applyFill="1" applyBorder="1" applyAlignment="1">
      <alignment horizontal="right" wrapText="1" indent="1" readingOrder="1"/>
    </xf>
    <xf numFmtId="2" fontId="37" fillId="0" borderId="0" xfId="62" applyNumberFormat="1" applyFont="1" applyFill="1" applyBorder="1" applyAlignment="1">
      <alignment horizontal="right" wrapText="1" indent="1" readingOrder="1"/>
    </xf>
    <xf numFmtId="0" fontId="37" fillId="0" borderId="0" xfId="62" applyFont="1" applyFill="1" applyBorder="1" applyAlignment="1">
      <alignment horizontal="left" vertical="center" wrapText="1" indent="1" readingOrder="1"/>
    </xf>
    <xf numFmtId="2" fontId="71" fillId="0" borderId="0" xfId="62" applyNumberFormat="1" applyFont="1" applyFill="1" applyBorder="1" applyAlignment="1">
      <alignment horizontal="center" wrapText="1"/>
    </xf>
    <xf numFmtId="0" fontId="18" fillId="0" borderId="0" xfId="62" applyFont="1" applyAlignment="1">
      <alignment horizontal="right"/>
    </xf>
    <xf numFmtId="0" fontId="22" fillId="0" borderId="35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left" vertical="center" wrapText="1" indent="1" readingOrder="1"/>
    </xf>
    <xf numFmtId="0" fontId="69" fillId="0" borderId="0" xfId="62" applyFont="1" applyFill="1"/>
    <xf numFmtId="0" fontId="18" fillId="0" borderId="0" xfId="62" applyFont="1" applyFill="1"/>
    <xf numFmtId="0" fontId="54" fillId="0" borderId="0" xfId="62" applyFont="1" applyFill="1" applyAlignment="1"/>
    <xf numFmtId="0" fontId="54" fillId="0" borderId="0" xfId="62" quotePrefix="1" applyFont="1" applyFill="1" applyAlignment="1"/>
    <xf numFmtId="0" fontId="54" fillId="0" borderId="0" xfId="62" applyFont="1" applyFill="1" applyBorder="1" applyAlignment="1"/>
    <xf numFmtId="0" fontId="54" fillId="0" borderId="3" xfId="62" applyFont="1" applyFill="1" applyBorder="1" applyAlignment="1"/>
    <xf numFmtId="0" fontId="20" fillId="0" borderId="3" xfId="62" applyFont="1" applyFill="1" applyBorder="1" applyAlignment="1">
      <alignment horizontal="center"/>
    </xf>
    <xf numFmtId="0" fontId="20" fillId="0" borderId="3" xfId="62" applyFont="1" applyFill="1" applyBorder="1" applyAlignment="1">
      <alignment horizontal="left" indent="1"/>
    </xf>
    <xf numFmtId="0" fontId="9" fillId="0" borderId="0" xfId="62" applyFont="1" applyFill="1" applyBorder="1"/>
    <xf numFmtId="0" fontId="112" fillId="0" borderId="0" xfId="62" applyFont="1" applyFill="1" applyAlignment="1"/>
    <xf numFmtId="0" fontId="20" fillId="0" borderId="0" xfId="62" applyFont="1" applyFill="1"/>
    <xf numFmtId="0" fontId="5" fillId="0" borderId="0" xfId="43" applyFont="1"/>
    <xf numFmtId="0" fontId="5" fillId="0" borderId="0" xfId="43" applyFont="1" applyAlignment="1">
      <alignment horizontal="center" vertical="top" wrapText="1"/>
    </xf>
    <xf numFmtId="0" fontId="5" fillId="0" borderId="0" xfId="43" applyFont="1" applyAlignment="1">
      <alignment horizontal="left" vertical="top"/>
    </xf>
    <xf numFmtId="0" fontId="5" fillId="0" borderId="0" xfId="43" applyFont="1" applyBorder="1"/>
    <xf numFmtId="0" fontId="5" fillId="0" borderId="0" xfId="43" applyFont="1" applyFill="1" applyBorder="1" applyAlignment="1">
      <alignment horizontal="center"/>
    </xf>
    <xf numFmtId="0" fontId="37" fillId="0" borderId="0" xfId="43" applyFont="1" applyBorder="1"/>
    <xf numFmtId="177" fontId="37" fillId="0" borderId="0" xfId="43" applyNumberFormat="1" applyFont="1" applyBorder="1"/>
    <xf numFmtId="177" fontId="37" fillId="0" borderId="0" xfId="43" applyNumberFormat="1" applyFont="1" applyBorder="1" applyAlignment="1">
      <alignment horizontal="left"/>
    </xf>
    <xf numFmtId="0" fontId="113" fillId="0" borderId="0" xfId="43" applyFont="1" applyBorder="1"/>
    <xf numFmtId="49" fontId="5" fillId="0" borderId="0" xfId="43" applyNumberFormat="1" applyFont="1" applyAlignment="1">
      <alignment vertical="center"/>
    </xf>
    <xf numFmtId="0" fontId="5" fillId="0" borderId="0" xfId="43" applyFont="1" applyAlignment="1">
      <alignment vertical="center"/>
    </xf>
    <xf numFmtId="0" fontId="6" fillId="0" borderId="0" xfId="63" applyFont="1" applyAlignment="1" applyProtection="1"/>
    <xf numFmtId="0" fontId="37" fillId="0" borderId="0" xfId="43" applyFont="1" applyFill="1" applyBorder="1"/>
    <xf numFmtId="0" fontId="15" fillId="0" borderId="0" xfId="43" applyFont="1"/>
    <xf numFmtId="0" fontId="20" fillId="0" borderId="24" xfId="21" applyFont="1" applyBorder="1"/>
    <xf numFmtId="0" fontId="0" fillId="0" borderId="0" xfId="0" applyFill="1" applyBorder="1"/>
    <xf numFmtId="1" fontId="6" fillId="0" borderId="0" xfId="30" applyNumberFormat="1" applyFont="1" applyFill="1" applyBorder="1" applyAlignment="1" applyProtection="1">
      <alignment horizontal="right" indent="1"/>
      <protection hidden="1"/>
    </xf>
    <xf numFmtId="0" fontId="6" fillId="0" borderId="0" xfId="30" applyFont="1" applyFill="1" applyBorder="1" applyAlignment="1" applyProtection="1">
      <alignment horizontal="right" indent="1"/>
      <protection hidden="1"/>
    </xf>
    <xf numFmtId="0" fontId="0" fillId="0" borderId="0" xfId="0" applyFill="1"/>
    <xf numFmtId="0" fontId="15" fillId="0" borderId="0" xfId="0" applyFont="1" applyFill="1" applyAlignment="1">
      <alignment horizontal="right"/>
    </xf>
    <xf numFmtId="0" fontId="15" fillId="0" borderId="0" xfId="0" applyFont="1" applyFill="1"/>
    <xf numFmtId="0" fontId="0" fillId="0" borderId="0" xfId="0" applyAlignment="1">
      <alignment horizontal="right"/>
    </xf>
    <xf numFmtId="166" fontId="9" fillId="2" borderId="0" xfId="30" applyNumberFormat="1" applyFont="1" applyFill="1" applyBorder="1" applyAlignment="1" applyProtection="1">
      <alignment horizontal="right" indent="1"/>
      <protection hidden="1"/>
    </xf>
    <xf numFmtId="166" fontId="6" fillId="0" borderId="0" xfId="30" applyNumberFormat="1" applyFont="1" applyFill="1" applyBorder="1" applyAlignment="1" applyProtection="1">
      <alignment horizontal="right" indent="1"/>
      <protection hidden="1"/>
    </xf>
    <xf numFmtId="0" fontId="9" fillId="0" borderId="0" xfId="0" applyFont="1" applyFill="1" applyBorder="1"/>
    <xf numFmtId="0" fontId="15" fillId="0" borderId="0" xfId="0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65" fontId="20" fillId="2" borderId="0" xfId="0" applyNumberFormat="1" applyFont="1" applyFill="1" applyAlignment="1">
      <alignment horizontal="right" vertical="center" indent="1"/>
    </xf>
    <xf numFmtId="0" fontId="20" fillId="2" borderId="0" xfId="0" applyNumberFormat="1" applyFont="1" applyFill="1" applyAlignment="1">
      <alignment horizontal="left" vertical="center"/>
    </xf>
    <xf numFmtId="165" fontId="20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 wrapText="1" readingOrder="1"/>
    </xf>
    <xf numFmtId="3" fontId="22" fillId="0" borderId="0" xfId="0" applyNumberFormat="1" applyFont="1" applyFill="1" applyBorder="1" applyAlignment="1">
      <alignment horizontal="center" vertical="center" wrapText="1" readingOrder="1"/>
    </xf>
    <xf numFmtId="0" fontId="22" fillId="0" borderId="28" xfId="0" applyFont="1" applyFill="1" applyBorder="1" applyAlignment="1">
      <alignment horizontal="left" vertical="center" wrapText="1" indent="1" readingOrder="1"/>
    </xf>
    <xf numFmtId="3" fontId="0" fillId="0" borderId="0" xfId="0" applyNumberFormat="1" applyFill="1" applyBorder="1"/>
    <xf numFmtId="0" fontId="20" fillId="0" borderId="0" xfId="0" applyFont="1" applyFill="1" applyAlignment="1">
      <alignment vertical="center"/>
    </xf>
    <xf numFmtId="3" fontId="0" fillId="0" borderId="0" xfId="0" applyNumberFormat="1" applyFill="1"/>
    <xf numFmtId="0" fontId="89" fillId="0" borderId="0" xfId="0" applyFont="1" applyFill="1"/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0" fontId="20" fillId="0" borderId="4" xfId="0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0" fontId="20" fillId="0" borderId="0" xfId="0" applyFont="1"/>
    <xf numFmtId="0" fontId="9" fillId="0" borderId="0" xfId="0" applyFont="1"/>
    <xf numFmtId="0" fontId="50" fillId="0" borderId="0" xfId="0" applyFont="1"/>
    <xf numFmtId="0" fontId="52" fillId="0" borderId="0" xfId="0" applyFont="1"/>
    <xf numFmtId="3" fontId="6" fillId="0" borderId="0" xfId="0" applyNumberFormat="1" applyFont="1" applyFill="1" applyAlignment="1"/>
    <xf numFmtId="0" fontId="9" fillId="2" borderId="0" xfId="21" applyFont="1" applyFill="1" applyAlignment="1">
      <alignment horizontal="right" vertical="center" indent="1"/>
    </xf>
    <xf numFmtId="9" fontId="6" fillId="0" borderId="22" xfId="21" applyNumberFormat="1" applyFont="1" applyBorder="1" applyAlignment="1">
      <alignment horizontal="right" vertical="center" indent="1"/>
    </xf>
    <xf numFmtId="9" fontId="6" fillId="0" borderId="4" xfId="21" applyNumberFormat="1" applyFont="1" applyBorder="1" applyAlignment="1">
      <alignment horizontal="right" vertical="center" indent="1"/>
    </xf>
    <xf numFmtId="166" fontId="6" fillId="0" borderId="0" xfId="21" applyNumberFormat="1" applyFont="1" applyAlignment="1">
      <alignment horizontal="right" vertical="center" indent="1"/>
    </xf>
    <xf numFmtId="0" fontId="9" fillId="0" borderId="26" xfId="21" applyFont="1" applyBorder="1" applyAlignment="1">
      <alignment horizontal="center"/>
    </xf>
    <xf numFmtId="0" fontId="9" fillId="0" borderId="27" xfId="21" applyFont="1" applyBorder="1" applyAlignment="1">
      <alignment horizontal="center"/>
    </xf>
    <xf numFmtId="0" fontId="9" fillId="0" borderId="4" xfId="21" applyFont="1" applyBorder="1" applyAlignment="1">
      <alignment horizontal="center"/>
    </xf>
    <xf numFmtId="0" fontId="81" fillId="0" borderId="0" xfId="21" applyFont="1" applyBorder="1"/>
    <xf numFmtId="0" fontId="4" fillId="0" borderId="0" xfId="21" applyFont="1"/>
    <xf numFmtId="0" fontId="11" fillId="0" borderId="0" xfId="21" applyFont="1"/>
    <xf numFmtId="0" fontId="88" fillId="0" borderId="0" xfId="21" applyFont="1"/>
    <xf numFmtId="0" fontId="11" fillId="0" borderId="0" xfId="21" applyFont="1" applyAlignment="1">
      <alignment horizontal="left" vertical="center" indent="1"/>
    </xf>
    <xf numFmtId="3" fontId="11" fillId="0" borderId="0" xfId="21" applyNumberFormat="1" applyFont="1" applyBorder="1" applyAlignment="1">
      <alignment horizontal="right" vertical="center" indent="1"/>
    </xf>
    <xf numFmtId="3" fontId="11" fillId="0" borderId="0" xfId="21" applyNumberFormat="1" applyFont="1" applyAlignment="1">
      <alignment horizontal="right" vertical="center" indent="1"/>
    </xf>
    <xf numFmtId="0" fontId="11" fillId="0" borderId="0" xfId="21" applyFont="1" applyAlignment="1">
      <alignment horizontal="right" vertical="center" indent="1"/>
    </xf>
    <xf numFmtId="3" fontId="11" fillId="0" borderId="22" xfId="21" applyNumberFormat="1" applyFont="1" applyBorder="1" applyAlignment="1">
      <alignment horizontal="right" vertical="center" indent="1"/>
    </xf>
    <xf numFmtId="3" fontId="11" fillId="0" borderId="3" xfId="21" applyNumberFormat="1" applyFont="1" applyBorder="1" applyAlignment="1">
      <alignment horizontal="right" vertical="center" indent="1"/>
    </xf>
    <xf numFmtId="0" fontId="11" fillId="0" borderId="24" xfId="21" applyFont="1" applyBorder="1" applyAlignment="1">
      <alignment horizontal="right" vertical="center" indent="1"/>
    </xf>
    <xf numFmtId="1" fontId="11" fillId="0" borderId="0" xfId="21" applyNumberFormat="1" applyFont="1" applyBorder="1" applyAlignment="1">
      <alignment horizontal="right" vertical="center" indent="1"/>
    </xf>
    <xf numFmtId="0" fontId="78" fillId="0" borderId="24" xfId="21" applyFont="1" applyBorder="1" applyAlignment="1">
      <alignment horizontal="right" vertical="center" indent="1"/>
    </xf>
    <xf numFmtId="0" fontId="11" fillId="0" borderId="25" xfId="21" applyFont="1" applyBorder="1" applyAlignment="1">
      <alignment horizontal="right" vertical="center" indent="1"/>
    </xf>
    <xf numFmtId="0" fontId="11" fillId="0" borderId="0" xfId="21" applyFont="1" applyBorder="1" applyAlignment="1">
      <alignment horizontal="right" vertical="center" indent="1"/>
    </xf>
    <xf numFmtId="9" fontId="9" fillId="2" borderId="24" xfId="21" applyNumberFormat="1" applyFont="1" applyFill="1" applyBorder="1" applyAlignment="1">
      <alignment horizontal="right" vertical="center" indent="1"/>
    </xf>
    <xf numFmtId="9" fontId="9" fillId="2" borderId="25" xfId="21" applyNumberFormat="1" applyFont="1" applyFill="1" applyBorder="1" applyAlignment="1">
      <alignment horizontal="right" vertical="center" indent="1"/>
    </xf>
    <xf numFmtId="9" fontId="9" fillId="2" borderId="0" xfId="21" applyNumberFormat="1" applyFont="1" applyFill="1" applyBorder="1" applyAlignment="1">
      <alignment horizontal="right" vertical="center" indent="1"/>
    </xf>
    <xf numFmtId="0" fontId="115" fillId="7" borderId="0" xfId="0" applyFont="1" applyFill="1" applyAlignment="1">
      <alignment horizontal="right" vertical="center"/>
    </xf>
    <xf numFmtId="0" fontId="115" fillId="7" borderId="0" xfId="0" applyFont="1" applyFill="1" applyBorder="1" applyAlignment="1">
      <alignment horizontal="right" vertical="center"/>
    </xf>
    <xf numFmtId="9" fontId="115" fillId="7" borderId="10" xfId="0" applyNumberFormat="1" applyFont="1" applyFill="1" applyBorder="1" applyAlignment="1">
      <alignment horizontal="right" vertical="center"/>
    </xf>
    <xf numFmtId="0" fontId="5" fillId="0" borderId="0" xfId="1" applyFont="1" applyAlignment="1">
      <alignment horizontal="right"/>
    </xf>
    <xf numFmtId="0" fontId="3" fillId="0" borderId="0" xfId="1" applyAlignment="1">
      <alignment horizontal="right"/>
    </xf>
    <xf numFmtId="0" fontId="59" fillId="3" borderId="10" xfId="43" applyFont="1" applyFill="1" applyBorder="1" applyAlignment="1">
      <alignment horizontal="right"/>
    </xf>
    <xf numFmtId="0" fontId="59" fillId="3" borderId="0" xfId="43" applyFont="1" applyFill="1" applyAlignment="1">
      <alignment horizontal="right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8" applyFont="1"/>
    <xf numFmtId="0" fontId="6" fillId="0" borderId="0" xfId="68" applyFont="1" applyBorder="1"/>
    <xf numFmtId="3" fontId="20" fillId="2" borderId="0" xfId="68" applyNumberFormat="1" applyFont="1" applyFill="1" applyAlignment="1">
      <alignment horizontal="right" vertical="center" indent="1"/>
    </xf>
    <xf numFmtId="0" fontId="9" fillId="2" borderId="0" xfId="68" applyFont="1" applyFill="1" applyAlignment="1">
      <alignment horizontal="right" vertical="center" indent="1"/>
    </xf>
    <xf numFmtId="0" fontId="20" fillId="2" borderId="0" xfId="68" applyFont="1" applyFill="1" applyAlignment="1">
      <alignment horizontal="right" vertical="center" indent="1"/>
    </xf>
    <xf numFmtId="0" fontId="20" fillId="2" borderId="0" xfId="68" applyFont="1" applyFill="1" applyBorder="1" applyAlignment="1">
      <alignment horizontal="left" indent="1"/>
    </xf>
    <xf numFmtId="1" fontId="6" fillId="0" borderId="4" xfId="68" applyNumberFormat="1" applyFont="1" applyFill="1" applyBorder="1" applyAlignment="1">
      <alignment horizontal="right" vertical="center" indent="1"/>
    </xf>
    <xf numFmtId="1" fontId="6" fillId="0" borderId="0" xfId="68" applyNumberFormat="1" applyFont="1" applyFill="1" applyAlignment="1">
      <alignment horizontal="right" vertical="center" indent="1"/>
    </xf>
    <xf numFmtId="1" fontId="20" fillId="2" borderId="0" xfId="68" applyNumberFormat="1" applyFont="1" applyFill="1" applyAlignment="1">
      <alignment horizontal="right" vertical="center" indent="1"/>
    </xf>
    <xf numFmtId="1" fontId="9" fillId="2" borderId="0" xfId="68" applyNumberFormat="1" applyFont="1" applyFill="1" applyAlignment="1">
      <alignment horizontal="right" vertical="center" indent="1"/>
    </xf>
    <xf numFmtId="0" fontId="20" fillId="2" borderId="0" xfId="68" applyFont="1" applyFill="1" applyAlignment="1">
      <alignment horizontal="left"/>
    </xf>
    <xf numFmtId="0" fontId="20" fillId="0" borderId="3" xfId="68" applyFont="1" applyBorder="1" applyAlignment="1">
      <alignment horizontal="center" vertical="center"/>
    </xf>
    <xf numFmtId="0" fontId="9" fillId="0" borderId="3" xfId="68" applyFont="1" applyBorder="1" applyAlignment="1">
      <alignment horizontal="center"/>
    </xf>
    <xf numFmtId="0" fontId="20" fillId="0" borderId="3" xfId="68" applyFont="1" applyBorder="1" applyAlignment="1">
      <alignment horizontal="center"/>
    </xf>
    <xf numFmtId="0" fontId="41" fillId="0" borderId="4" xfId="68" applyFont="1" applyBorder="1"/>
    <xf numFmtId="3" fontId="6" fillId="0" borderId="0" xfId="68" applyNumberFormat="1" applyFont="1"/>
    <xf numFmtId="1" fontId="20" fillId="2" borderId="0" xfId="68" applyNumberFormat="1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left" vertical="center" indent="1"/>
    </xf>
    <xf numFmtId="1" fontId="9" fillId="2" borderId="0" xfId="68" applyNumberFormat="1" applyFont="1" applyFill="1" applyBorder="1" applyAlignment="1">
      <alignment horizontal="right" vertical="center" indent="1"/>
    </xf>
    <xf numFmtId="1" fontId="9" fillId="2" borderId="0" xfId="68" applyNumberFormat="1" applyFont="1" applyFill="1" applyBorder="1" applyAlignment="1">
      <alignment horizontal="right" indent="1"/>
    </xf>
    <xf numFmtId="1" fontId="9" fillId="2" borderId="0" xfId="68" applyNumberFormat="1" applyFont="1" applyFill="1" applyAlignment="1">
      <alignment horizontal="right" indent="1"/>
    </xf>
    <xf numFmtId="0" fontId="20" fillId="0" borderId="0" xfId="68" applyFont="1" applyFill="1" applyBorder="1" applyAlignment="1">
      <alignment horizontal="left" vertical="center" wrapText="1"/>
    </xf>
    <xf numFmtId="0" fontId="15" fillId="0" borderId="0" xfId="68" applyFont="1" applyFill="1" applyBorder="1"/>
    <xf numFmtId="3" fontId="20" fillId="2" borderId="0" xfId="68" applyNumberFormat="1" applyFont="1" applyFill="1" applyAlignment="1">
      <alignment horizontal="right" indent="1"/>
    </xf>
    <xf numFmtId="1" fontId="20" fillId="2" borderId="0" xfId="68" applyNumberFormat="1" applyFont="1" applyFill="1" applyAlignment="1">
      <alignment horizontal="right" indent="1"/>
    </xf>
    <xf numFmtId="3" fontId="9" fillId="2" borderId="0" xfId="68" applyNumberFormat="1" applyFont="1" applyFill="1" applyAlignment="1">
      <alignment horizontal="right" vertical="center" indent="1"/>
    </xf>
    <xf numFmtId="3" fontId="6" fillId="0" borderId="4" xfId="68" applyNumberFormat="1" applyFont="1" applyFill="1" applyBorder="1" applyAlignment="1">
      <alignment horizontal="right" vertical="center" indent="1"/>
    </xf>
    <xf numFmtId="3" fontId="6" fillId="0" borderId="0" xfId="68" applyNumberFormat="1" applyFont="1" applyFill="1" applyAlignment="1">
      <alignment horizontal="right" vertical="center" indent="1"/>
    </xf>
    <xf numFmtId="0" fontId="20" fillId="0" borderId="0" xfId="68" applyFont="1" applyFill="1" applyBorder="1" applyAlignment="1">
      <alignment horizontal="center" vertical="center"/>
    </xf>
    <xf numFmtId="0" fontId="49" fillId="0" borderId="0" xfId="68" applyFont="1" applyFill="1" applyBorder="1"/>
    <xf numFmtId="0" fontId="49" fillId="0" borderId="0" xfId="68" applyFont="1" applyFill="1"/>
    <xf numFmtId="0" fontId="50" fillId="0" borderId="0" xfId="68" applyFont="1" applyFill="1" applyBorder="1" applyAlignment="1">
      <alignment horizontal="right" vertical="center" indent="1"/>
    </xf>
    <xf numFmtId="0" fontId="49" fillId="0" borderId="0" xfId="68" applyFont="1" applyFill="1" applyBorder="1" applyAlignment="1">
      <alignment horizontal="right" vertical="center" indent="1"/>
    </xf>
    <xf numFmtId="10" fontId="49" fillId="0" borderId="0" xfId="68" applyNumberFormat="1" applyFont="1" applyFill="1"/>
    <xf numFmtId="0" fontId="51" fillId="0" borderId="0" xfId="68" applyFont="1" applyFill="1" applyBorder="1" applyAlignment="1">
      <alignment horizontal="center" vertical="center"/>
    </xf>
    <xf numFmtId="0" fontId="25" fillId="0" borderId="0" xfId="68" applyFont="1"/>
    <xf numFmtId="0" fontId="15" fillId="0" borderId="0" xfId="68" applyFont="1"/>
    <xf numFmtId="0" fontId="15" fillId="0" borderId="0" xfId="68" applyFont="1" applyBorder="1"/>
    <xf numFmtId="0" fontId="25" fillId="0" borderId="0" xfId="0" applyFont="1"/>
    <xf numFmtId="0" fontId="25" fillId="3" borderId="0" xfId="0" applyFont="1" applyFill="1"/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6" fillId="3" borderId="10" xfId="0" applyFont="1" applyFill="1" applyBorder="1" applyAlignment="1">
      <alignment horizontal="right"/>
    </xf>
    <xf numFmtId="165" fontId="6" fillId="3" borderId="10" xfId="5" applyNumberFormat="1" applyFont="1" applyFill="1" applyBorder="1" applyAlignment="1">
      <alignment horizontal="right"/>
    </xf>
    <xf numFmtId="165" fontId="6" fillId="3" borderId="10" xfId="5" applyNumberFormat="1" applyFont="1" applyFill="1" applyBorder="1" applyAlignment="1" applyProtection="1">
      <alignment horizontal="right" vertical="center"/>
      <protection locked="0"/>
    </xf>
    <xf numFmtId="0" fontId="6" fillId="3" borderId="10" xfId="5" applyFont="1" applyFill="1" applyBorder="1" applyAlignment="1">
      <alignment horizontal="left" vertical="center" indent="1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9" fontId="6" fillId="3" borderId="0" xfId="0" applyNumberFormat="1" applyFont="1" applyFill="1" applyBorder="1" applyAlignment="1">
      <alignment horizontal="right" vertical="center" wrapText="1" indent="1" readingOrder="1"/>
    </xf>
    <xf numFmtId="16" fontId="81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11" fillId="3" borderId="0" xfId="5" applyFont="1" applyFill="1" applyBorder="1" applyAlignment="1"/>
    <xf numFmtId="0" fontId="6" fillId="3" borderId="0" xfId="5" applyFont="1" applyFill="1" applyBorder="1" applyAlignment="1" applyProtection="1">
      <protection locked="0"/>
    </xf>
    <xf numFmtId="0" fontId="6" fillId="3" borderId="0" xfId="5" applyFont="1" applyFill="1" applyBorder="1" applyAlignment="1">
      <alignment horizontal="left" indent="1"/>
    </xf>
    <xf numFmtId="166" fontId="6" fillId="3" borderId="0" xfId="0" applyNumberFormat="1" applyFont="1" applyFill="1" applyAlignment="1">
      <alignment horizontal="right"/>
    </xf>
    <xf numFmtId="166" fontId="6" fillId="3" borderId="0" xfId="5" applyNumberFormat="1" applyFont="1" applyFill="1" applyBorder="1" applyAlignment="1">
      <alignment horizontal="right" vertical="center"/>
    </xf>
    <xf numFmtId="166" fontId="6" fillId="3" borderId="0" xfId="5" applyNumberFormat="1" applyFont="1" applyFill="1" applyBorder="1" applyAlignment="1" applyProtection="1">
      <alignment horizontal="right" vertical="center"/>
      <protection locked="0"/>
    </xf>
    <xf numFmtId="0" fontId="6" fillId="3" borderId="0" xfId="5" applyFont="1" applyFill="1" applyBorder="1" applyAlignment="1">
      <alignment horizontal="left" vertical="top" indent="1"/>
    </xf>
    <xf numFmtId="0" fontId="11" fillId="3" borderId="0" xfId="5" applyFont="1" applyFill="1" applyBorder="1">
      <alignment vertical="top"/>
    </xf>
    <xf numFmtId="0" fontId="81" fillId="3" borderId="0" xfId="5" applyFont="1" applyFill="1" applyBorder="1">
      <alignment vertical="top"/>
    </xf>
    <xf numFmtId="0" fontId="25" fillId="0" borderId="0" xfId="0" applyFont="1" applyAlignment="1">
      <alignment vertical="center"/>
    </xf>
    <xf numFmtId="0" fontId="28" fillId="3" borderId="0" xfId="0" applyFont="1" applyFill="1" applyAlignment="1">
      <alignment vertical="center"/>
    </xf>
    <xf numFmtId="0" fontId="28" fillId="3" borderId="0" xfId="0" applyFont="1" applyFill="1"/>
    <xf numFmtId="4" fontId="20" fillId="3" borderId="0" xfId="69" applyNumberFormat="1" applyFont="1" applyFill="1" applyAlignment="1" applyProtection="1">
      <alignment horizontal="right"/>
      <protection locked="0"/>
    </xf>
    <xf numFmtId="4" fontId="9" fillId="3" borderId="0" xfId="69" applyNumberFormat="1" applyFont="1" applyFill="1" applyAlignment="1" applyProtection="1">
      <alignment horizontal="right"/>
      <protection locked="0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10" xfId="0" applyFont="1" applyFill="1" applyBorder="1" applyAlignment="1">
      <alignment horizontal="left" vertical="center" wrapText="1" indent="1" readingOrder="1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 readingOrder="1"/>
    </xf>
    <xf numFmtId="1" fontId="6" fillId="3" borderId="0" xfId="0" applyNumberFormat="1" applyFont="1" applyFill="1" applyAlignment="1" applyProtection="1">
      <alignment horizontal="right" vertical="center" readingOrder="1"/>
      <protection locked="0"/>
    </xf>
    <xf numFmtId="164" fontId="6" fillId="3" borderId="0" xfId="69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9" fillId="5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/>
    </xf>
    <xf numFmtId="0" fontId="83" fillId="3" borderId="0" xfId="0" applyFont="1" applyFill="1" applyBorder="1" applyAlignment="1">
      <alignment horizontal="left" vertical="center" wrapText="1" indent="1" readingOrder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4" fontId="6" fillId="3" borderId="0" xfId="69" applyNumberFormat="1" applyFont="1" applyFill="1" applyBorder="1" applyAlignment="1">
      <alignment horizontal="right" vertical="center" wrapText="1" readingOrder="1"/>
    </xf>
    <xf numFmtId="164" fontId="6" fillId="3" borderId="0" xfId="69" applyNumberFormat="1" applyFont="1" applyFill="1" applyBorder="1" applyAlignment="1" applyProtection="1">
      <alignment horizontal="right" vertical="center" wrapText="1" readingOrder="1"/>
      <protection locked="0"/>
    </xf>
    <xf numFmtId="1" fontId="6" fillId="3" borderId="0" xfId="69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6" fillId="3" borderId="0" xfId="69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22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>
      <alignment horizontal="right" vertical="center" wrapText="1"/>
    </xf>
    <xf numFmtId="0" fontId="22" fillId="3" borderId="28" xfId="0" applyFont="1" applyFill="1" applyBorder="1" applyAlignment="1" applyProtection="1">
      <alignment horizontal="right" vertical="center" wrapText="1"/>
      <protection locked="0"/>
    </xf>
    <xf numFmtId="0" fontId="22" fillId="3" borderId="28" xfId="0" applyFont="1" applyFill="1" applyBorder="1" applyAlignment="1">
      <alignment horizontal="left" vertical="center" wrapText="1" indent="1" readingOrder="1"/>
    </xf>
    <xf numFmtId="0" fontId="15" fillId="3" borderId="0" xfId="0" applyFont="1" applyFill="1" applyAlignment="1">
      <alignment vertical="center"/>
    </xf>
    <xf numFmtId="0" fontId="88" fillId="3" borderId="0" xfId="0" applyFont="1" applyFill="1" applyAlignment="1">
      <alignment vertical="center"/>
    </xf>
    <xf numFmtId="0" fontId="88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6" applyNumberFormat="1" applyFont="1" applyFill="1" applyBorder="1" applyAlignment="1">
      <alignment vertical="center" wrapText="1" readingOrder="1"/>
    </xf>
    <xf numFmtId="0" fontId="9" fillId="3" borderId="0" xfId="66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2" fillId="3" borderId="45" xfId="0" applyFont="1" applyFill="1" applyBorder="1" applyAlignment="1">
      <alignment horizontal="left" vertical="center" wrapText="1" indent="1" readingOrder="1"/>
    </xf>
    <xf numFmtId="0" fontId="25" fillId="3" borderId="0" xfId="0" applyFont="1" applyFill="1" applyAlignment="1">
      <alignment vertical="center"/>
    </xf>
    <xf numFmtId="0" fontId="88" fillId="3" borderId="0" xfId="0" applyFont="1" applyFill="1"/>
    <xf numFmtId="0" fontId="81" fillId="3" borderId="0" xfId="0" applyFont="1" applyFill="1"/>
    <xf numFmtId="0" fontId="81" fillId="3" borderId="0" xfId="0" applyFont="1" applyFill="1" applyProtection="1">
      <protection locked="0"/>
    </xf>
    <xf numFmtId="0" fontId="15" fillId="3" borderId="0" xfId="0" applyFont="1" applyFill="1"/>
    <xf numFmtId="0" fontId="25" fillId="3" borderId="0" xfId="0" applyFont="1" applyFill="1" applyProtection="1">
      <protection locked="0"/>
    </xf>
    <xf numFmtId="3" fontId="20" fillId="5" borderId="53" xfId="0" applyNumberFormat="1" applyFont="1" applyFill="1" applyBorder="1" applyAlignment="1">
      <alignment vertical="center"/>
    </xf>
    <xf numFmtId="0" fontId="9" fillId="5" borderId="53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83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8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10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6" fillId="3" borderId="5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5" fillId="3" borderId="0" xfId="0" applyFont="1" applyFill="1" applyBorder="1"/>
    <xf numFmtId="0" fontId="25" fillId="3" borderId="0" xfId="0" applyFont="1" applyFill="1" applyAlignment="1">
      <alignment horizontal="right"/>
    </xf>
    <xf numFmtId="0" fontId="20" fillId="3" borderId="0" xfId="0" applyFont="1" applyFill="1"/>
    <xf numFmtId="0" fontId="58" fillId="3" borderId="0" xfId="0" applyFont="1" applyFill="1"/>
    <xf numFmtId="0" fontId="58" fillId="3" borderId="0" xfId="0" applyFont="1" applyFill="1" applyBorder="1"/>
    <xf numFmtId="172" fontId="58" fillId="3" borderId="0" xfId="0" applyNumberFormat="1" applyFont="1" applyFill="1" applyBorder="1" applyAlignment="1"/>
    <xf numFmtId="165" fontId="6" fillId="3" borderId="10" xfId="5" applyNumberFormat="1" applyFont="1" applyFill="1" applyBorder="1" applyAlignment="1">
      <alignment horizontal="right" vertical="center"/>
    </xf>
    <xf numFmtId="0" fontId="25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5" fontId="6" fillId="3" borderId="0" xfId="5" applyNumberFormat="1" applyFont="1" applyFill="1" applyBorder="1" applyAlignment="1" applyProtection="1">
      <alignment horizontal="center"/>
      <protection locked="0"/>
    </xf>
    <xf numFmtId="172" fontId="6" fillId="3" borderId="0" xfId="0" applyNumberFormat="1" applyFont="1" applyFill="1" applyBorder="1" applyAlignment="1" applyProtection="1">
      <protection locked="0"/>
    </xf>
    <xf numFmtId="172" fontId="6" fillId="3" borderId="10" xfId="0" applyNumberFormat="1" applyFont="1" applyFill="1" applyBorder="1" applyAlignment="1">
      <alignment vertical="center"/>
    </xf>
    <xf numFmtId="172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2" fontId="6" fillId="3" borderId="0" xfId="0" applyNumberFormat="1" applyFont="1" applyFill="1" applyBorder="1" applyAlignment="1">
      <alignment vertical="center"/>
    </xf>
    <xf numFmtId="172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2" fontId="33" fillId="3" borderId="0" xfId="0" applyNumberFormat="1" applyFont="1" applyFill="1"/>
    <xf numFmtId="172" fontId="6" fillId="3" borderId="0" xfId="50" applyNumberFormat="1" applyFont="1" applyFill="1" applyAlignment="1">
      <alignment vertical="center"/>
    </xf>
    <xf numFmtId="172" fontId="6" fillId="3" borderId="0" xfId="50" applyNumberFormat="1" applyFont="1" applyFill="1" applyAlignment="1" applyProtection="1">
      <alignment vertical="center"/>
      <protection locked="0"/>
    </xf>
    <xf numFmtId="172" fontId="6" fillId="3" borderId="10" xfId="50" applyNumberFormat="1" applyFont="1" applyFill="1" applyBorder="1" applyAlignment="1">
      <alignment vertical="center"/>
    </xf>
    <xf numFmtId="172" fontId="6" fillId="3" borderId="10" xfId="50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2" fontId="6" fillId="3" borderId="10" xfId="50" applyNumberFormat="1" applyFont="1" applyFill="1" applyBorder="1" applyAlignment="1">
      <alignment horizontal="right"/>
    </xf>
    <xf numFmtId="172" fontId="6" fillId="3" borderId="10" xfId="50" applyNumberFormat="1" applyFont="1" applyFill="1" applyBorder="1" applyAlignment="1" applyProtection="1">
      <alignment horizontal="right"/>
      <protection locked="0"/>
    </xf>
    <xf numFmtId="172" fontId="6" fillId="3" borderId="0" xfId="50" applyNumberFormat="1" applyFont="1" applyFill="1" applyAlignment="1">
      <alignment horizontal="right"/>
    </xf>
    <xf numFmtId="172" fontId="6" fillId="3" borderId="0" xfId="50" applyNumberFormat="1" applyFont="1" applyFill="1" applyAlignment="1" applyProtection="1">
      <alignment horizontal="right"/>
      <protection locked="0"/>
    </xf>
    <xf numFmtId="171" fontId="6" fillId="3" borderId="0" xfId="50" applyNumberFormat="1" applyFont="1" applyFill="1" applyAlignment="1">
      <alignment horizontal="right" vertical="center"/>
    </xf>
    <xf numFmtId="171" fontId="6" fillId="3" borderId="0" xfId="50" applyNumberFormat="1" applyFont="1" applyFill="1" applyAlignment="1">
      <alignment horizontal="right"/>
    </xf>
    <xf numFmtId="171" fontId="6" fillId="3" borderId="0" xfId="50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2" fillId="3" borderId="28" xfId="0" applyFont="1" applyFill="1" applyBorder="1" applyAlignment="1">
      <alignment horizontal="right" wrapText="1"/>
    </xf>
    <xf numFmtId="0" fontId="22" fillId="3" borderId="28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5" fontId="25" fillId="0" borderId="0" xfId="0" applyNumberFormat="1" applyFont="1"/>
    <xf numFmtId="165" fontId="25" fillId="3" borderId="0" xfId="0" applyNumberFormat="1" applyFont="1" applyFill="1"/>
    <xf numFmtId="0" fontId="28" fillId="3" borderId="0" xfId="0" applyFont="1" applyFill="1" applyAlignment="1">
      <alignment horizontal="left"/>
    </xf>
    <xf numFmtId="165" fontId="0" fillId="0" borderId="0" xfId="0" applyNumberFormat="1"/>
    <xf numFmtId="165" fontId="9" fillId="3" borderId="3" xfId="5" applyNumberFormat="1" applyFont="1" applyFill="1" applyBorder="1" applyAlignment="1">
      <alignment horizontal="right" wrapText="1"/>
    </xf>
    <xf numFmtId="3" fontId="20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5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20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20" fillId="5" borderId="0" xfId="0" applyNumberFormat="1" applyFont="1" applyFill="1" applyBorder="1" applyAlignment="1">
      <alignment horizontal="right"/>
    </xf>
    <xf numFmtId="0" fontId="22" fillId="3" borderId="45" xfId="0" applyFont="1" applyFill="1" applyBorder="1" applyAlignment="1">
      <alignment horizontal="left" vertical="center" readingOrder="1"/>
    </xf>
    <xf numFmtId="0" fontId="39" fillId="0" borderId="0" xfId="0" applyFont="1"/>
    <xf numFmtId="0" fontId="39" fillId="0" borderId="0" xfId="0" applyFont="1" applyBorder="1"/>
    <xf numFmtId="0" fontId="39" fillId="3" borderId="0" xfId="0" applyFont="1" applyFill="1"/>
    <xf numFmtId="0" fontId="39" fillId="3" borderId="0" xfId="0" applyFont="1" applyFill="1" applyBorder="1"/>
    <xf numFmtId="0" fontId="98" fillId="3" borderId="0" xfId="0" applyFont="1" applyFill="1"/>
    <xf numFmtId="0" fontId="98" fillId="3" borderId="0" xfId="0" applyFont="1" applyFill="1" applyAlignment="1">
      <alignment vertical="center"/>
    </xf>
    <xf numFmtId="0" fontId="39" fillId="3" borderId="0" xfId="0" applyFont="1" applyFill="1" applyAlignment="1">
      <alignment vertical="center"/>
    </xf>
    <xf numFmtId="164" fontId="6" fillId="3" borderId="0" xfId="0" applyNumberFormat="1" applyFont="1" applyFill="1" applyBorder="1" applyAlignment="1">
      <alignment horizontal="right" vertical="center" indent="1"/>
    </xf>
    <xf numFmtId="0" fontId="6" fillId="3" borderId="0" xfId="0" applyFont="1" applyFill="1" applyBorder="1" applyAlignment="1">
      <alignment horizontal="left" vertical="center" indent="1"/>
    </xf>
    <xf numFmtId="0" fontId="39" fillId="3" borderId="0" xfId="0" applyFont="1" applyFill="1" applyBorder="1" applyAlignment="1">
      <alignment vertical="center"/>
    </xf>
    <xf numFmtId="0" fontId="9" fillId="3" borderId="0" xfId="0" applyFont="1" applyFill="1"/>
    <xf numFmtId="0" fontId="9" fillId="3" borderId="0" xfId="0" applyFont="1" applyFill="1" applyAlignment="1">
      <alignment vertical="center"/>
    </xf>
    <xf numFmtId="2" fontId="33" fillId="3" borderId="0" xfId="0" applyNumberFormat="1" applyFont="1" applyFill="1" applyAlignment="1">
      <alignment vertical="center"/>
    </xf>
    <xf numFmtId="9" fontId="33" fillId="3" borderId="0" xfId="0" applyNumberFormat="1" applyFont="1" applyFill="1" applyAlignment="1">
      <alignment horizontal="right" vertical="center" indent="1"/>
    </xf>
    <xf numFmtId="0" fontId="33" fillId="3" borderId="0" xfId="0" applyFont="1" applyFill="1" applyAlignment="1">
      <alignment vertical="center"/>
    </xf>
    <xf numFmtId="166" fontId="28" fillId="3" borderId="0" xfId="0" applyNumberFormat="1" applyFont="1" applyFill="1" applyAlignment="1">
      <alignment vertical="center"/>
    </xf>
    <xf numFmtId="0" fontId="47" fillId="3" borderId="0" xfId="0" applyFont="1" applyFill="1" applyAlignment="1">
      <alignment horizontal="left" vertical="center"/>
    </xf>
    <xf numFmtId="0" fontId="33" fillId="3" borderId="0" xfId="0" applyFont="1" applyFill="1" applyAlignment="1">
      <alignment horizontal="left" vertical="center" indent="1"/>
    </xf>
    <xf numFmtId="166" fontId="33" fillId="3" borderId="0" xfId="0" applyNumberFormat="1" applyFont="1" applyFill="1" applyAlignment="1">
      <alignment horizontal="right" vertical="center" indent="1"/>
    </xf>
    <xf numFmtId="0" fontId="39" fillId="0" borderId="0" xfId="0" applyFont="1" applyFill="1"/>
    <xf numFmtId="164" fontId="99" fillId="0" borderId="0" xfId="69" applyNumberFormat="1" applyFont="1" applyFill="1" applyAlignment="1">
      <alignment horizontal="right" vertical="center"/>
    </xf>
    <xf numFmtId="2" fontId="99" fillId="0" borderId="0" xfId="0" applyNumberFormat="1" applyFont="1" applyFill="1" applyAlignment="1">
      <alignment vertical="center"/>
    </xf>
    <xf numFmtId="0" fontId="28" fillId="3" borderId="0" xfId="0" applyFont="1" applyFill="1" applyAlignment="1">
      <alignment horizontal="left" vertical="center" indent="1"/>
    </xf>
    <xf numFmtId="166" fontId="28" fillId="3" borderId="0" xfId="0" applyNumberFormat="1" applyFont="1" applyFill="1" applyAlignment="1">
      <alignment horizontal="right" vertical="center" indent="1"/>
    </xf>
    <xf numFmtId="0" fontId="100" fillId="3" borderId="0" xfId="0" applyFont="1" applyFill="1" applyBorder="1" applyAlignment="1">
      <alignment horizontal="left" vertical="center" indent="1"/>
    </xf>
    <xf numFmtId="0" fontId="47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0" fontId="33" fillId="0" borderId="0" xfId="0" applyFont="1" applyFill="1" applyAlignment="1">
      <alignment horizontal="left" vertical="center" indent="1"/>
    </xf>
    <xf numFmtId="0" fontId="98" fillId="0" borderId="0" xfId="0" applyFont="1" applyFill="1"/>
    <xf numFmtId="0" fontId="51" fillId="0" borderId="0" xfId="0" applyFont="1" applyFill="1" applyAlignment="1">
      <alignment vertical="center"/>
    </xf>
    <xf numFmtId="0" fontId="101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right"/>
    </xf>
    <xf numFmtId="166" fontId="28" fillId="3" borderId="0" xfId="0" applyNumberFormat="1" applyFont="1" applyFill="1" applyAlignment="1">
      <alignment horizontal="right"/>
    </xf>
    <xf numFmtId="0" fontId="100" fillId="3" borderId="0" xfId="0" applyFont="1" applyFill="1" applyBorder="1" applyAlignment="1">
      <alignment horizontal="right"/>
    </xf>
    <xf numFmtId="0" fontId="98" fillId="3" borderId="0" xfId="0" applyFont="1" applyFill="1" applyAlignment="1">
      <alignment horizontal="right"/>
    </xf>
    <xf numFmtId="0" fontId="25" fillId="3" borderId="0" xfId="0" applyFont="1" applyFill="1" applyAlignment="1"/>
    <xf numFmtId="0" fontId="100" fillId="3" borderId="0" xfId="0" applyFont="1" applyFill="1" applyBorder="1" applyAlignment="1">
      <alignment horizontal="left"/>
    </xf>
    <xf numFmtId="0" fontId="98" fillId="3" borderId="0" xfId="0" applyFont="1" applyFill="1" applyAlignment="1"/>
    <xf numFmtId="0" fontId="25" fillId="3" borderId="0" xfId="0" applyFont="1" applyFill="1" applyBorder="1" applyAlignment="1"/>
    <xf numFmtId="0" fontId="102" fillId="3" borderId="0" xfId="0" applyFont="1" applyFill="1" applyBorder="1" applyAlignment="1">
      <alignment horizontal="center" wrapText="1"/>
    </xf>
    <xf numFmtId="0" fontId="103" fillId="3" borderId="0" xfId="0" applyFont="1" applyFill="1" applyBorder="1" applyAlignment="1">
      <alignment horizontal="center" wrapText="1"/>
    </xf>
    <xf numFmtId="0" fontId="103" fillId="3" borderId="0" xfId="0" applyFont="1" applyFill="1" applyBorder="1" applyAlignment="1">
      <alignment horizontal="center" vertical="center" wrapText="1" readingOrder="1"/>
    </xf>
    <xf numFmtId="0" fontId="25" fillId="3" borderId="0" xfId="0" applyFont="1" applyFill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0" fontId="98" fillId="3" borderId="0" xfId="0" applyFont="1" applyFill="1" applyAlignment="1">
      <alignment horizontal="right" vertical="center"/>
    </xf>
    <xf numFmtId="0" fontId="101" fillId="3" borderId="0" xfId="0" applyFont="1" applyFill="1" applyAlignment="1">
      <alignment vertical="center"/>
    </xf>
    <xf numFmtId="0" fontId="119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0" fontId="22" fillId="3" borderId="35" xfId="0" applyFont="1" applyFill="1" applyBorder="1" applyAlignment="1">
      <alignment horizontal="right" vertical="center" wrapText="1" readingOrder="1"/>
    </xf>
    <xf numFmtId="166" fontId="6" fillId="3" borderId="0" xfId="69" applyNumberFormat="1" applyFont="1" applyFill="1" applyBorder="1" applyAlignment="1">
      <alignment horizontal="right" vertical="center" indent="1"/>
    </xf>
    <xf numFmtId="166" fontId="6" fillId="3" borderId="0" xfId="69" applyNumberFormat="1" applyFont="1" applyFill="1" applyBorder="1" applyAlignment="1" applyProtection="1">
      <alignment horizontal="right" vertical="center" indent="1"/>
      <protection locked="0"/>
    </xf>
    <xf numFmtId="172" fontId="6" fillId="3" borderId="10" xfId="0" applyNumberFormat="1" applyFont="1" applyFill="1" applyBorder="1" applyAlignment="1"/>
    <xf numFmtId="172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2" fontId="6" fillId="3" borderId="0" xfId="0" applyNumberFormat="1" applyFont="1" applyFill="1" applyBorder="1" applyAlignment="1"/>
    <xf numFmtId="0" fontId="33" fillId="3" borderId="0" xfId="5" applyFont="1" applyFill="1" applyAlignment="1">
      <alignment horizontal="left" indent="1"/>
    </xf>
    <xf numFmtId="0" fontId="33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5" fillId="0" borderId="0" xfId="0" applyFont="1" applyFill="1" applyBorder="1"/>
    <xf numFmtId="0" fontId="26" fillId="0" borderId="0" xfId="0" applyFont="1" applyFill="1" applyBorder="1"/>
    <xf numFmtId="0" fontId="81" fillId="0" borderId="0" xfId="0" applyFont="1" applyFill="1" applyBorder="1" applyAlignment="1">
      <alignment horizontal="right" vertical="center" wrapText="1" readingOrder="1"/>
    </xf>
    <xf numFmtId="0" fontId="22" fillId="0" borderId="0" xfId="0" applyFont="1" applyFill="1" applyBorder="1" applyAlignment="1">
      <alignment horizontal="right" vertical="center" wrapText="1" readingOrder="1"/>
    </xf>
    <xf numFmtId="0" fontId="58" fillId="0" borderId="0" xfId="0" applyFont="1" applyFill="1" applyBorder="1"/>
    <xf numFmtId="0" fontId="25" fillId="0" borderId="0" xfId="0" applyFont="1" applyFill="1"/>
    <xf numFmtId="0" fontId="26" fillId="3" borderId="0" xfId="0" applyFont="1" applyFill="1" applyBorder="1" applyAlignment="1">
      <alignment vertical="center"/>
    </xf>
    <xf numFmtId="0" fontId="81" fillId="3" borderId="0" xfId="0" applyFont="1" applyFill="1" applyBorder="1" applyAlignment="1">
      <alignment horizontal="right" vertical="center" wrapText="1" readingOrder="1"/>
    </xf>
    <xf numFmtId="0" fontId="22" fillId="3" borderId="0" xfId="0" applyFont="1" applyFill="1" applyBorder="1" applyAlignment="1">
      <alignment horizontal="right" vertical="center" wrapText="1" readingOrder="1"/>
    </xf>
    <xf numFmtId="0" fontId="25" fillId="3" borderId="0" xfId="0" applyFont="1" applyFill="1" applyAlignment="1">
      <alignment horizontal="left" indent="1"/>
    </xf>
    <xf numFmtId="0" fontId="28" fillId="3" borderId="0" xfId="0" applyFont="1" applyFill="1" applyAlignment="1">
      <alignment horizontal="left" indent="1"/>
    </xf>
    <xf numFmtId="166" fontId="6" fillId="3" borderId="10" xfId="5" applyNumberFormat="1" applyFont="1" applyFill="1" applyBorder="1" applyAlignment="1">
      <alignment horizontal="right"/>
    </xf>
    <xf numFmtId="166" fontId="6" fillId="3" borderId="1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>
      <alignment horizontal="left" indent="1"/>
    </xf>
    <xf numFmtId="3" fontId="9" fillId="3" borderId="0" xfId="5" applyNumberFormat="1" applyFont="1" applyFill="1" applyBorder="1" applyAlignment="1">
      <alignment horizontal="right"/>
    </xf>
    <xf numFmtId="165" fontId="8" fillId="3" borderId="0" xfId="0" applyNumberFormat="1" applyFont="1" applyFill="1"/>
    <xf numFmtId="166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2" fillId="3" borderId="3" xfId="5" applyFont="1" applyFill="1" applyBorder="1" applyAlignment="1">
      <alignment horizontal="center"/>
    </xf>
    <xf numFmtId="3" fontId="22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83" fillId="0" borderId="0" xfId="5" applyFont="1" applyFill="1" applyBorder="1" applyAlignment="1" applyProtection="1">
      <alignment horizontal="left" vertical="center"/>
      <protection locked="0"/>
    </xf>
    <xf numFmtId="166" fontId="25" fillId="3" borderId="0" xfId="0" applyNumberFormat="1" applyFont="1" applyFill="1" applyAlignment="1"/>
    <xf numFmtId="166" fontId="28" fillId="3" borderId="0" xfId="0" applyNumberFormat="1" applyFont="1" applyFill="1" applyAlignment="1"/>
    <xf numFmtId="165" fontId="6" fillId="3" borderId="0" xfId="5" applyNumberFormat="1" applyFont="1" applyFill="1" applyBorder="1" applyAlignment="1" applyProtection="1">
      <alignment horizontal="right" vertical="center"/>
      <protection locked="0"/>
    </xf>
    <xf numFmtId="165" fontId="0" fillId="0" borderId="0" xfId="0" applyNumberFormat="1" applyAlignment="1"/>
    <xf numFmtId="0" fontId="0" fillId="3" borderId="0" xfId="0" applyFill="1" applyAlignment="1">
      <alignment vertical="center"/>
    </xf>
    <xf numFmtId="3" fontId="6" fillId="3" borderId="0" xfId="0" applyNumberFormat="1" applyFont="1" applyFill="1" applyAlignment="1" applyProtection="1">
      <alignment horizontal="right" wrapText="1"/>
      <protection locked="0"/>
    </xf>
    <xf numFmtId="0" fontId="83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1" fontId="49" fillId="0" borderId="0" xfId="26" applyNumberFormat="1" applyFont="1" applyBorder="1" applyAlignment="1">
      <alignment horizontal="right" vertical="center" indent="1"/>
    </xf>
    <xf numFmtId="0" fontId="37" fillId="3" borderId="35" xfId="62" applyFont="1" applyFill="1" applyBorder="1" applyAlignment="1">
      <alignment horizontal="center"/>
    </xf>
    <xf numFmtId="0" fontId="13" fillId="0" borderId="0" xfId="0" applyFont="1" applyFill="1"/>
    <xf numFmtId="0" fontId="13" fillId="0" borderId="0" xfId="0" applyFont="1"/>
    <xf numFmtId="0" fontId="13" fillId="0" borderId="0" xfId="0" applyFont="1" applyFill="1" applyBorder="1"/>
    <xf numFmtId="0" fontId="60" fillId="0" borderId="0" xfId="0" applyFont="1"/>
    <xf numFmtId="0" fontId="0" fillId="0" borderId="0" xfId="0" quotePrefix="1"/>
    <xf numFmtId="0" fontId="8" fillId="0" borderId="0" xfId="0" applyFont="1"/>
    <xf numFmtId="0" fontId="120" fillId="0" borderId="0" xfId="0" applyFont="1" applyFill="1" applyAlignment="1"/>
    <xf numFmtId="0" fontId="81" fillId="0" borderId="0" xfId="34" applyFont="1"/>
    <xf numFmtId="3" fontId="6" fillId="0" borderId="3" xfId="34" applyNumberFormat="1" applyFont="1" applyFill="1" applyBorder="1" applyAlignment="1">
      <alignment horizontal="right"/>
    </xf>
    <xf numFmtId="9" fontId="6" fillId="0" borderId="3" xfId="34" applyNumberFormat="1" applyFont="1" applyFill="1" applyBorder="1" applyAlignment="1">
      <alignment horizontal="right"/>
    </xf>
    <xf numFmtId="3" fontId="6" fillId="0" borderId="0" xfId="34" applyNumberFormat="1" applyFont="1" applyFill="1" applyAlignment="1">
      <alignment horizontal="right"/>
    </xf>
    <xf numFmtId="9" fontId="6" fillId="0" borderId="0" xfId="34" applyNumberFormat="1" applyFont="1" applyFill="1" applyAlignment="1">
      <alignment horizontal="right"/>
    </xf>
    <xf numFmtId="0" fontId="11" fillId="0" borderId="0" xfId="34" applyFont="1" applyFill="1"/>
    <xf numFmtId="3" fontId="6" fillId="0" borderId="0" xfId="34" applyNumberFormat="1" applyFont="1" applyFill="1"/>
    <xf numFmtId="0" fontId="11" fillId="0" borderId="0" xfId="34" applyFont="1" applyFill="1" applyBorder="1"/>
    <xf numFmtId="3" fontId="11" fillId="0" borderId="0" xfId="34" applyNumberFormat="1" applyFont="1" applyFill="1" applyBorder="1"/>
    <xf numFmtId="165" fontId="11" fillId="0" borderId="0" xfId="5" applyNumberFormat="1" applyFont="1" applyFill="1" applyBorder="1" applyAlignment="1" applyProtection="1">
      <alignment horizontal="right"/>
      <protection locked="0"/>
    </xf>
    <xf numFmtId="3" fontId="11" fillId="0" borderId="0" xfId="5" applyNumberFormat="1" applyFont="1" applyFill="1" applyBorder="1" applyAlignment="1" applyProtection="1">
      <alignment horizontal="left"/>
      <protection locked="0"/>
    </xf>
    <xf numFmtId="3" fontId="6" fillId="0" borderId="56" xfId="5" applyNumberFormat="1" applyFont="1" applyFill="1" applyBorder="1" applyAlignment="1" applyProtection="1">
      <alignment horizontal="left"/>
      <protection locked="0"/>
    </xf>
    <xf numFmtId="3" fontId="6" fillId="0" borderId="56" xfId="5" applyNumberFormat="1" applyFont="1" applyFill="1" applyBorder="1" applyAlignment="1" applyProtection="1">
      <alignment horizontal="right"/>
      <protection locked="0"/>
    </xf>
    <xf numFmtId="3" fontId="9" fillId="0" borderId="56" xfId="5" applyNumberFormat="1" applyFont="1" applyFill="1" applyBorder="1" applyAlignment="1" applyProtection="1">
      <alignment horizontal="right"/>
      <protection locked="0"/>
    </xf>
    <xf numFmtId="3" fontId="9" fillId="0" borderId="56" xfId="39" applyNumberFormat="1" applyFont="1" applyFill="1" applyBorder="1" applyAlignment="1" applyProtection="1">
      <alignment horizontal="left" wrapText="1"/>
      <protection locked="0"/>
    </xf>
    <xf numFmtId="0" fontId="11" fillId="0" borderId="0" xfId="34" applyFont="1" applyAlignment="1">
      <alignment horizontal="right"/>
    </xf>
    <xf numFmtId="1" fontId="0" fillId="0" borderId="0" xfId="0" applyNumberFormat="1"/>
    <xf numFmtId="166" fontId="6" fillId="0" borderId="56" xfId="34" applyNumberFormat="1" applyFont="1" applyFill="1" applyBorder="1" applyAlignment="1">
      <alignment horizontal="right" vertical="center"/>
    </xf>
    <xf numFmtId="0" fontId="9" fillId="0" borderId="56" xfId="34" applyFont="1" applyFill="1" applyBorder="1" applyAlignment="1">
      <alignment vertical="center"/>
    </xf>
    <xf numFmtId="3" fontId="0" fillId="0" borderId="0" xfId="0" applyNumberFormat="1"/>
    <xf numFmtId="3" fontId="13" fillId="0" borderId="0" xfId="35" applyNumberFormat="1" applyFont="1" applyFill="1"/>
    <xf numFmtId="0" fontId="4" fillId="0" borderId="0" xfId="0" applyFont="1"/>
    <xf numFmtId="0" fontId="25" fillId="0" borderId="0" xfId="27" applyFont="1" applyFill="1" applyBorder="1" applyAlignment="1">
      <alignment vertical="center"/>
    </xf>
    <xf numFmtId="166" fontId="25" fillId="0" borderId="0" xfId="27" applyNumberFormat="1" applyFont="1" applyFill="1" applyBorder="1" applyAlignment="1">
      <alignment vertical="center"/>
    </xf>
    <xf numFmtId="0" fontId="20" fillId="2" borderId="0" xfId="27" applyFont="1" applyFill="1" applyAlignment="1">
      <alignment horizontal="left" vertical="center" wrapText="1" indent="1"/>
    </xf>
    <xf numFmtId="166" fontId="107" fillId="0" borderId="0" xfId="27" applyNumberFormat="1" applyFont="1" applyFill="1" applyAlignment="1">
      <alignment horizontal="center" vertical="center"/>
    </xf>
    <xf numFmtId="166" fontId="107" fillId="0" borderId="0" xfId="27" applyNumberFormat="1" applyFont="1" applyAlignment="1">
      <alignment horizontal="center" vertical="center"/>
    </xf>
    <xf numFmtId="0" fontId="37" fillId="0" borderId="4" xfId="27" applyFont="1" applyFill="1" applyBorder="1" applyAlignment="1">
      <alignment horizontal="left" vertical="center" wrapText="1" indent="1"/>
    </xf>
    <xf numFmtId="166" fontId="28" fillId="0" borderId="0" xfId="27" applyNumberFormat="1" applyFont="1" applyAlignment="1">
      <alignment horizontal="center" vertical="center"/>
    </xf>
    <xf numFmtId="176" fontId="25" fillId="0" borderId="0" xfId="27" applyNumberFormat="1" applyFont="1" applyFill="1" applyBorder="1" applyAlignment="1">
      <alignment vertical="center"/>
    </xf>
    <xf numFmtId="165" fontId="20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3" fillId="0" borderId="0" xfId="27" applyFill="1" applyBorder="1"/>
    <xf numFmtId="166" fontId="20" fillId="0" borderId="0" xfId="27" applyNumberFormat="1" applyFont="1" applyFill="1" applyBorder="1" applyAlignment="1">
      <alignment horizontal="right" vertical="center" indent="1"/>
    </xf>
    <xf numFmtId="165" fontId="20" fillId="2" borderId="0" xfId="27" applyNumberFormat="1" applyFont="1" applyFill="1" applyBorder="1" applyAlignment="1">
      <alignment horizontal="center" vertical="center"/>
    </xf>
    <xf numFmtId="0" fontId="110" fillId="0" borderId="28" xfId="27" applyFont="1" applyFill="1" applyBorder="1" applyAlignment="1">
      <alignment horizontal="center" vertical="center" wrapText="1" readingOrder="1"/>
    </xf>
    <xf numFmtId="0" fontId="22" fillId="0" borderId="28" xfId="27" applyFont="1" applyFill="1" applyBorder="1" applyAlignment="1">
      <alignment horizontal="left" vertical="center" wrapText="1" indent="1" readingOrder="1"/>
    </xf>
    <xf numFmtId="0" fontId="6" fillId="0" borderId="0" xfId="27" applyFont="1" applyAlignment="1">
      <alignment horizontal="left" vertical="center" wrapText="1" indent="1" readingOrder="1"/>
    </xf>
    <xf numFmtId="166" fontId="28" fillId="0" borderId="0" xfId="27" applyNumberFormat="1" applyFont="1" applyAlignment="1">
      <alignment horizontal="center"/>
    </xf>
    <xf numFmtId="0" fontId="22" fillId="0" borderId="28" xfId="27" applyFont="1" applyFill="1" applyBorder="1" applyAlignment="1">
      <alignment horizontal="center" vertical="center" wrapText="1" readingOrder="1"/>
    </xf>
    <xf numFmtId="0" fontId="74" fillId="0" borderId="0" xfId="27" applyFont="1"/>
    <xf numFmtId="0" fontId="74" fillId="0" borderId="0" xfId="27" applyFont="1" applyAlignment="1">
      <alignment vertical="center"/>
    </xf>
    <xf numFmtId="0" fontId="25" fillId="0" borderId="0" xfId="27" applyFont="1" applyAlignment="1">
      <alignment vertical="center"/>
    </xf>
    <xf numFmtId="0" fontId="20" fillId="0" borderId="0" xfId="27" applyFont="1" applyAlignment="1">
      <alignment vertical="center"/>
    </xf>
    <xf numFmtId="166" fontId="25" fillId="0" borderId="0" xfId="27" applyNumberFormat="1" applyFont="1" applyFill="1" applyBorder="1" applyAlignment="1">
      <alignment horizontal="right" vertical="center" indent="1"/>
    </xf>
    <xf numFmtId="3" fontId="25" fillId="0" borderId="0" xfId="27" applyNumberFormat="1" applyFont="1"/>
    <xf numFmtId="0" fontId="25" fillId="0" borderId="0" xfId="27" applyFont="1"/>
    <xf numFmtId="166" fontId="3" fillId="0" borderId="0" xfId="27" applyNumberFormat="1"/>
    <xf numFmtId="0" fontId="28" fillId="0" borderId="0" xfId="27" applyFont="1" applyAlignment="1">
      <alignment horizontal="right" vertical="center" indent="1"/>
    </xf>
    <xf numFmtId="0" fontId="111" fillId="0" borderId="0" xfId="27" applyFont="1" applyAlignment="1">
      <alignment horizontal="right"/>
    </xf>
    <xf numFmtId="166" fontId="107" fillId="0" borderId="0" xfId="27" applyNumberFormat="1" applyFont="1" applyAlignment="1">
      <alignment horizontal="center"/>
    </xf>
    <xf numFmtId="0" fontId="107" fillId="0" borderId="0" xfId="27" applyFont="1"/>
    <xf numFmtId="0" fontId="110" fillId="0" borderId="0" xfId="27" applyFont="1" applyFill="1" applyBorder="1" applyAlignment="1">
      <alignment horizontal="center" vertical="center" wrapText="1" readingOrder="1"/>
    </xf>
    <xf numFmtId="3" fontId="20" fillId="2" borderId="1" xfId="27" applyNumberFormat="1" applyFont="1" applyFill="1" applyBorder="1" applyAlignment="1">
      <alignment horizontal="center" vertical="center"/>
    </xf>
    <xf numFmtId="3" fontId="20" fillId="2" borderId="2" xfId="27" applyNumberFormat="1" applyFont="1" applyFill="1" applyBorder="1" applyAlignment="1">
      <alignment horizontal="center" vertical="center"/>
    </xf>
    <xf numFmtId="3" fontId="20" fillId="2" borderId="0" xfId="27" applyNumberFormat="1" applyFont="1" applyFill="1" applyBorder="1" applyAlignment="1">
      <alignment horizontal="center" vertical="center"/>
    </xf>
    <xf numFmtId="0" fontId="6" fillId="0" borderId="0" xfId="27" applyFont="1" applyBorder="1" applyAlignment="1">
      <alignment horizontal="left" vertical="center" wrapText="1" indent="1" readingOrder="1"/>
    </xf>
    <xf numFmtId="0" fontId="22" fillId="0" borderId="55" xfId="27" applyFont="1" applyFill="1" applyBorder="1" applyAlignment="1">
      <alignment horizontal="center" vertical="center" wrapText="1" readingOrder="1"/>
    </xf>
    <xf numFmtId="0" fontId="54" fillId="0" borderId="0" xfId="27" applyFont="1" applyAlignment="1">
      <alignment horizontal="left" vertical="center" readingOrder="1"/>
    </xf>
    <xf numFmtId="0" fontId="102" fillId="0" borderId="45" xfId="27" applyFont="1" applyFill="1" applyBorder="1" applyAlignment="1">
      <alignment horizontal="left" vertical="center" wrapText="1" indent="1" readingOrder="1"/>
    </xf>
    <xf numFmtId="0" fontId="102" fillId="0" borderId="0" xfId="27" applyFont="1" applyFill="1" applyBorder="1" applyAlignment="1">
      <alignment horizontal="center" vertical="center" wrapText="1" readingOrder="1"/>
    </xf>
    <xf numFmtId="0" fontId="82" fillId="0" borderId="0" xfId="27" applyFont="1" applyAlignment="1">
      <alignment vertical="center"/>
    </xf>
    <xf numFmtId="0" fontId="121" fillId="0" borderId="0" xfId="4" applyFont="1" applyFill="1" applyAlignment="1">
      <alignment horizontal="right"/>
    </xf>
    <xf numFmtId="0" fontId="11" fillId="0" borderId="0" xfId="4" applyFont="1" applyFill="1" applyBorder="1" applyAlignment="1">
      <alignment horizontal="right"/>
    </xf>
    <xf numFmtId="166" fontId="28" fillId="0" borderId="0" xfId="4" applyNumberFormat="1" applyFont="1" applyFill="1" applyBorder="1" applyAlignment="1">
      <alignment horizontal="right" vertical="center"/>
    </xf>
    <xf numFmtId="166" fontId="33" fillId="0" borderId="0" xfId="4" applyNumberFormat="1" applyFont="1" applyFill="1" applyBorder="1" applyAlignment="1">
      <alignment horizontal="right" vertical="center"/>
    </xf>
    <xf numFmtId="166" fontId="110" fillId="0" borderId="0" xfId="4" applyNumberFormat="1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left" vertical="center" indent="1"/>
    </xf>
    <xf numFmtId="0" fontId="38" fillId="0" borderId="0" xfId="4" applyFont="1" applyFill="1" applyAlignment="1">
      <alignment horizontal="left" vertical="center"/>
    </xf>
    <xf numFmtId="9" fontId="83" fillId="0" borderId="7" xfId="6" applyFont="1" applyFill="1" applyBorder="1" applyAlignment="1" applyProtection="1">
      <alignment horizontal="right" vertical="center"/>
    </xf>
    <xf numFmtId="165" fontId="6" fillId="0" borderId="0" xfId="4" applyNumberFormat="1" applyFont="1" applyFill="1" applyBorder="1" applyAlignment="1" applyProtection="1">
      <alignment vertical="center"/>
    </xf>
    <xf numFmtId="165" fontId="6" fillId="0" borderId="8" xfId="4" applyNumberFormat="1" applyFont="1" applyFill="1" applyBorder="1" applyAlignment="1" applyProtection="1">
      <alignment vertical="center"/>
    </xf>
    <xf numFmtId="167" fontId="6" fillId="0" borderId="0" xfId="4" applyNumberFormat="1" applyFont="1" applyFill="1" applyBorder="1" applyAlignment="1" applyProtection="1">
      <alignment horizontal="right" vertical="center"/>
    </xf>
    <xf numFmtId="167" fontId="6" fillId="0" borderId="8" xfId="4" applyNumberFormat="1" applyFont="1" applyFill="1" applyBorder="1" applyAlignment="1" applyProtection="1">
      <alignment horizontal="right" vertical="center"/>
    </xf>
    <xf numFmtId="166" fontId="6" fillId="0" borderId="0" xfId="7" applyNumberFormat="1" applyFont="1" applyFill="1" applyBorder="1" applyAlignment="1" applyProtection="1">
      <alignment horizontal="right" vertical="center"/>
    </xf>
    <xf numFmtId="166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83" fillId="0" borderId="8" xfId="6" applyFont="1" applyFill="1" applyBorder="1" applyAlignment="1" applyProtection="1">
      <alignment horizontal="right" vertical="center"/>
    </xf>
    <xf numFmtId="166" fontId="6" fillId="0" borderId="0" xfId="8" applyNumberFormat="1" applyFont="1" applyFill="1" applyBorder="1" applyAlignment="1" applyProtection="1">
      <alignment vertical="center"/>
    </xf>
    <xf numFmtId="166" fontId="6" fillId="0" borderId="8" xfId="8" applyNumberFormat="1" applyFont="1" applyFill="1" applyBorder="1" applyAlignment="1" applyProtection="1">
      <alignment vertical="center"/>
    </xf>
    <xf numFmtId="3" fontId="6" fillId="0" borderId="0" xfId="4" applyNumberFormat="1" applyFont="1" applyFill="1" applyBorder="1" applyAlignment="1">
      <alignment horizontal="right" vertical="center"/>
    </xf>
    <xf numFmtId="9" fontId="83" fillId="0" borderId="7" xfId="6" applyFont="1" applyFill="1" applyBorder="1" applyAlignment="1" applyProtection="1">
      <alignment vertical="center"/>
    </xf>
    <xf numFmtId="166" fontId="6" fillId="0" borderId="0" xfId="4" applyNumberFormat="1" applyFont="1" applyFill="1" applyBorder="1" applyAlignment="1" applyProtection="1">
      <alignment vertical="center"/>
    </xf>
    <xf numFmtId="166" fontId="6" fillId="0" borderId="8" xfId="4" applyNumberFormat="1" applyFont="1" applyFill="1" applyBorder="1" applyAlignment="1" applyProtection="1">
      <alignment vertical="center"/>
    </xf>
    <xf numFmtId="167" fontId="6" fillId="0" borderId="0" xfId="7" applyNumberFormat="1" applyFont="1" applyFill="1" applyBorder="1" applyAlignment="1" applyProtection="1">
      <alignment horizontal="right" vertical="center"/>
    </xf>
    <xf numFmtId="167" fontId="6" fillId="0" borderId="8" xfId="7" applyNumberFormat="1" applyFont="1" applyFill="1" applyBorder="1" applyAlignment="1" applyProtection="1">
      <alignment horizontal="right" vertical="center"/>
    </xf>
    <xf numFmtId="166" fontId="6" fillId="0" borderId="0" xfId="4" applyNumberFormat="1" applyFont="1" applyFill="1" applyBorder="1" applyAlignment="1" applyProtection="1">
      <alignment horizontal="right" vertical="center"/>
    </xf>
    <xf numFmtId="166" fontId="6" fillId="0" borderId="8" xfId="4" applyNumberFormat="1" applyFont="1" applyFill="1" applyBorder="1" applyAlignment="1" applyProtection="1">
      <alignment horizontal="right" vertical="center"/>
    </xf>
    <xf numFmtId="9" fontId="83" fillId="0" borderId="8" xfId="6" applyFont="1" applyFill="1" applyBorder="1" applyAlignment="1" applyProtection="1">
      <alignment vertical="center"/>
    </xf>
    <xf numFmtId="0" fontId="81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122" fillId="0" borderId="7" xfId="6" applyFont="1" applyFill="1" applyBorder="1" applyAlignment="1" applyProtection="1">
      <alignment vertical="center"/>
    </xf>
    <xf numFmtId="165" fontId="9" fillId="0" borderId="0" xfId="4" applyNumberFormat="1" applyFont="1" applyFill="1" applyBorder="1" applyAlignment="1" applyProtection="1">
      <alignment vertical="center"/>
    </xf>
    <xf numFmtId="165" fontId="9" fillId="0" borderId="8" xfId="4" applyNumberFormat="1" applyFont="1" applyFill="1" applyBorder="1" applyAlignment="1" applyProtection="1">
      <alignment vertical="center"/>
    </xf>
    <xf numFmtId="167" fontId="9" fillId="0" borderId="0" xfId="4" applyNumberFormat="1" applyFont="1" applyFill="1" applyBorder="1" applyAlignment="1" applyProtection="1">
      <alignment vertical="center"/>
    </xf>
    <xf numFmtId="167" fontId="9" fillId="0" borderId="8" xfId="4" applyNumberFormat="1" applyFont="1" applyFill="1" applyBorder="1" applyAlignment="1" applyProtection="1">
      <alignment vertical="center"/>
    </xf>
    <xf numFmtId="167" fontId="9" fillId="0" borderId="0" xfId="7" applyNumberFormat="1" applyFont="1" applyFill="1" applyBorder="1" applyAlignment="1" applyProtection="1">
      <alignment vertical="center"/>
    </xf>
    <xf numFmtId="167" fontId="9" fillId="0" borderId="8" xfId="7" applyNumberFormat="1" applyFont="1" applyFill="1" applyBorder="1" applyAlignment="1" applyProtection="1">
      <alignment vertical="center"/>
    </xf>
    <xf numFmtId="9" fontId="122" fillId="0" borderId="8" xfId="6" applyFont="1" applyFill="1" applyBorder="1" applyAlignment="1" applyProtection="1">
      <alignment vertical="center"/>
    </xf>
    <xf numFmtId="167" fontId="6" fillId="0" borderId="8" xfId="8" applyNumberFormat="1" applyFont="1" applyFill="1" applyBorder="1" applyAlignment="1" applyProtection="1">
      <alignment vertical="center"/>
    </xf>
    <xf numFmtId="0" fontId="20" fillId="0" borderId="8" xfId="8" applyFont="1" applyFill="1" applyBorder="1" applyAlignment="1" applyProtection="1">
      <alignment vertical="center"/>
    </xf>
    <xf numFmtId="9" fontId="83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83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83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83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5" fontId="83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5" fontId="83" fillId="0" borderId="13" xfId="6" applyNumberFormat="1" applyFont="1" applyFill="1" applyBorder="1" applyAlignment="1" applyProtection="1">
      <alignment vertical="center"/>
    </xf>
    <xf numFmtId="167" fontId="6" fillId="0" borderId="13" xfId="4" applyNumberFormat="1" applyFont="1" applyFill="1" applyBorder="1" applyAlignment="1" applyProtection="1">
      <alignment horizontal="right" vertical="center"/>
    </xf>
    <xf numFmtId="165" fontId="83" fillId="0" borderId="8" xfId="6" applyNumberFormat="1" applyFont="1" applyFill="1" applyBorder="1" applyAlignment="1" applyProtection="1">
      <alignment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166" fontId="6" fillId="0" borderId="3" xfId="4" applyNumberFormat="1" applyFont="1" applyBorder="1" applyAlignment="1">
      <alignment horizontal="right"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7" fontId="6" fillId="0" borderId="14" xfId="4" applyNumberFormat="1" applyFont="1" applyFill="1" applyBorder="1" applyAlignment="1" applyProtection="1">
      <alignment horizontal="right" vertical="center"/>
    </xf>
    <xf numFmtId="167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166" fontId="6" fillId="0" borderId="0" xfId="4" applyNumberFormat="1" applyFont="1" applyAlignment="1">
      <alignment horizontal="right"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122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0" fontId="20" fillId="0" borderId="8" xfId="4" applyFont="1" applyFill="1" applyBorder="1" applyAlignment="1" applyProtection="1">
      <alignment vertical="center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83" fillId="0" borderId="7" xfId="6" applyNumberFormat="1" applyFont="1" applyFill="1" applyBorder="1" applyAlignment="1" applyProtection="1">
      <alignment vertical="center"/>
    </xf>
    <xf numFmtId="0" fontId="122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20" fillId="0" borderId="7" xfId="4" applyFont="1" applyFill="1" applyBorder="1" applyAlignment="1" applyProtection="1">
      <alignment horizontal="center" vertical="top" wrapText="1"/>
    </xf>
    <xf numFmtId="0" fontId="81" fillId="0" borderId="0" xfId="4" applyFont="1" applyFill="1" applyAlignment="1">
      <alignment horizontal="right" vertical="center"/>
    </xf>
    <xf numFmtId="0" fontId="20" fillId="0" borderId="4" xfId="4" applyFont="1" applyFill="1" applyBorder="1" applyAlignment="1">
      <alignment horizontal="right" vertical="center" wrapText="1"/>
    </xf>
    <xf numFmtId="0" fontId="20" fillId="0" borderId="0" xfId="4" applyFont="1" applyFill="1" applyAlignment="1" applyProtection="1"/>
    <xf numFmtId="4" fontId="20" fillId="0" borderId="0" xfId="4" applyNumberFormat="1" applyFont="1" applyFill="1" applyAlignment="1" applyProtection="1"/>
    <xf numFmtId="0" fontId="6" fillId="0" borderId="0" xfId="8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protection hidden="1"/>
    </xf>
    <xf numFmtId="3" fontId="9" fillId="0" borderId="0" xfId="8" applyNumberFormat="1" applyFont="1" applyFill="1" applyBorder="1" applyAlignment="1" applyProtection="1">
      <alignment horizontal="right" vertical="center"/>
      <protection hidden="1"/>
    </xf>
    <xf numFmtId="0" fontId="122" fillId="0" borderId="9" xfId="4" applyFont="1" applyFill="1" applyBorder="1" applyAlignment="1" applyProtection="1">
      <alignment horizontal="right" vertical="center" wrapText="1"/>
    </xf>
    <xf numFmtId="0" fontId="9" fillId="0" borderId="11" xfId="4" applyFont="1" applyFill="1" applyBorder="1" applyAlignment="1" applyProtection="1">
      <alignment horizontal="right" vertical="center" wrapText="1"/>
    </xf>
    <xf numFmtId="0" fontId="122" fillId="0" borderId="11" xfId="4" applyFont="1" applyFill="1" applyBorder="1" applyAlignment="1" applyProtection="1">
      <alignment horizontal="right" vertical="center" wrapText="1"/>
    </xf>
    <xf numFmtId="0" fontId="83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83" fillId="0" borderId="0" xfId="4" applyFont="1" applyFill="1" applyBorder="1" applyAlignment="1" applyProtection="1">
      <alignment horizontal="center" vertical="top" wrapText="1"/>
    </xf>
    <xf numFmtId="0" fontId="121" fillId="0" borderId="0" xfId="4" applyFont="1" applyFill="1" applyAlignment="1" applyProtection="1"/>
    <xf numFmtId="0" fontId="52" fillId="0" borderId="0" xfId="4" applyFont="1" applyFill="1" applyAlignment="1">
      <alignment horizontal="right"/>
    </xf>
    <xf numFmtId="0" fontId="9" fillId="0" borderId="0" xfId="4" applyFont="1" applyFill="1" applyAlignment="1"/>
    <xf numFmtId="0" fontId="41" fillId="0" borderId="0" xfId="4" applyFont="1" applyFill="1" applyAlignment="1"/>
    <xf numFmtId="0" fontId="52" fillId="0" borderId="0" xfId="4" applyFont="1" applyAlignment="1">
      <alignment horizontal="right"/>
    </xf>
    <xf numFmtId="0" fontId="52" fillId="0" borderId="0" xfId="4" applyFont="1" applyFill="1" applyAlignment="1"/>
    <xf numFmtId="0" fontId="41" fillId="3" borderId="0" xfId="4" applyFont="1" applyFill="1" applyAlignment="1"/>
    <xf numFmtId="3" fontId="9" fillId="0" borderId="0" xfId="17" applyNumberFormat="1" applyFont="1" applyFill="1" applyBorder="1" applyAlignment="1">
      <alignment horizontal="right" vertical="center" wrapText="1"/>
    </xf>
    <xf numFmtId="0" fontId="9" fillId="0" borderId="0" xfId="17" applyFont="1" applyFill="1" applyBorder="1" applyAlignment="1">
      <alignment horizontal="right" vertical="center" wrapText="1"/>
    </xf>
    <xf numFmtId="0" fontId="20" fillId="0" borderId="0" xfId="17" applyFont="1" applyFill="1" applyAlignment="1">
      <alignment horizontal="right" vertical="center" indent="1"/>
    </xf>
    <xf numFmtId="0" fontId="22" fillId="0" borderId="59" xfId="19" applyFont="1" applyFill="1" applyBorder="1" applyAlignment="1">
      <alignment horizontal="right" vertical="center" wrapText="1"/>
    </xf>
    <xf numFmtId="0" fontId="9" fillId="0" borderId="0" xfId="8" applyFont="1" applyFill="1" applyBorder="1" applyAlignment="1" applyProtection="1">
      <alignment horizontal="right" vertical="center"/>
      <protection hidden="1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right" vertical="center" indent="1"/>
    </xf>
    <xf numFmtId="0" fontId="5" fillId="0" borderId="0" xfId="44" applyFont="1"/>
    <xf numFmtId="0" fontId="3" fillId="0" borderId="0" xfId="44"/>
    <xf numFmtId="0" fontId="5" fillId="0" borderId="0" xfId="44" applyFont="1" applyBorder="1"/>
    <xf numFmtId="0" fontId="5" fillId="0" borderId="0" xfId="44" applyFont="1" applyFill="1"/>
    <xf numFmtId="0" fontId="3" fillId="0" borderId="0" xfId="44" applyFill="1"/>
    <xf numFmtId="0" fontId="15" fillId="0" borderId="0" xfId="44" applyFont="1" applyBorder="1"/>
    <xf numFmtId="0" fontId="20" fillId="0" borderId="0" xfId="44" applyFont="1" applyBorder="1" applyAlignment="1">
      <alignment horizontal="center"/>
    </xf>
    <xf numFmtId="0" fontId="20" fillId="0" borderId="0" xfId="44" applyFont="1" applyBorder="1" applyAlignment="1">
      <alignment horizontal="left" indent="1"/>
    </xf>
    <xf numFmtId="0" fontId="3" fillId="0" borderId="0" xfId="44" applyBorder="1"/>
    <xf numFmtId="9" fontId="20" fillId="2" borderId="0" xfId="44" applyNumberFormat="1" applyFont="1" applyFill="1" applyBorder="1" applyAlignment="1">
      <alignment horizontal="right" vertical="center" indent="1"/>
    </xf>
    <xf numFmtId="166" fontId="20" fillId="2" borderId="0" xfId="44" applyNumberFormat="1" applyFont="1" applyFill="1" applyBorder="1" applyAlignment="1">
      <alignment horizontal="right" vertical="center" indent="1"/>
    </xf>
    <xf numFmtId="9" fontId="20" fillId="8" borderId="0" xfId="44" applyNumberFormat="1" applyFont="1" applyFill="1" applyAlignment="1">
      <alignment horizontal="right" vertical="center" indent="1"/>
    </xf>
    <xf numFmtId="166" fontId="20" fillId="8" borderId="0" xfId="44" applyNumberFormat="1" applyFont="1" applyFill="1" applyAlignment="1">
      <alignment horizontal="right" vertical="center" indent="1"/>
    </xf>
    <xf numFmtId="0" fontId="7" fillId="2" borderId="0" xfId="44" applyFont="1" applyFill="1" applyBorder="1" applyAlignment="1">
      <alignment horizontal="left" vertical="center" indent="1"/>
    </xf>
    <xf numFmtId="1" fontId="5" fillId="0" borderId="3" xfId="44" applyNumberFormat="1" applyFont="1" applyBorder="1" applyAlignment="1">
      <alignment horizontal="right" vertical="center" indent="1"/>
    </xf>
    <xf numFmtId="166" fontId="5" fillId="0" borderId="3" xfId="44" applyNumberFormat="1" applyFont="1" applyBorder="1" applyAlignment="1">
      <alignment horizontal="right" vertical="center" indent="1"/>
    </xf>
    <xf numFmtId="0" fontId="5" fillId="0" borderId="60" xfId="44" applyFont="1" applyBorder="1" applyAlignment="1">
      <alignment horizontal="right" vertical="center" indent="1"/>
    </xf>
    <xf numFmtId="166" fontId="5" fillId="0" borderId="60" xfId="44" applyNumberFormat="1" applyFont="1" applyBorder="1" applyAlignment="1">
      <alignment horizontal="right" vertical="center" indent="1"/>
    </xf>
    <xf numFmtId="0" fontId="8" fillId="0" borderId="3" xfId="44" applyFont="1" applyFill="1" applyBorder="1" applyAlignment="1">
      <alignment horizontal="left" vertical="center" indent="1"/>
    </xf>
    <xf numFmtId="1" fontId="5" fillId="0" borderId="0" xfId="44" applyNumberFormat="1" applyFont="1" applyFill="1" applyBorder="1" applyAlignment="1">
      <alignment horizontal="right" vertical="center" indent="1"/>
    </xf>
    <xf numFmtId="166" fontId="5" fillId="0" borderId="0" xfId="44" applyNumberFormat="1" applyFont="1" applyFill="1" applyBorder="1" applyAlignment="1">
      <alignment horizontal="right" vertical="center" indent="1"/>
    </xf>
    <xf numFmtId="0" fontId="5" fillId="0" borderId="0" xfId="44" applyFont="1" applyAlignment="1">
      <alignment horizontal="right" vertical="center" indent="1"/>
    </xf>
    <xf numFmtId="166" fontId="5" fillId="0" borderId="0" xfId="44" applyNumberFormat="1" applyFont="1" applyAlignment="1">
      <alignment horizontal="right" vertical="center" indent="1"/>
    </xf>
    <xf numFmtId="0" fontId="8" fillId="0" borderId="0" xfId="44" applyFont="1" applyFill="1" applyBorder="1" applyAlignment="1">
      <alignment horizontal="left" vertical="center" indent="1"/>
    </xf>
    <xf numFmtId="1" fontId="6" fillId="0" borderId="0" xfId="44" applyNumberFormat="1" applyFont="1" applyFill="1" applyBorder="1" applyAlignment="1">
      <alignment horizontal="right" vertical="center" indent="1"/>
    </xf>
    <xf numFmtId="166" fontId="6" fillId="0" borderId="0" xfId="44" applyNumberFormat="1" applyFont="1" applyFill="1" applyBorder="1" applyAlignment="1">
      <alignment horizontal="right" vertical="center" indent="1"/>
    </xf>
    <xf numFmtId="0" fontId="5" fillId="0" borderId="0" xfId="44" applyFont="1" applyFill="1" applyBorder="1" applyAlignment="1">
      <alignment horizontal="right" vertical="center" indent="1"/>
    </xf>
    <xf numFmtId="0" fontId="5" fillId="0" borderId="0" xfId="44" applyFont="1" applyFill="1" applyBorder="1" applyAlignment="1">
      <alignment horizontal="left" vertical="center" indent="1"/>
    </xf>
    <xf numFmtId="0" fontId="67" fillId="0" borderId="3" xfId="44" applyFont="1" applyBorder="1" applyAlignment="1">
      <alignment horizontal="left" vertical="center" indent="1"/>
    </xf>
    <xf numFmtId="0" fontId="69" fillId="0" borderId="0" xfId="44" applyFont="1"/>
    <xf numFmtId="0" fontId="67" fillId="0" borderId="0" xfId="44" applyFont="1" applyBorder="1" applyAlignment="1">
      <alignment horizontal="left" vertical="center" indent="1"/>
    </xf>
    <xf numFmtId="0" fontId="69" fillId="0" borderId="0" xfId="44" applyFont="1" applyBorder="1"/>
    <xf numFmtId="1" fontId="5" fillId="3" borderId="3" xfId="44" applyNumberFormat="1" applyFont="1" applyFill="1" applyBorder="1" applyAlignment="1">
      <alignment horizontal="right" vertical="center" indent="1"/>
    </xf>
    <xf numFmtId="166" fontId="5" fillId="3" borderId="3" xfId="44" applyNumberFormat="1" applyFont="1" applyFill="1" applyBorder="1" applyAlignment="1">
      <alignment horizontal="right" vertical="center" indent="1"/>
    </xf>
    <xf numFmtId="1" fontId="5" fillId="0" borderId="3" xfId="44" applyNumberFormat="1" applyFont="1" applyFill="1" applyBorder="1" applyAlignment="1">
      <alignment horizontal="right" vertical="center" indent="1"/>
    </xf>
    <xf numFmtId="166" fontId="5" fillId="0" borderId="3" xfId="44" applyNumberFormat="1" applyFont="1" applyFill="1" applyBorder="1" applyAlignment="1">
      <alignment horizontal="right" vertical="center" indent="1"/>
    </xf>
    <xf numFmtId="1" fontId="5" fillId="3" borderId="0" xfId="44" applyNumberFormat="1" applyFont="1" applyFill="1" applyBorder="1" applyAlignment="1">
      <alignment horizontal="right" vertical="center" indent="1"/>
    </xf>
    <xf numFmtId="166" fontId="5" fillId="3" borderId="0" xfId="44" applyNumberFormat="1" applyFont="1" applyFill="1" applyBorder="1" applyAlignment="1">
      <alignment horizontal="right" vertical="center" indent="1"/>
    </xf>
    <xf numFmtId="1" fontId="6" fillId="3" borderId="0" xfId="44" applyNumberFormat="1" applyFont="1" applyFill="1" applyBorder="1" applyAlignment="1">
      <alignment horizontal="right" vertical="center" indent="1"/>
    </xf>
    <xf numFmtId="166" fontId="6" fillId="3" borderId="0" xfId="44" applyNumberFormat="1" applyFont="1" applyFill="1" applyBorder="1" applyAlignment="1">
      <alignment horizontal="right" vertical="center" indent="1"/>
    </xf>
    <xf numFmtId="0" fontId="59" fillId="0" borderId="0" xfId="44" applyFont="1" applyFill="1" applyBorder="1" applyAlignment="1">
      <alignment horizontal="left" vertical="center" indent="1"/>
    </xf>
    <xf numFmtId="1" fontId="49" fillId="0" borderId="0" xfId="44" applyNumberFormat="1" applyFont="1" applyFill="1" applyBorder="1" applyAlignment="1">
      <alignment horizontal="right" vertical="center" indent="1"/>
    </xf>
    <xf numFmtId="0" fontId="49" fillId="0" borderId="0" xfId="44" applyFont="1" applyFill="1" applyBorder="1" applyAlignment="1">
      <alignment horizontal="right" vertical="center" indent="1"/>
    </xf>
    <xf numFmtId="0" fontId="3" fillId="0" borderId="0" xfId="44" applyFont="1" applyFill="1" applyBorder="1"/>
    <xf numFmtId="1" fontId="20" fillId="0" borderId="0" xfId="44" applyNumberFormat="1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left" vertical="center" indent="1"/>
    </xf>
    <xf numFmtId="9" fontId="5" fillId="0" borderId="0" xfId="44" applyNumberFormat="1" applyFont="1" applyBorder="1" applyAlignment="1">
      <alignment horizontal="right" vertical="center" indent="1"/>
    </xf>
    <xf numFmtId="1" fontId="5" fillId="0" borderId="0" xfId="44" applyNumberFormat="1" applyFont="1" applyBorder="1" applyAlignment="1">
      <alignment horizontal="right" vertical="center" indent="1"/>
    </xf>
    <xf numFmtId="0" fontId="5" fillId="0" borderId="0" xfId="44" applyFont="1" applyBorder="1" applyAlignment="1">
      <alignment horizontal="right" vertical="center" indent="1"/>
    </xf>
    <xf numFmtId="0" fontId="5" fillId="0" borderId="0" xfId="44" applyFont="1" applyBorder="1" applyAlignment="1">
      <alignment horizontal="left" vertical="center" indent="1"/>
    </xf>
    <xf numFmtId="0" fontId="15" fillId="0" borderId="0" xfId="44" applyFont="1" applyBorder="1" applyAlignment="1">
      <alignment horizontal="left" indent="1"/>
    </xf>
    <xf numFmtId="0" fontId="25" fillId="0" borderId="54" xfId="17" applyFont="1" applyBorder="1"/>
    <xf numFmtId="3" fontId="58" fillId="0" borderId="0" xfId="34" applyNumberFormat="1" applyFont="1" applyFill="1" applyAlignment="1">
      <alignment horizontal="center"/>
    </xf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56" xfId="12" applyFont="1" applyFill="1" applyBorder="1" applyAlignment="1">
      <alignment horizontal="right"/>
    </xf>
    <xf numFmtId="0" fontId="6" fillId="3" borderId="56" xfId="12" applyFont="1" applyFill="1" applyBorder="1" applyAlignment="1">
      <alignment horizontal="left"/>
    </xf>
    <xf numFmtId="0" fontId="6" fillId="3" borderId="56" xfId="12" applyFont="1" applyFill="1" applyBorder="1" applyAlignment="1"/>
    <xf numFmtId="0" fontId="11" fillId="3" borderId="56" xfId="12" applyFont="1" applyFill="1" applyBorder="1" applyAlignment="1"/>
    <xf numFmtId="0" fontId="43" fillId="3" borderId="56" xfId="12" applyFont="1" applyFill="1" applyBorder="1" applyAlignment="1"/>
    <xf numFmtId="3" fontId="11" fillId="3" borderId="56" xfId="12" applyNumberFormat="1" applyFont="1" applyFill="1" applyBorder="1" applyAlignment="1"/>
    <xf numFmtId="3" fontId="6" fillId="3" borderId="56" xfId="12" applyNumberFormat="1" applyFont="1" applyFill="1" applyBorder="1" applyAlignment="1"/>
    <xf numFmtId="0" fontId="9" fillId="3" borderId="56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3" fillId="3" borderId="56" xfId="5" applyFont="1" applyFill="1" applyBorder="1" applyAlignment="1">
      <alignment horizontal="left" vertical="top"/>
    </xf>
    <xf numFmtId="3" fontId="20" fillId="5" borderId="56" xfId="0" applyNumberFormat="1" applyFont="1" applyFill="1" applyBorder="1" applyAlignment="1">
      <alignment horizontal="right" vertical="center"/>
    </xf>
    <xf numFmtId="0" fontId="9" fillId="5" borderId="56" xfId="0" applyFont="1" applyFill="1" applyBorder="1" applyAlignment="1">
      <alignment horizontal="left" vertical="center" readingOrder="1"/>
    </xf>
    <xf numFmtId="0" fontId="0" fillId="0" borderId="56" xfId="0" applyBorder="1"/>
    <xf numFmtId="3" fontId="6" fillId="3" borderId="0" xfId="50" applyNumberFormat="1" applyFont="1" applyFill="1" applyAlignment="1">
      <alignment vertical="center"/>
    </xf>
    <xf numFmtId="0" fontId="0" fillId="3" borderId="0" xfId="0" quotePrefix="1" applyFill="1"/>
    <xf numFmtId="3" fontId="6" fillId="3" borderId="10" xfId="50" applyNumberFormat="1" applyFont="1" applyFill="1" applyBorder="1" applyAlignment="1">
      <alignment vertical="center"/>
    </xf>
    <xf numFmtId="0" fontId="0" fillId="3" borderId="56" xfId="0" applyFill="1" applyBorder="1"/>
    <xf numFmtId="0" fontId="25" fillId="3" borderId="56" xfId="0" applyFont="1" applyFill="1" applyBorder="1"/>
    <xf numFmtId="0" fontId="28" fillId="0" borderId="0" xfId="68" applyFont="1" applyBorder="1" applyAlignment="1"/>
    <xf numFmtId="0" fontId="29" fillId="3" borderId="0" xfId="68" applyFont="1" applyFill="1" applyBorder="1" applyAlignment="1">
      <alignment vertical="top"/>
    </xf>
    <xf numFmtId="9" fontId="123" fillId="3" borderId="0" xfId="9" applyFont="1" applyFill="1" applyBorder="1" applyAlignment="1" applyProtection="1">
      <alignment horizontal="right" vertical="center"/>
    </xf>
    <xf numFmtId="166" fontId="32" fillId="3" borderId="0" xfId="68" applyNumberFormat="1" applyFont="1" applyFill="1" applyBorder="1" applyAlignment="1" applyProtection="1">
      <alignment vertical="center"/>
    </xf>
    <xf numFmtId="165" fontId="32" fillId="3" borderId="0" xfId="68" applyNumberFormat="1" applyFont="1" applyFill="1" applyBorder="1" applyAlignment="1" applyProtection="1">
      <alignment vertical="center"/>
    </xf>
    <xf numFmtId="9" fontId="124" fillId="3" borderId="0" xfId="9" applyFont="1" applyFill="1" applyBorder="1" applyAlignment="1" applyProtection="1">
      <alignment horizontal="right" vertical="center"/>
    </xf>
    <xf numFmtId="165" fontId="28" fillId="3" borderId="0" xfId="68" applyNumberFormat="1" applyFont="1" applyFill="1" applyBorder="1" applyAlignment="1" applyProtection="1">
      <alignment vertical="center"/>
    </xf>
    <xf numFmtId="9" fontId="124" fillId="3" borderId="0" xfId="9" applyFont="1" applyFill="1" applyBorder="1" applyAlignment="1" applyProtection="1">
      <alignment vertical="center"/>
    </xf>
    <xf numFmtId="9" fontId="123" fillId="3" borderId="0" xfId="9" applyFont="1" applyFill="1" applyBorder="1" applyAlignment="1" applyProtection="1">
      <alignment vertical="center"/>
    </xf>
    <xf numFmtId="3" fontId="28" fillId="3" borderId="0" xfId="8" applyNumberFormat="1" applyFont="1" applyFill="1" applyBorder="1" applyAlignment="1" applyProtection="1">
      <alignment vertical="center"/>
    </xf>
    <xf numFmtId="165" fontId="124" fillId="3" borderId="0" xfId="9" applyNumberFormat="1" applyFont="1" applyFill="1" applyBorder="1" applyAlignment="1" applyProtection="1">
      <alignment vertical="center"/>
    </xf>
    <xf numFmtId="1" fontId="28" fillId="3" borderId="0" xfId="68" applyNumberFormat="1" applyFont="1" applyFill="1" applyBorder="1" applyAlignment="1" applyProtection="1">
      <alignment vertical="center"/>
    </xf>
    <xf numFmtId="1" fontId="28" fillId="9" borderId="0" xfId="7" applyNumberFormat="1" applyFont="1" applyFill="1" applyBorder="1" applyAlignment="1" applyProtection="1">
      <alignment vertical="center"/>
    </xf>
    <xf numFmtId="3" fontId="32" fillId="3" borderId="0" xfId="68" applyNumberFormat="1" applyFont="1" applyFill="1" applyBorder="1" applyAlignment="1" applyProtection="1">
      <alignment vertical="center"/>
    </xf>
    <xf numFmtId="3" fontId="28" fillId="3" borderId="0" xfId="68" applyNumberFormat="1" applyFont="1" applyFill="1" applyBorder="1" applyAlignment="1" applyProtection="1">
      <alignment vertical="center"/>
    </xf>
    <xf numFmtId="0" fontId="28" fillId="3" borderId="0" xfId="68" applyFont="1" applyFill="1" applyBorder="1" applyAlignment="1" applyProtection="1">
      <alignment vertical="center"/>
    </xf>
    <xf numFmtId="0" fontId="123" fillId="3" borderId="0" xfId="68" applyFont="1" applyFill="1" applyBorder="1" applyAlignment="1" applyProtection="1">
      <alignment horizontal="right"/>
    </xf>
    <xf numFmtId="0" fontId="32" fillId="3" borderId="0" xfId="68" applyFont="1" applyFill="1" applyBorder="1" applyAlignment="1" applyProtection="1">
      <alignment horizontal="right"/>
    </xf>
    <xf numFmtId="0" fontId="124" fillId="3" borderId="0" xfId="68" applyFont="1" applyFill="1" applyBorder="1" applyAlignment="1" applyProtection="1">
      <alignment horizontal="center" vertical="top"/>
    </xf>
    <xf numFmtId="0" fontId="28" fillId="3" borderId="0" xfId="68" applyFont="1" applyFill="1" applyBorder="1" applyAlignment="1" applyProtection="1">
      <alignment horizontal="center" vertical="top"/>
    </xf>
    <xf numFmtId="0" fontId="32" fillId="3" borderId="0" xfId="68" applyFont="1" applyFill="1" applyBorder="1" applyAlignment="1" applyProtection="1">
      <alignment horizontal="left" vertical="top"/>
    </xf>
    <xf numFmtId="0" fontId="28" fillId="3" borderId="0" xfId="68" applyFont="1" applyFill="1" applyBorder="1" applyAlignment="1"/>
    <xf numFmtId="0" fontId="32" fillId="3" borderId="0" xfId="68" applyFont="1" applyFill="1" applyBorder="1" applyAlignment="1"/>
    <xf numFmtId="0" fontId="32" fillId="3" borderId="0" xfId="68" applyFont="1" applyFill="1" applyBorder="1" applyAlignment="1" applyProtection="1">
      <alignment horizontal="center" vertical="top" wrapText="1"/>
    </xf>
    <xf numFmtId="0" fontId="20" fillId="3" borderId="0" xfId="68" applyFont="1" applyFill="1" applyBorder="1" applyAlignment="1" applyProtection="1">
      <alignment horizontal="left" vertical="top" wrapText="1"/>
    </xf>
    <xf numFmtId="0" fontId="20" fillId="0" borderId="0" xfId="68" applyFont="1" applyFill="1" applyBorder="1" applyAlignment="1">
      <alignment horizontal="center" vertical="center" wrapText="1"/>
    </xf>
    <xf numFmtId="0" fontId="32" fillId="3" borderId="0" xfId="68" applyFont="1" applyFill="1" applyBorder="1" applyAlignment="1" applyProtection="1">
      <alignment horizontal="center" vertical="center"/>
    </xf>
    <xf numFmtId="166" fontId="124" fillId="3" borderId="0" xfId="9" applyNumberFormat="1" applyFont="1" applyFill="1" applyBorder="1" applyAlignment="1" applyProtection="1">
      <alignment vertical="center"/>
    </xf>
    <xf numFmtId="9" fontId="123" fillId="4" borderId="0" xfId="9" applyFont="1" applyFill="1" applyBorder="1" applyAlignment="1" applyProtection="1">
      <alignment vertical="center"/>
    </xf>
    <xf numFmtId="0" fontId="49" fillId="0" borderId="0" xfId="68" applyFont="1"/>
    <xf numFmtId="9" fontId="124" fillId="4" borderId="0" xfId="9" applyFont="1" applyFill="1" applyBorder="1" applyAlignment="1" applyProtection="1">
      <alignment vertical="center"/>
    </xf>
    <xf numFmtId="0" fontId="50" fillId="0" borderId="0" xfId="68" applyFont="1" applyFill="1"/>
    <xf numFmtId="9" fontId="124" fillId="4" borderId="0" xfId="68" applyNumberFormat="1" applyFont="1" applyFill="1" applyBorder="1" applyAlignment="1" applyProtection="1">
      <alignment horizontal="right" vertical="center"/>
    </xf>
    <xf numFmtId="0" fontId="28" fillId="4" borderId="0" xfId="68" applyFont="1" applyFill="1" applyBorder="1" applyAlignment="1" applyProtection="1">
      <alignment horizontal="right" vertical="center"/>
    </xf>
    <xf numFmtId="0" fontId="124" fillId="0" borderId="0" xfId="68" applyFont="1" applyBorder="1" applyAlignment="1" applyProtection="1">
      <alignment horizontal="center" vertical="top"/>
    </xf>
    <xf numFmtId="0" fontId="32" fillId="4" borderId="0" xfId="68" applyFont="1" applyFill="1" applyBorder="1" applyAlignment="1" applyProtection="1">
      <alignment horizontal="right" vertical="center"/>
    </xf>
    <xf numFmtId="0" fontId="32" fillId="3" borderId="0" xfId="68" applyFont="1" applyFill="1" applyBorder="1" applyAlignment="1">
      <alignment horizontal="right"/>
    </xf>
    <xf numFmtId="0" fontId="30" fillId="3" borderId="0" xfId="68" applyFont="1" applyFill="1" applyBorder="1" applyAlignment="1" applyProtection="1">
      <alignment horizontal="center" vertical="top"/>
    </xf>
    <xf numFmtId="0" fontId="30" fillId="3" borderId="0" xfId="68" applyFont="1" applyFill="1" applyBorder="1" applyAlignment="1" applyProtection="1">
      <alignment horizontal="left" vertical="top"/>
    </xf>
    <xf numFmtId="0" fontId="30" fillId="4" borderId="0" xfId="68" applyFont="1" applyFill="1" applyBorder="1" applyAlignment="1" applyProtection="1">
      <alignment horizontal="center" vertical="center"/>
    </xf>
    <xf numFmtId="0" fontId="9" fillId="0" borderId="43" xfId="21" applyFont="1" applyBorder="1" applyAlignment="1">
      <alignment horizontal="center"/>
    </xf>
    <xf numFmtId="0" fontId="20" fillId="0" borderId="44" xfId="21" applyFont="1" applyBorder="1"/>
    <xf numFmtId="0" fontId="6" fillId="0" borderId="0" xfId="8" applyFont="1" applyFill="1" applyBorder="1" applyAlignment="1" applyProtection="1">
      <alignment vertical="center"/>
      <protection hidden="1"/>
    </xf>
    <xf numFmtId="9" fontId="6" fillId="0" borderId="22" xfId="21" applyNumberFormat="1" applyFont="1" applyFill="1" applyBorder="1" applyAlignment="1">
      <alignment horizontal="right" vertical="center" indent="1"/>
    </xf>
    <xf numFmtId="9" fontId="6" fillId="0" borderId="31" xfId="22" applyFont="1" applyFill="1" applyBorder="1" applyAlignment="1">
      <alignment horizontal="right" vertical="center" indent="1"/>
    </xf>
    <xf numFmtId="9" fontId="6" fillId="0" borderId="24" xfId="21" applyNumberFormat="1" applyFont="1" applyFill="1" applyBorder="1" applyAlignment="1">
      <alignment horizontal="right" vertical="center" indent="1"/>
    </xf>
    <xf numFmtId="0" fontId="13" fillId="0" borderId="0" xfId="21" applyFont="1" applyFill="1"/>
    <xf numFmtId="166" fontId="73" fillId="0" borderId="0" xfId="27" applyNumberFormat="1" applyFont="1"/>
    <xf numFmtId="3" fontId="11" fillId="0" borderId="0" xfId="0" applyNumberFormat="1" applyFont="1" applyAlignment="1">
      <alignment horizontal="right"/>
    </xf>
    <xf numFmtId="166" fontId="78" fillId="0" borderId="0" xfId="0" applyNumberFormat="1" applyFont="1"/>
    <xf numFmtId="3" fontId="78" fillId="0" borderId="0" xfId="0" applyNumberFormat="1" applyFont="1" applyAlignment="1">
      <alignment horizontal="right"/>
    </xf>
    <xf numFmtId="166" fontId="4" fillId="0" borderId="0" xfId="27" applyNumberFormat="1" applyFont="1"/>
    <xf numFmtId="166" fontId="9" fillId="0" borderId="0" xfId="27" applyNumberFormat="1" applyFont="1" applyFill="1" applyAlignment="1">
      <alignment horizontal="right"/>
    </xf>
    <xf numFmtId="0" fontId="20" fillId="0" borderId="46" xfId="27" applyFont="1" applyFill="1" applyBorder="1" applyAlignment="1">
      <alignment horizontal="center" vertical="center" wrapText="1" readingOrder="1"/>
    </xf>
    <xf numFmtId="0" fontId="76" fillId="0" borderId="0" xfId="27" applyFont="1" applyFill="1" applyBorder="1"/>
    <xf numFmtId="165" fontId="4" fillId="0" borderId="0" xfId="27" applyNumberFormat="1" applyFont="1" applyFill="1"/>
    <xf numFmtId="3" fontId="78" fillId="0" borderId="0" xfId="27" applyNumberFormat="1" applyFont="1" applyAlignment="1">
      <alignment horizontal="center" vertical="center"/>
    </xf>
    <xf numFmtId="0" fontId="60" fillId="0" borderId="0" xfId="27" applyFont="1" applyFill="1"/>
    <xf numFmtId="3" fontId="11" fillId="0" borderId="0" xfId="0" applyNumberFormat="1" applyFont="1"/>
    <xf numFmtId="2" fontId="71" fillId="3" borderId="0" xfId="62" applyNumberFormat="1" applyFont="1" applyFill="1" applyBorder="1" applyAlignment="1">
      <alignment horizontal="center" wrapText="1"/>
    </xf>
    <xf numFmtId="2" fontId="37" fillId="3" borderId="0" xfId="62" applyNumberFormat="1" applyFont="1" applyFill="1" applyBorder="1" applyAlignment="1">
      <alignment horizontal="center" wrapText="1"/>
    </xf>
    <xf numFmtId="9" fontId="83" fillId="0" borderId="7" xfId="6" applyFont="1" applyFill="1" applyBorder="1" applyAlignment="1" applyProtection="1">
      <alignment horizontal="right"/>
    </xf>
    <xf numFmtId="165" fontId="6" fillId="0" borderId="0" xfId="4" applyNumberFormat="1" applyFont="1" applyFill="1" applyBorder="1" applyAlignment="1" applyProtection="1"/>
    <xf numFmtId="165" fontId="6" fillId="0" borderId="8" xfId="4" applyNumberFormat="1" applyFont="1" applyFill="1" applyBorder="1" applyAlignment="1" applyProtection="1"/>
    <xf numFmtId="9" fontId="83" fillId="0" borderId="7" xfId="6" applyFont="1" applyFill="1" applyBorder="1" applyAlignment="1" applyProtection="1"/>
    <xf numFmtId="168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6" fontId="6" fillId="0" borderId="0" xfId="7" applyNumberFormat="1" applyFont="1" applyFill="1" applyBorder="1" applyAlignment="1" applyProtection="1">
      <alignment horizontal="right"/>
    </xf>
    <xf numFmtId="166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83" fillId="0" borderId="8" xfId="6" applyFont="1" applyFill="1" applyBorder="1" applyAlignment="1" applyProtection="1">
      <alignment horizontal="right"/>
    </xf>
    <xf numFmtId="166" fontId="6" fillId="0" borderId="0" xfId="8" applyNumberFormat="1" applyFont="1" applyFill="1" applyBorder="1" applyAlignment="1" applyProtection="1"/>
    <xf numFmtId="166" fontId="6" fillId="0" borderId="8" xfId="8" applyNumberFormat="1" applyFont="1" applyFill="1" applyBorder="1" applyAlignment="1" applyProtection="1"/>
    <xf numFmtId="166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>
      <alignment horizontal="right"/>
    </xf>
    <xf numFmtId="166" fontId="6" fillId="0" borderId="8" xfId="4" applyNumberFormat="1" applyFont="1" applyFill="1" applyBorder="1" applyAlignment="1" applyProtection="1">
      <alignment horizontal="right"/>
    </xf>
    <xf numFmtId="9" fontId="83" fillId="0" borderId="8" xfId="6" applyFont="1" applyFill="1" applyBorder="1" applyAlignment="1" applyProtection="1"/>
    <xf numFmtId="167" fontId="6" fillId="0" borderId="0" xfId="4" applyNumberFormat="1" applyFont="1" applyFill="1" applyBorder="1" applyAlignment="1" applyProtection="1">
      <alignment horizontal="right"/>
    </xf>
    <xf numFmtId="167" fontId="6" fillId="0" borderId="8" xfId="4" applyNumberFormat="1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/>
    <xf numFmtId="9" fontId="122" fillId="0" borderId="7" xfId="6" applyFont="1" applyFill="1" applyBorder="1" applyAlignment="1" applyProtection="1"/>
    <xf numFmtId="165" fontId="9" fillId="0" borderId="0" xfId="4" applyNumberFormat="1" applyFont="1" applyFill="1" applyBorder="1" applyAlignment="1" applyProtection="1"/>
    <xf numFmtId="165" fontId="9" fillId="0" borderId="8" xfId="4" applyNumberFormat="1" applyFont="1" applyFill="1" applyBorder="1" applyAlignment="1" applyProtection="1"/>
    <xf numFmtId="167" fontId="9" fillId="0" borderId="0" xfId="4" applyNumberFormat="1" applyFont="1" applyFill="1" applyBorder="1" applyAlignment="1" applyProtection="1"/>
    <xf numFmtId="168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6" fontId="9" fillId="0" borderId="8" xfId="7" applyNumberFormat="1" applyFont="1" applyFill="1" applyBorder="1" applyAlignment="1" applyProtection="1">
      <alignment horizontal="right"/>
    </xf>
    <xf numFmtId="167" fontId="9" fillId="0" borderId="8" xfId="4" applyNumberFormat="1" applyFont="1" applyFill="1" applyBorder="1" applyAlignment="1" applyProtection="1"/>
    <xf numFmtId="9" fontId="122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83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83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83" fillId="0" borderId="11" xfId="6" applyFont="1" applyFill="1" applyBorder="1" applyAlignment="1" applyProtection="1"/>
    <xf numFmtId="9" fontId="83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6" fontId="83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6" fontId="83" fillId="0" borderId="13" xfId="6" applyNumberFormat="1" applyFont="1" applyFill="1" applyBorder="1" applyAlignment="1" applyProtection="1"/>
    <xf numFmtId="167" fontId="6" fillId="0" borderId="13" xfId="4" applyNumberFormat="1" applyFont="1" applyFill="1" applyBorder="1" applyAlignment="1" applyProtection="1">
      <alignment horizontal="right"/>
    </xf>
    <xf numFmtId="1" fontId="6" fillId="0" borderId="0" xfId="7" applyNumberFormat="1" applyFont="1" applyFill="1" applyAlignment="1" applyProtection="1"/>
    <xf numFmtId="1" fontId="6" fillId="0" borderId="13" xfId="4" applyNumberFormat="1" applyFont="1" applyFill="1" applyBorder="1" applyAlignment="1" applyProtection="1"/>
    <xf numFmtId="166" fontId="83" fillId="0" borderId="8" xfId="6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20" fillId="0" borderId="8" xfId="4" applyFont="1" applyFill="1" applyBorder="1" applyAlignment="1" applyProtection="1">
      <alignment horizontal="center" vertical="top" wrapText="1"/>
    </xf>
    <xf numFmtId="0" fontId="125" fillId="0" borderId="0" xfId="0" applyFont="1"/>
    <xf numFmtId="0" fontId="89" fillId="0" borderId="0" xfId="0" applyFont="1" applyFill="1" applyAlignment="1"/>
    <xf numFmtId="0" fontId="6" fillId="0" borderId="0" xfId="34" applyFont="1" applyFill="1" applyAlignment="1"/>
    <xf numFmtId="3" fontId="6" fillId="0" borderId="0" xfId="34" applyNumberFormat="1" applyFont="1" applyFill="1" applyAlignment="1"/>
    <xf numFmtId="3" fontId="9" fillId="2" borderId="16" xfId="34" applyNumberFormat="1" applyFont="1" applyFill="1" applyBorder="1"/>
    <xf numFmtId="9" fontId="9" fillId="2" borderId="16" xfId="34" applyNumberFormat="1" applyFont="1" applyFill="1" applyBorder="1"/>
    <xf numFmtId="3" fontId="9" fillId="2" borderId="16" xfId="34" applyNumberFormat="1" applyFont="1" applyFill="1" applyBorder="1" applyAlignment="1">
      <alignment horizontal="left"/>
    </xf>
    <xf numFmtId="3" fontId="9" fillId="2" borderId="0" xfId="34" applyNumberFormat="1" applyFont="1" applyFill="1" applyAlignment="1">
      <alignment horizontal="left"/>
    </xf>
    <xf numFmtId="3" fontId="6" fillId="0" borderId="3" xfId="34" applyNumberFormat="1" applyFont="1" applyFill="1" applyBorder="1"/>
    <xf numFmtId="9" fontId="6" fillId="0" borderId="0" xfId="34" applyNumberFormat="1" applyFont="1" applyFill="1"/>
    <xf numFmtId="3" fontId="6" fillId="0" borderId="0" xfId="34" applyNumberFormat="1" applyFont="1" applyFill="1" applyAlignment="1">
      <alignment horizontal="left"/>
    </xf>
    <xf numFmtId="0" fontId="6" fillId="0" borderId="3" xfId="34" applyFont="1" applyFill="1" applyBorder="1" applyAlignment="1">
      <alignment horizontal="left"/>
    </xf>
    <xf numFmtId="0" fontId="20" fillId="0" borderId="4" xfId="34" applyFont="1" applyFill="1" applyBorder="1" applyAlignment="1">
      <alignment horizontal="right"/>
    </xf>
    <xf numFmtId="0" fontId="20" fillId="0" borderId="0" xfId="34" applyFont="1" applyFill="1" applyAlignment="1"/>
    <xf numFmtId="3" fontId="20" fillId="0" borderId="0" xfId="34" applyNumberFormat="1" applyFont="1" applyFill="1" applyAlignment="1"/>
    <xf numFmtId="9" fontId="20" fillId="2" borderId="16" xfId="34" applyNumberFormat="1" applyFont="1" applyFill="1" applyBorder="1"/>
    <xf numFmtId="3" fontId="20" fillId="2" borderId="0" xfId="34" applyNumberFormat="1" applyFont="1" applyFill="1" applyAlignment="1">
      <alignment horizontal="left"/>
    </xf>
    <xf numFmtId="3" fontId="6" fillId="0" borderId="0" xfId="34" applyNumberFormat="1" applyFont="1" applyAlignment="1">
      <alignment horizontal="left"/>
    </xf>
    <xf numFmtId="0" fontId="9" fillId="0" borderId="4" xfId="34" applyFont="1" applyFill="1" applyBorder="1" applyAlignment="1">
      <alignment horizontal="center"/>
    </xf>
    <xf numFmtId="0" fontId="20" fillId="0" borderId="4" xfId="34" applyFont="1" applyFill="1" applyBorder="1" applyAlignment="1">
      <alignment horizontal="center"/>
    </xf>
    <xf numFmtId="0" fontId="60" fillId="0" borderId="0" xfId="0" applyFont="1" applyFill="1" applyBorder="1"/>
    <xf numFmtId="3" fontId="60" fillId="0" borderId="0" xfId="0" applyNumberFormat="1" applyFont="1" applyFill="1" applyBorder="1"/>
    <xf numFmtId="0" fontId="32" fillId="0" borderId="50" xfId="34" applyFont="1" applyFill="1" applyBorder="1" applyAlignment="1">
      <alignment horizontal="right"/>
    </xf>
    <xf numFmtId="3" fontId="6" fillId="0" borderId="0" xfId="34" applyNumberFormat="1" applyFont="1"/>
    <xf numFmtId="3" fontId="6" fillId="0" borderId="0" xfId="34" applyNumberFormat="1" applyFont="1" applyBorder="1"/>
    <xf numFmtId="3" fontId="6" fillId="0" borderId="0" xfId="39" applyNumberFormat="1" applyFont="1" applyFill="1" applyBorder="1" applyAlignment="1" applyProtection="1">
      <alignment horizontal="right" wrapText="1"/>
      <protection locked="0"/>
    </xf>
    <xf numFmtId="1" fontId="9" fillId="0" borderId="50" xfId="34" applyNumberFormat="1" applyFont="1" applyFill="1" applyBorder="1"/>
    <xf numFmtId="164" fontId="6" fillId="0" borderId="0" xfId="35" applyNumberFormat="1" applyFont="1" applyFill="1"/>
    <xf numFmtId="3" fontId="9" fillId="0" borderId="16" xfId="35" applyNumberFormat="1" applyFont="1" applyFill="1" applyBorder="1"/>
    <xf numFmtId="3" fontId="6" fillId="0" borderId="3" xfId="35" applyNumberFormat="1" applyFont="1" applyFill="1" applyBorder="1"/>
    <xf numFmtId="3" fontId="6" fillId="0" borderId="0" xfId="35" applyNumberFormat="1" applyFont="1" applyFill="1"/>
    <xf numFmtId="0" fontId="20" fillId="3" borderId="0" xfId="68" applyFont="1" applyFill="1" applyAlignment="1">
      <alignment horizontal="left"/>
    </xf>
    <xf numFmtId="3" fontId="20" fillId="3" borderId="0" xfId="68" applyNumberFormat="1" applyFont="1" applyFill="1" applyAlignment="1">
      <alignment horizontal="right" vertical="center" indent="1"/>
    </xf>
    <xf numFmtId="1" fontId="20" fillId="3" borderId="0" xfId="68" applyNumberFormat="1" applyFont="1" applyFill="1" applyAlignment="1">
      <alignment horizontal="right" vertical="center" indent="1"/>
    </xf>
    <xf numFmtId="1" fontId="9" fillId="3" borderId="0" xfId="68" applyNumberFormat="1" applyFont="1" applyFill="1" applyAlignment="1">
      <alignment horizontal="right" vertical="center" indent="1"/>
    </xf>
    <xf numFmtId="0" fontId="20" fillId="3" borderId="0" xfId="68" applyFont="1" applyFill="1" applyBorder="1" applyAlignment="1">
      <alignment horizontal="left" indent="1"/>
    </xf>
    <xf numFmtId="0" fontId="20" fillId="3" borderId="0" xfId="68" applyFont="1" applyFill="1" applyAlignment="1">
      <alignment horizontal="right" vertical="center" indent="1"/>
    </xf>
    <xf numFmtId="0" fontId="9" fillId="3" borderId="0" xfId="68" applyFont="1" applyFill="1" applyAlignment="1">
      <alignment horizontal="right" vertical="center" indent="1"/>
    </xf>
    <xf numFmtId="1" fontId="9" fillId="3" borderId="0" xfId="68" applyNumberFormat="1" applyFont="1" applyFill="1" applyBorder="1" applyAlignment="1">
      <alignment horizontal="right" vertical="center" indent="1"/>
    </xf>
    <xf numFmtId="1" fontId="20" fillId="3" borderId="0" xfId="68" applyNumberFormat="1" applyFont="1" applyFill="1" applyBorder="1" applyAlignment="1">
      <alignment horizontal="right" vertical="center" indent="1"/>
    </xf>
    <xf numFmtId="1" fontId="6" fillId="0" borderId="0" xfId="68" applyNumberFormat="1" applyFont="1" applyFill="1" applyBorder="1" applyAlignment="1">
      <alignment horizontal="right" vertical="center" indent="1"/>
    </xf>
    <xf numFmtId="0" fontId="20" fillId="3" borderId="0" xfId="68" applyFont="1" applyFill="1" applyBorder="1" applyAlignment="1">
      <alignment horizontal="left"/>
    </xf>
    <xf numFmtId="0" fontId="17" fillId="0" borderId="30" xfId="26" applyFont="1" applyBorder="1"/>
    <xf numFmtId="0" fontId="12" fillId="3" borderId="0" xfId="31" applyFont="1" applyFill="1" applyAlignment="1">
      <alignment vertical="center"/>
    </xf>
    <xf numFmtId="0" fontId="9" fillId="0" borderId="0" xfId="34" applyFont="1" applyAlignment="1"/>
    <xf numFmtId="0" fontId="83" fillId="0" borderId="0" xfId="27" applyFont="1" applyFill="1" applyBorder="1" applyAlignment="1">
      <alignment vertical="top" readingOrder="1"/>
    </xf>
    <xf numFmtId="0" fontId="20" fillId="0" borderId="4" xfId="4" applyFont="1" applyFill="1" applyBorder="1" applyAlignment="1">
      <alignment vertical="center" wrapText="1"/>
    </xf>
    <xf numFmtId="0" fontId="22" fillId="0" borderId="0" xfId="27" applyFont="1" applyFill="1" applyBorder="1" applyAlignment="1">
      <alignment horizontal="center" vertical="center" wrapText="1" readingOrder="1"/>
    </xf>
    <xf numFmtId="0" fontId="12" fillId="0" borderId="0" xfId="0" applyFont="1"/>
    <xf numFmtId="0" fontId="3" fillId="0" borderId="0" xfId="27" applyFont="1"/>
    <xf numFmtId="9" fontId="20" fillId="2" borderId="0" xfId="69" applyFont="1" applyFill="1" applyBorder="1" applyAlignment="1">
      <alignment vertical="top"/>
    </xf>
    <xf numFmtId="3" fontId="20" fillId="2" borderId="0" xfId="0" applyNumberFormat="1" applyFont="1" applyFill="1" applyAlignment="1">
      <alignment vertical="top" wrapText="1"/>
    </xf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Alignment="1">
      <alignment vertical="top" wrapText="1"/>
    </xf>
    <xf numFmtId="3" fontId="20" fillId="2" borderId="0" xfId="0" applyNumberFormat="1" applyFont="1" applyFill="1" applyBorder="1" applyAlignment="1">
      <alignment vertical="top" wrapText="1"/>
    </xf>
    <xf numFmtId="0" fontId="20" fillId="0" borderId="0" xfId="21" applyFont="1" applyAlignment="1">
      <alignment horizontal="left" vertical="center"/>
    </xf>
    <xf numFmtId="9" fontId="6" fillId="0" borderId="32" xfId="22" applyFont="1" applyFill="1" applyBorder="1" applyAlignment="1">
      <alignment horizontal="right" vertical="center" indent="1"/>
    </xf>
    <xf numFmtId="9" fontId="6" fillId="0" borderId="32" xfId="21" applyNumberFormat="1" applyFont="1" applyBorder="1" applyAlignment="1">
      <alignment horizontal="right" vertical="center" indent="1"/>
    </xf>
    <xf numFmtId="0" fontId="9" fillId="0" borderId="39" xfId="21" applyFont="1" applyBorder="1" applyAlignment="1">
      <alignment horizontal="center"/>
    </xf>
    <xf numFmtId="0" fontId="15" fillId="0" borderId="24" xfId="21" applyFont="1" applyBorder="1"/>
    <xf numFmtId="0" fontId="13" fillId="0" borderId="32" xfId="21" applyFont="1" applyBorder="1"/>
    <xf numFmtId="0" fontId="15" fillId="0" borderId="33" xfId="21" applyFont="1" applyBorder="1"/>
    <xf numFmtId="0" fontId="13" fillId="0" borderId="34" xfId="21" applyFont="1" applyBorder="1"/>
    <xf numFmtId="9" fontId="6" fillId="0" borderId="0" xfId="21" applyNumberFormat="1" applyFont="1" applyFill="1" applyBorder="1" applyAlignment="1">
      <alignment horizontal="right" vertical="center" indent="1"/>
    </xf>
    <xf numFmtId="9" fontId="6" fillId="0" borderId="0" xfId="22" applyFont="1" applyFill="1" applyBorder="1" applyAlignment="1">
      <alignment horizontal="right" vertical="center" indent="1"/>
    </xf>
    <xf numFmtId="9" fontId="9" fillId="0" borderId="22" xfId="21" applyNumberFormat="1" applyFont="1" applyFill="1" applyBorder="1" applyAlignment="1">
      <alignment horizontal="right" vertical="center" indent="1"/>
    </xf>
    <xf numFmtId="0" fontId="20" fillId="0" borderId="0" xfId="21" applyFont="1" applyAlignment="1">
      <alignment horizontal="right" vertical="center" indent="1"/>
    </xf>
    <xf numFmtId="9" fontId="9" fillId="0" borderId="24" xfId="21" applyNumberFormat="1" applyFont="1" applyFill="1" applyBorder="1" applyAlignment="1">
      <alignment horizontal="right" vertical="center" indent="1"/>
    </xf>
    <xf numFmtId="9" fontId="9" fillId="0" borderId="24" xfId="21" applyNumberFormat="1" applyFont="1" applyBorder="1" applyAlignment="1">
      <alignment horizontal="right" vertical="center" indent="1"/>
    </xf>
    <xf numFmtId="9" fontId="9" fillId="0" borderId="32" xfId="21" applyNumberFormat="1" applyFont="1" applyBorder="1" applyAlignment="1">
      <alignment horizontal="right" vertical="center" indent="1"/>
    </xf>
    <xf numFmtId="9" fontId="6" fillId="0" borderId="31" xfId="21" applyNumberFormat="1" applyFont="1" applyBorder="1" applyAlignment="1">
      <alignment horizontal="right" vertical="center" indent="1"/>
    </xf>
    <xf numFmtId="166" fontId="6" fillId="0" borderId="0" xfId="21" applyNumberFormat="1" applyFont="1" applyBorder="1" applyAlignment="1">
      <alignment horizontal="right" vertical="center" indent="1"/>
    </xf>
    <xf numFmtId="9" fontId="6" fillId="0" borderId="33" xfId="21" applyNumberFormat="1" applyFont="1" applyBorder="1" applyAlignment="1">
      <alignment horizontal="right" vertical="center" indent="1"/>
    </xf>
    <xf numFmtId="9" fontId="6" fillId="0" borderId="34" xfId="21" applyNumberFormat="1" applyFont="1" applyBorder="1" applyAlignment="1">
      <alignment horizontal="right" vertical="center" indent="1"/>
    </xf>
    <xf numFmtId="166" fontId="6" fillId="0" borderId="2" xfId="21" applyNumberFormat="1" applyFont="1" applyBorder="1" applyAlignment="1">
      <alignment horizontal="right" vertical="center" indent="1"/>
    </xf>
    <xf numFmtId="0" fontId="9" fillId="0" borderId="24" xfId="21" applyFont="1" applyBorder="1" applyAlignment="1">
      <alignment horizontal="center"/>
    </xf>
    <xf numFmtId="0" fontId="9" fillId="0" borderId="32" xfId="21" applyFont="1" applyBorder="1" applyAlignment="1">
      <alignment horizontal="center"/>
    </xf>
    <xf numFmtId="0" fontId="20" fillId="0" borderId="32" xfId="21" applyFont="1" applyBorder="1"/>
    <xf numFmtId="0" fontId="13" fillId="0" borderId="2" xfId="21" applyFont="1" applyBorder="1"/>
    <xf numFmtId="9" fontId="3" fillId="0" borderId="0" xfId="27" applyNumberFormat="1" applyFill="1"/>
    <xf numFmtId="9" fontId="6" fillId="0" borderId="0" xfId="27" applyNumberFormat="1" applyFont="1" applyFill="1" applyBorder="1"/>
    <xf numFmtId="9" fontId="6" fillId="0" borderId="0" xfId="27" applyNumberFormat="1" applyFont="1" applyFill="1" applyBorder="1" applyAlignment="1">
      <alignment horizontal="center" vertical="center" wrapText="1" readingOrder="1"/>
    </xf>
    <xf numFmtId="166" fontId="11" fillId="0" borderId="0" xfId="0" applyNumberFormat="1" applyFont="1"/>
    <xf numFmtId="0" fontId="11" fillId="0" borderId="0" xfId="0" applyFont="1"/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9" fillId="3" borderId="0" xfId="5" applyFont="1" applyFill="1" applyBorder="1" applyAlignment="1">
      <alignment horizontal="left" vertical="top" wrapText="1" indent="1"/>
    </xf>
    <xf numFmtId="0" fontId="81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6" fillId="3" borderId="10" xfId="0" applyFont="1" applyFill="1" applyBorder="1"/>
    <xf numFmtId="3" fontId="6" fillId="3" borderId="0" xfId="0" applyNumberFormat="1" applyFont="1" applyFill="1"/>
    <xf numFmtId="3" fontId="9" fillId="3" borderId="56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Alignment="1"/>
    <xf numFmtId="0" fontId="6" fillId="3" borderId="0" xfId="68" applyFont="1" applyFill="1"/>
    <xf numFmtId="0" fontId="6" fillId="3" borderId="0" xfId="68" applyFont="1" applyFill="1" applyBorder="1"/>
    <xf numFmtId="1" fontId="6" fillId="3" borderId="0" xfId="68" applyNumberFormat="1" applyFont="1" applyFill="1" applyBorder="1" applyAlignment="1">
      <alignment horizontal="right" vertical="center" indent="1"/>
    </xf>
    <xf numFmtId="1" fontId="6" fillId="3" borderId="0" xfId="68" applyNumberFormat="1" applyFont="1" applyFill="1" applyAlignment="1">
      <alignment horizontal="right" vertical="center" indent="1"/>
    </xf>
    <xf numFmtId="3" fontId="6" fillId="0" borderId="3" xfId="4" applyNumberFormat="1" applyFont="1" applyBorder="1" applyAlignment="1">
      <alignment horizontal="right" vertical="center"/>
    </xf>
    <xf numFmtId="3" fontId="6" fillId="0" borderId="0" xfId="4" applyNumberFormat="1" applyFont="1" applyAlignment="1">
      <alignment horizontal="right" vertical="center"/>
    </xf>
    <xf numFmtId="9" fontId="122" fillId="0" borderId="61" xfId="6" applyFont="1" applyFill="1" applyBorder="1" applyAlignment="1" applyProtection="1">
      <alignment horizontal="right" vertical="center"/>
    </xf>
    <xf numFmtId="9" fontId="122" fillId="0" borderId="61" xfId="6" applyFont="1" applyFill="1" applyBorder="1" applyAlignment="1" applyProtection="1">
      <alignment vertical="center"/>
    </xf>
    <xf numFmtId="0" fontId="6" fillId="3" borderId="0" xfId="4" applyFont="1" applyFill="1" applyAlignment="1">
      <alignment horizontal="right"/>
    </xf>
    <xf numFmtId="2" fontId="6" fillId="0" borderId="0" xfId="4" quotePrefix="1" applyNumberFormat="1" applyFont="1" applyFill="1" applyAlignment="1">
      <alignment horizontal="right" vertical="center"/>
    </xf>
    <xf numFmtId="9" fontId="122" fillId="0" borderId="61" xfId="6" applyFont="1" applyFill="1" applyBorder="1" applyAlignment="1" applyProtection="1">
      <alignment horizontal="right"/>
    </xf>
    <xf numFmtId="9" fontId="122" fillId="0" borderId="61" xfId="6" applyFont="1" applyFill="1" applyBorder="1" applyAlignment="1" applyProtection="1"/>
    <xf numFmtId="9" fontId="122" fillId="0" borderId="61" xfId="6" applyNumberFormat="1" applyFont="1" applyFill="1" applyBorder="1" applyAlignment="1" applyProtection="1"/>
    <xf numFmtId="0" fontId="126" fillId="0" borderId="0" xfId="0" applyFont="1"/>
    <xf numFmtId="180" fontId="0" fillId="0" borderId="0" xfId="0" applyNumberFormat="1"/>
    <xf numFmtId="3" fontId="59" fillId="2" borderId="0" xfId="34" applyNumberFormat="1" applyFont="1" applyFill="1" applyAlignment="1">
      <alignment horizontal="center" vertical="center"/>
    </xf>
    <xf numFmtId="0" fontId="59" fillId="2" borderId="0" xfId="34" applyFont="1" applyFill="1" applyAlignment="1">
      <alignment horizontal="center" vertical="center"/>
    </xf>
    <xf numFmtId="0" fontId="8" fillId="0" borderId="0" xfId="34" applyFont="1" applyFill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8" fillId="0" borderId="0" xfId="34" applyFont="1" applyFill="1" applyBorder="1" applyAlignment="1">
      <alignment horizontal="center" vertical="center"/>
    </xf>
    <xf numFmtId="0" fontId="8" fillId="0" borderId="0" xfId="34" applyFont="1" applyAlignment="1">
      <alignment horizontal="center" vertical="center"/>
    </xf>
    <xf numFmtId="3" fontId="89" fillId="0" borderId="0" xfId="0" applyNumberFormat="1" applyFont="1" applyAlignment="1">
      <alignment horizontal="right"/>
    </xf>
    <xf numFmtId="0" fontId="127" fillId="0" borderId="0" xfId="0" applyFont="1"/>
    <xf numFmtId="3" fontId="128" fillId="0" borderId="0" xfId="0" applyNumberFormat="1" applyFont="1" applyAlignment="1">
      <alignment horizontal="right"/>
    </xf>
    <xf numFmtId="0" fontId="8" fillId="0" borderId="11" xfId="0" applyFont="1" applyBorder="1" applyAlignment="1">
      <alignment horizontal="center"/>
    </xf>
    <xf numFmtId="3" fontId="81" fillId="0" borderId="0" xfId="34" applyNumberFormat="1" applyFont="1"/>
    <xf numFmtId="0" fontId="13" fillId="0" borderId="0" xfId="34" applyFont="1" applyAlignment="1">
      <alignment vertical="center"/>
    </xf>
    <xf numFmtId="3" fontId="6" fillId="0" borderId="0" xfId="34" applyNumberFormat="1" applyFont="1" applyFill="1" applyBorder="1" applyAlignment="1">
      <alignment horizontal="right"/>
    </xf>
    <xf numFmtId="9" fontId="6" fillId="0" borderId="0" xfId="34" applyNumberFormat="1" applyFont="1" applyFill="1" applyBorder="1" applyAlignment="1">
      <alignment horizontal="right"/>
    </xf>
    <xf numFmtId="0" fontId="11" fillId="0" borderId="0" xfId="34" applyFont="1" applyFill="1" applyAlignment="1"/>
    <xf numFmtId="1" fontId="20" fillId="0" borderId="0" xfId="34" applyNumberFormat="1" applyFont="1" applyFill="1" applyBorder="1"/>
    <xf numFmtId="1" fontId="60" fillId="0" borderId="0" xfId="0" applyNumberFormat="1" applyFont="1" applyFill="1" applyBorder="1"/>
    <xf numFmtId="4" fontId="11" fillId="0" borderId="0" xfId="34" applyNumberFormat="1" applyFont="1" applyFill="1" applyBorder="1"/>
    <xf numFmtId="0" fontId="49" fillId="0" borderId="0" xfId="34" applyFont="1" applyBorder="1"/>
    <xf numFmtId="1" fontId="9" fillId="0" borderId="0" xfId="5" applyNumberFormat="1" applyFont="1" applyFill="1" applyBorder="1" applyAlignment="1" applyProtection="1">
      <alignment horizontal="right"/>
      <protection locked="0"/>
    </xf>
    <xf numFmtId="0" fontId="65" fillId="0" borderId="0" xfId="0" applyFont="1"/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6" fontId="6" fillId="0" borderId="0" xfId="34" applyNumberFormat="1" applyFont="1" applyFill="1" applyBorder="1" applyAlignment="1">
      <alignment horizontal="right" vertical="center"/>
    </xf>
    <xf numFmtId="0" fontId="20" fillId="0" borderId="0" xfId="34" applyFont="1" applyFill="1" applyBorder="1" applyAlignment="1">
      <alignment horizontal="right" vertical="center"/>
    </xf>
    <xf numFmtId="0" fontId="9" fillId="0" borderId="4" xfId="34" applyFont="1" applyBorder="1" applyAlignment="1">
      <alignment horizontal="center"/>
    </xf>
    <xf numFmtId="0" fontId="9" fillId="0" borderId="0" xfId="34" applyFont="1" applyFill="1"/>
    <xf numFmtId="1" fontId="6" fillId="0" borderId="0" xfId="34" applyNumberFormat="1" applyFont="1" applyFill="1" applyAlignment="1"/>
    <xf numFmtId="166" fontId="65" fillId="0" borderId="0" xfId="27" applyNumberFormat="1" applyFont="1" applyAlignment="1">
      <alignment horizontal="center"/>
    </xf>
    <xf numFmtId="166" fontId="37" fillId="0" borderId="4" xfId="53" applyNumberFormat="1" applyFont="1" applyFill="1" applyBorder="1" applyAlignment="1">
      <alignment horizontal="center" vertical="center"/>
    </xf>
    <xf numFmtId="166" fontId="20" fillId="2" borderId="0" xfId="53" applyNumberFormat="1" applyFont="1" applyFill="1" applyAlignment="1">
      <alignment horizontal="center" vertical="center"/>
    </xf>
    <xf numFmtId="0" fontId="65" fillId="0" borderId="0" xfId="27" applyFont="1" applyFill="1"/>
    <xf numFmtId="0" fontId="22" fillId="0" borderId="35" xfId="27" applyFont="1" applyFill="1" applyBorder="1" applyAlignment="1">
      <alignment horizontal="center" vertical="center" wrapText="1" readingOrder="1"/>
    </xf>
    <xf numFmtId="0" fontId="65" fillId="0" borderId="0" xfId="27" applyFont="1" applyAlignment="1">
      <alignment vertical="center"/>
    </xf>
    <xf numFmtId="0" fontId="65" fillId="0" borderId="0" xfId="27" applyFont="1" applyFill="1" applyAlignment="1">
      <alignment vertical="center"/>
    </xf>
    <xf numFmtId="0" fontId="37" fillId="0" borderId="0" xfId="27" applyFont="1" applyFill="1" applyBorder="1" applyAlignment="1">
      <alignment wrapText="1" readingOrder="1"/>
    </xf>
    <xf numFmtId="0" fontId="37" fillId="0" borderId="28" xfId="27" applyFont="1" applyFill="1" applyBorder="1" applyAlignment="1">
      <alignment horizontal="center" vertical="center" wrapText="1" readingOrder="1"/>
    </xf>
    <xf numFmtId="166" fontId="65" fillId="0" borderId="0" xfId="27" applyNumberFormat="1" applyFont="1" applyAlignment="1">
      <alignment horizontal="center" vertical="center"/>
    </xf>
    <xf numFmtId="0" fontId="65" fillId="0" borderId="0" xfId="27" applyFont="1" applyAlignment="1">
      <alignment horizontal="center"/>
    </xf>
    <xf numFmtId="0" fontId="37" fillId="0" borderId="28" xfId="27" applyFont="1" applyFill="1" applyBorder="1" applyAlignment="1">
      <alignment horizontal="left" vertical="center" wrapText="1" indent="1" readingOrder="1"/>
    </xf>
    <xf numFmtId="166" fontId="65" fillId="0" borderId="0" xfId="27" applyNumberFormat="1" applyFont="1" applyFill="1" applyAlignment="1">
      <alignment horizontal="center" vertical="center"/>
    </xf>
    <xf numFmtId="166" fontId="65" fillId="0" borderId="0" xfId="27" applyNumberFormat="1" applyFont="1"/>
    <xf numFmtId="0" fontId="20" fillId="0" borderId="26" xfId="17" applyFont="1" applyBorder="1" applyAlignment="1">
      <alignment horizontal="right"/>
    </xf>
    <xf numFmtId="3" fontId="9" fillId="3" borderId="56" xfId="5" applyNumberFormat="1" applyFont="1" applyFill="1" applyBorder="1" applyAlignment="1" applyProtection="1">
      <alignment horizontal="right" vertical="center"/>
      <protection locked="0"/>
    </xf>
    <xf numFmtId="9" fontId="6" fillId="0" borderId="63" xfId="26" applyNumberFormat="1" applyFont="1" applyBorder="1" applyAlignment="1">
      <alignment horizontal="right" vertical="center" indent="1"/>
    </xf>
    <xf numFmtId="0" fontId="20" fillId="0" borderId="26" xfId="26" applyFont="1" applyBorder="1" applyAlignment="1">
      <alignment horizontal="left" vertical="center" indent="1"/>
    </xf>
    <xf numFmtId="0" fontId="5" fillId="0" borderId="0" xfId="1" applyFont="1"/>
    <xf numFmtId="1" fontId="11" fillId="0" borderId="0" xfId="68" applyNumberFormat="1" applyFont="1" applyFill="1" applyAlignment="1">
      <alignment horizontal="right" vertical="center" indent="1"/>
    </xf>
    <xf numFmtId="1" fontId="11" fillId="0" borderId="0" xfId="68" applyNumberFormat="1" applyFont="1" applyFill="1" applyBorder="1" applyAlignment="1">
      <alignment horizontal="right" vertical="center" indent="1"/>
    </xf>
    <xf numFmtId="0" fontId="81" fillId="0" borderId="0" xfId="68" applyFont="1" applyFill="1" applyAlignment="1">
      <alignment horizontal="left"/>
    </xf>
    <xf numFmtId="3" fontId="81" fillId="0" borderId="0" xfId="68" applyNumberFormat="1" applyFont="1" applyFill="1" applyAlignment="1">
      <alignment horizontal="right" vertical="center" indent="1"/>
    </xf>
    <xf numFmtId="1" fontId="81" fillId="0" borderId="0" xfId="68" applyNumberFormat="1" applyFont="1" applyFill="1" applyAlignment="1">
      <alignment horizontal="right" vertical="center" indent="1"/>
    </xf>
    <xf numFmtId="0" fontId="11" fillId="0" borderId="0" xfId="68" applyFont="1" applyFill="1" applyAlignment="1">
      <alignment horizontal="left"/>
    </xf>
    <xf numFmtId="0" fontId="81" fillId="0" borderId="0" xfId="68" applyFont="1" applyFill="1" applyBorder="1" applyAlignment="1">
      <alignment horizontal="left" indent="1"/>
    </xf>
    <xf numFmtId="0" fontId="11" fillId="0" borderId="0" xfId="68" applyFont="1" applyFill="1"/>
    <xf numFmtId="3" fontId="11" fillId="0" borderId="0" xfId="68" applyNumberFormat="1" applyFont="1" applyFill="1"/>
    <xf numFmtId="0" fontId="81" fillId="0" borderId="0" xfId="68" applyFont="1" applyFill="1" applyAlignment="1">
      <alignment horizontal="right" vertical="center" indent="1"/>
    </xf>
    <xf numFmtId="1" fontId="81" fillId="0" borderId="0" xfId="68" applyNumberFormat="1" applyFont="1" applyFill="1" applyBorder="1" applyAlignment="1">
      <alignment horizontal="right" vertical="center" indent="1"/>
    </xf>
    <xf numFmtId="0" fontId="81" fillId="0" borderId="0" xfId="68" applyFont="1" applyFill="1" applyBorder="1"/>
    <xf numFmtId="0" fontId="81" fillId="0" borderId="0" xfId="68" applyFont="1" applyFill="1" applyBorder="1" applyAlignment="1">
      <alignment horizontal="center"/>
    </xf>
    <xf numFmtId="0" fontId="81" fillId="0" borderId="0" xfId="68" applyFont="1" applyFill="1" applyBorder="1" applyAlignment="1">
      <alignment horizontal="center" vertical="center"/>
    </xf>
    <xf numFmtId="0" fontId="11" fillId="0" borderId="0" xfId="68" applyFont="1" applyFill="1" applyBorder="1" applyAlignment="1">
      <alignment horizontal="left"/>
    </xf>
    <xf numFmtId="0" fontId="81" fillId="0" borderId="0" xfId="68" applyFont="1" applyFill="1" applyBorder="1" applyAlignment="1">
      <alignment horizontal="left"/>
    </xf>
    <xf numFmtId="0" fontId="81" fillId="0" borderId="0" xfId="68" applyFont="1" applyFill="1" applyBorder="1" applyAlignment="1">
      <alignment horizontal="right" vertical="center" indent="1"/>
    </xf>
    <xf numFmtId="0" fontId="130" fillId="3" borderId="0" xfId="64" applyFont="1" applyFill="1" applyBorder="1" applyAlignment="1">
      <alignment horizontal="left" vertical="center" indent="1"/>
    </xf>
    <xf numFmtId="0" fontId="12" fillId="0" borderId="0" xfId="73"/>
    <xf numFmtId="0" fontId="12" fillId="0" borderId="0" xfId="73" applyFont="1"/>
    <xf numFmtId="0" fontId="28" fillId="3" borderId="0" xfId="12" applyFont="1" applyFill="1" applyBorder="1" applyAlignment="1">
      <alignment vertical="center"/>
    </xf>
    <xf numFmtId="0" fontId="32" fillId="3" borderId="0" xfId="12" applyFont="1" applyFill="1" applyBorder="1" applyAlignment="1">
      <alignment horizontal="right" vertical="center"/>
    </xf>
    <xf numFmtId="0" fontId="28" fillId="3" borderId="10" xfId="12" applyFont="1" applyFill="1" applyBorder="1" applyAlignment="1">
      <alignment vertical="center"/>
    </xf>
    <xf numFmtId="0" fontId="32" fillId="3" borderId="10" xfId="12" applyFont="1" applyFill="1" applyBorder="1" applyAlignment="1">
      <alignment horizontal="right" vertical="center"/>
    </xf>
    <xf numFmtId="3" fontId="20" fillId="2" borderId="0" xfId="12" applyNumberFormat="1" applyFont="1" applyFill="1" applyBorder="1" applyAlignment="1">
      <alignment horizontal="right" vertical="center"/>
    </xf>
    <xf numFmtId="3" fontId="20" fillId="3" borderId="0" xfId="12" applyNumberFormat="1" applyFont="1" applyFill="1" applyBorder="1" applyAlignment="1">
      <alignment horizontal="right" vertical="center"/>
    </xf>
    <xf numFmtId="3" fontId="20" fillId="2" borderId="10" xfId="12" applyNumberFormat="1" applyFont="1" applyFill="1" applyBorder="1" applyAlignment="1">
      <alignment horizontal="right" vertical="center"/>
    </xf>
    <xf numFmtId="0" fontId="41" fillId="3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vertical="center"/>
    </xf>
    <xf numFmtId="0" fontId="20" fillId="3" borderId="0" xfId="12" applyFont="1" applyFill="1" applyBorder="1" applyAlignment="1">
      <alignment horizontal="right" vertical="center"/>
    </xf>
    <xf numFmtId="0" fontId="20" fillId="3" borderId="10" xfId="12" applyFont="1" applyFill="1" applyBorder="1" applyAlignment="1">
      <alignment horizontal="left" vertical="center"/>
    </xf>
    <xf numFmtId="0" fontId="20" fillId="3" borderId="10" xfId="12" applyFont="1" applyFill="1" applyBorder="1" applyAlignment="1">
      <alignment horizontal="right" vertical="center"/>
    </xf>
    <xf numFmtId="0" fontId="20" fillId="3" borderId="10" xfId="12" quotePrefix="1" applyFont="1" applyFill="1" applyBorder="1" applyAlignment="1">
      <alignment horizontal="right" vertical="center"/>
    </xf>
    <xf numFmtId="0" fontId="42" fillId="3" borderId="56" xfId="12" applyFont="1" applyFill="1" applyBorder="1" applyAlignment="1">
      <alignment vertical="center"/>
    </xf>
    <xf numFmtId="0" fontId="42" fillId="3" borderId="0" xfId="12" applyFont="1" applyFill="1" applyBorder="1" applyAlignment="1">
      <alignment vertical="center"/>
    </xf>
    <xf numFmtId="164" fontId="6" fillId="0" borderId="0" xfId="19" applyNumberFormat="1" applyFont="1" applyFill="1" applyBorder="1" applyAlignment="1">
      <alignment vertical="center"/>
    </xf>
    <xf numFmtId="0" fontId="6" fillId="0" borderId="0" xfId="19" applyFont="1" applyFill="1" applyBorder="1" applyAlignment="1">
      <alignment vertical="center"/>
    </xf>
    <xf numFmtId="0" fontId="3" fillId="3" borderId="0" xfId="19" applyFill="1"/>
    <xf numFmtId="0" fontId="41" fillId="3" borderId="0" xfId="19" applyFont="1" applyFill="1" applyBorder="1" applyAlignment="1">
      <alignment vertical="center"/>
    </xf>
    <xf numFmtId="0" fontId="39" fillId="3" borderId="0" xfId="19" applyFont="1" applyFill="1" applyBorder="1" applyAlignment="1">
      <alignment vertical="center"/>
    </xf>
    <xf numFmtId="3" fontId="60" fillId="0" borderId="0" xfId="0" applyNumberFormat="1" applyFont="1"/>
    <xf numFmtId="0" fontId="60" fillId="0" borderId="0" xfId="0" applyFont="1" applyFill="1"/>
    <xf numFmtId="0" fontId="134" fillId="0" borderId="0" xfId="0" applyFont="1" applyFill="1"/>
    <xf numFmtId="3" fontId="0" fillId="0" borderId="0" xfId="0" applyNumberFormat="1" applyBorder="1"/>
    <xf numFmtId="181" fontId="0" fillId="0" borderId="0" xfId="74" applyFont="1"/>
    <xf numFmtId="0" fontId="65" fillId="0" borderId="0" xfId="0" applyFont="1" applyFill="1" applyBorder="1"/>
    <xf numFmtId="166" fontId="6" fillId="0" borderId="61" xfId="34" applyNumberFormat="1" applyFont="1" applyFill="1" applyBorder="1" applyAlignment="1">
      <alignment horizontal="right" vertical="center"/>
    </xf>
    <xf numFmtId="166" fontId="6" fillId="0" borderId="7" xfId="34" applyNumberFormat="1" applyFont="1" applyFill="1" applyBorder="1" applyAlignment="1">
      <alignment horizontal="right" vertical="center"/>
    </xf>
    <xf numFmtId="0" fontId="0" fillId="0" borderId="0" xfId="0" applyBorder="1"/>
    <xf numFmtId="0" fontId="20" fillId="0" borderId="4" xfId="34" applyFont="1" applyFill="1" applyBorder="1" applyAlignment="1">
      <alignment horizontal="center" vertical="center"/>
    </xf>
    <xf numFmtId="0" fontId="20" fillId="0" borderId="4" xfId="34" applyFont="1" applyFill="1" applyBorder="1" applyAlignment="1">
      <alignment horizontal="left" indent="1"/>
    </xf>
    <xf numFmtId="167" fontId="135" fillId="0" borderId="0" xfId="74" applyNumberFormat="1" applyFont="1"/>
    <xf numFmtId="0" fontId="133" fillId="0" borderId="0" xfId="0" applyFont="1"/>
    <xf numFmtId="1" fontId="4" fillId="0" borderId="0" xfId="0" applyNumberFormat="1" applyFont="1" applyFill="1"/>
    <xf numFmtId="1" fontId="4" fillId="0" borderId="0" xfId="0" applyNumberFormat="1" applyFont="1"/>
    <xf numFmtId="3" fontId="20" fillId="0" borderId="16" xfId="34" applyNumberFormat="1" applyFont="1" applyFill="1" applyBorder="1"/>
    <xf numFmtId="167" fontId="0" fillId="0" borderId="0" xfId="0" applyNumberFormat="1"/>
    <xf numFmtId="3" fontId="136" fillId="0" borderId="0" xfId="0" applyNumberFormat="1" applyFont="1"/>
    <xf numFmtId="167" fontId="133" fillId="0" borderId="0" xfId="74" applyNumberFormat="1" applyFont="1"/>
    <xf numFmtId="167" fontId="0" fillId="0" borderId="0" xfId="74" applyNumberFormat="1" applyFont="1"/>
    <xf numFmtId="1" fontId="0" fillId="0" borderId="0" xfId="0" applyNumberFormat="1" applyFill="1"/>
    <xf numFmtId="0" fontId="20" fillId="0" borderId="0" xfId="0" applyFont="1" applyFill="1" applyAlignment="1">
      <alignment wrapText="1"/>
    </xf>
    <xf numFmtId="0" fontId="20" fillId="0" borderId="0" xfId="0" quotePrefix="1" applyFont="1" applyAlignment="1">
      <alignment wrapText="1"/>
    </xf>
    <xf numFmtId="0" fontId="20" fillId="0" borderId="0" xfId="0" applyFont="1" applyAlignment="1">
      <alignment wrapText="1"/>
    </xf>
    <xf numFmtId="3" fontId="9" fillId="0" borderId="65" xfId="5" applyNumberFormat="1" applyFont="1" applyFill="1" applyBorder="1" applyAlignment="1" applyProtection="1">
      <alignment horizontal="right"/>
      <protection locked="0"/>
    </xf>
    <xf numFmtId="3" fontId="9" fillId="0" borderId="65" xfId="39" applyNumberFormat="1" applyFont="1" applyFill="1" applyBorder="1" applyAlignment="1" applyProtection="1">
      <alignment horizontal="left"/>
      <protection locked="0"/>
    </xf>
    <xf numFmtId="3" fontId="9" fillId="0" borderId="66" xfId="39" applyNumberFormat="1" applyFont="1" applyFill="1" applyBorder="1" applyAlignment="1" applyProtection="1">
      <alignment horizontal="left"/>
      <protection locked="0"/>
    </xf>
    <xf numFmtId="0" fontId="12" fillId="0" borderId="0" xfId="1" applyFont="1" applyFill="1" applyAlignment="1">
      <alignment horizontal="left" vertical="center" indent="2"/>
    </xf>
    <xf numFmtId="0" fontId="14" fillId="0" borderId="0" xfId="1" applyFont="1" applyFill="1" applyAlignment="1">
      <alignment horizontal="left" vertical="center" indent="2"/>
    </xf>
    <xf numFmtId="0" fontId="13" fillId="0" borderId="0" xfId="1" applyFont="1" applyFill="1" applyAlignment="1">
      <alignment vertical="center"/>
    </xf>
    <xf numFmtId="0" fontId="14" fillId="0" borderId="0" xfId="1" applyFont="1" applyFill="1"/>
    <xf numFmtId="0" fontId="21" fillId="0" borderId="0" xfId="1" applyFont="1" applyFill="1"/>
    <xf numFmtId="0" fontId="14" fillId="0" borderId="0" xfId="1" applyFont="1" applyFill="1" applyAlignment="1">
      <alignment vertical="center"/>
    </xf>
    <xf numFmtId="0" fontId="19" fillId="0" borderId="0" xfId="1" applyFont="1" applyFill="1"/>
    <xf numFmtId="0" fontId="15" fillId="0" borderId="0" xfId="1" applyFont="1" applyFill="1" applyAlignment="1">
      <alignment horizontal="left" vertical="center"/>
    </xf>
    <xf numFmtId="0" fontId="6" fillId="0" borderId="0" xfId="43" applyFont="1" applyFill="1" applyBorder="1" applyAlignment="1">
      <alignment horizontal="left" vertical="center" wrapText="1" indent="1" readingOrder="1"/>
    </xf>
    <xf numFmtId="0" fontId="6" fillId="0" borderId="0" xfId="43" applyFont="1" applyFill="1" applyBorder="1" applyAlignment="1">
      <alignment horizontal="left" wrapText="1" indent="1" readingOrder="1"/>
    </xf>
    <xf numFmtId="0" fontId="6" fillId="0" borderId="0" xfId="43" applyFont="1" applyFill="1" applyBorder="1" applyAlignment="1">
      <alignment horizontal="left" vertical="center" readingOrder="1"/>
    </xf>
    <xf numFmtId="0" fontId="6" fillId="0" borderId="0" xfId="43" applyFont="1" applyFill="1" applyBorder="1" applyAlignment="1">
      <alignment horizontal="center" vertical="center" readingOrder="1"/>
    </xf>
    <xf numFmtId="0" fontId="22" fillId="0" borderId="0" xfId="43" applyFont="1" applyFill="1" applyBorder="1" applyAlignment="1">
      <alignment horizontal="left" vertical="center" readingOrder="1"/>
    </xf>
    <xf numFmtId="0" fontId="22" fillId="0" borderId="0" xfId="43" applyFont="1" applyFill="1" applyBorder="1" applyAlignment="1">
      <alignment horizontal="center" vertical="center" readingOrder="1"/>
    </xf>
    <xf numFmtId="9" fontId="74" fillId="0" borderId="0" xfId="3" applyFont="1" applyFill="1" applyBorder="1"/>
    <xf numFmtId="166" fontId="20" fillId="0" borderId="0" xfId="43" applyNumberFormat="1" applyFont="1" applyFill="1" applyBorder="1" applyAlignment="1">
      <alignment horizontal="right" vertical="center"/>
    </xf>
    <xf numFmtId="171" fontId="20" fillId="0" borderId="0" xfId="51" applyNumberFormat="1" applyFont="1" applyFill="1" applyBorder="1" applyAlignment="1">
      <alignment horizontal="right" vertical="center"/>
    </xf>
    <xf numFmtId="0" fontId="12" fillId="0" borderId="0" xfId="43" applyFont="1" applyFill="1" applyBorder="1" applyAlignment="1"/>
    <xf numFmtId="0" fontId="12" fillId="0" borderId="0" xfId="43" applyFont="1" applyFill="1" applyBorder="1" applyAlignment="1">
      <alignment vertical="top"/>
    </xf>
    <xf numFmtId="0" fontId="3" fillId="0" borderId="0" xfId="43" applyAlignment="1">
      <alignment horizontal="right"/>
    </xf>
    <xf numFmtId="0" fontId="2" fillId="0" borderId="0" xfId="43" applyFont="1" applyFill="1" applyBorder="1"/>
    <xf numFmtId="0" fontId="2" fillId="0" borderId="0" xfId="43" applyFont="1" applyFill="1" applyBorder="1" applyAlignment="1">
      <alignment horizontal="left" vertical="center" wrapText="1"/>
    </xf>
    <xf numFmtId="0" fontId="2" fillId="0" borderId="0" xfId="43" applyFont="1" applyFill="1" applyBorder="1" applyAlignment="1">
      <alignment vertical="center"/>
    </xf>
    <xf numFmtId="0" fontId="106" fillId="0" borderId="0" xfId="43" applyFont="1" applyAlignment="1">
      <alignment horizontal="left" vertical="center" readingOrder="1"/>
    </xf>
    <xf numFmtId="171" fontId="2" fillId="0" borderId="0" xfId="51" applyNumberFormat="1" applyFont="1" applyFill="1" applyBorder="1" applyAlignment="1">
      <alignment horizontal="center" vertical="center"/>
    </xf>
    <xf numFmtId="0" fontId="2" fillId="0" borderId="0" xfId="43" applyFont="1" applyFill="1" applyBorder="1" applyAlignment="1">
      <alignment horizontal="left" vertical="center" wrapText="1" indent="1"/>
    </xf>
    <xf numFmtId="166" fontId="2" fillId="0" borderId="0" xfId="43" applyNumberFormat="1" applyFont="1" applyFill="1" applyBorder="1" applyAlignment="1">
      <alignment horizontal="center" vertical="center"/>
    </xf>
    <xf numFmtId="0" fontId="2" fillId="0" borderId="0" xfId="43" applyFont="1" applyFill="1" applyBorder="1" applyAlignment="1">
      <alignment horizontal="left" vertical="center" indent="1"/>
    </xf>
    <xf numFmtId="174" fontId="2" fillId="0" borderId="0" xfId="51" applyNumberFormat="1" applyFont="1" applyFill="1" applyBorder="1" applyAlignment="1">
      <alignment horizontal="right" vertical="center" indent="1"/>
    </xf>
    <xf numFmtId="166" fontId="2" fillId="0" borderId="0" xfId="51" applyNumberFormat="1" applyFont="1" applyFill="1" applyBorder="1" applyAlignment="1">
      <alignment horizontal="center" vertical="center"/>
    </xf>
    <xf numFmtId="9" fontId="74" fillId="0" borderId="0" xfId="3" applyFont="1"/>
    <xf numFmtId="3" fontId="74" fillId="0" borderId="0" xfId="43" applyNumberFormat="1" applyFont="1"/>
    <xf numFmtId="0" fontId="2" fillId="0" borderId="0" xfId="43" applyFont="1" applyFill="1" applyBorder="1" applyAlignment="1">
      <alignment horizontal="left" vertical="top" wrapText="1"/>
    </xf>
    <xf numFmtId="0" fontId="2" fillId="0" borderId="0" xfId="43" applyFont="1" applyFill="1" applyBorder="1" applyAlignment="1">
      <alignment vertical="top"/>
    </xf>
    <xf numFmtId="0" fontId="74" fillId="0" borderId="0" xfId="43" applyFont="1"/>
    <xf numFmtId="3" fontId="2" fillId="0" borderId="0" xfId="43" applyNumberFormat="1" applyFont="1" applyBorder="1" applyAlignment="1">
      <alignment vertical="center"/>
    </xf>
    <xf numFmtId="3" fontId="2" fillId="0" borderId="0" xfId="43" applyNumberFormat="1" applyFont="1" applyFill="1" applyBorder="1" applyAlignment="1">
      <alignment horizontal="center" vertical="center"/>
    </xf>
    <xf numFmtId="3" fontId="2" fillId="0" borderId="0" xfId="43" applyNumberFormat="1" applyFont="1" applyFill="1" applyBorder="1" applyAlignment="1">
      <alignment vertical="center"/>
    </xf>
    <xf numFmtId="0" fontId="6" fillId="0" borderId="0" xfId="43" applyFont="1" applyBorder="1" applyAlignment="1">
      <alignment horizontal="center" vertical="center" wrapText="1" readingOrder="1"/>
    </xf>
    <xf numFmtId="3" fontId="2" fillId="0" borderId="0" xfId="43" applyNumberFormat="1" applyFont="1" applyAlignment="1">
      <alignment horizontal="center" vertical="center"/>
    </xf>
    <xf numFmtId="3" fontId="2" fillId="0" borderId="0" xfId="43" applyNumberFormat="1" applyFont="1" applyFill="1" applyBorder="1" applyAlignment="1">
      <alignment horizontal="left" vertical="center"/>
    </xf>
    <xf numFmtId="3" fontId="2" fillId="0" borderId="0" xfId="43" applyNumberFormat="1" applyFont="1" applyFill="1" applyBorder="1" applyAlignment="1"/>
    <xf numFmtId="3" fontId="2" fillId="0" borderId="0" xfId="43" applyNumberFormat="1" applyFont="1" applyFill="1" applyBorder="1" applyAlignment="1">
      <alignment horizontal="center"/>
    </xf>
    <xf numFmtId="15" fontId="20" fillId="0" borderId="0" xfId="43" applyNumberFormat="1" applyFont="1" applyAlignment="1">
      <alignment horizontal="left" vertical="center" readingOrder="1"/>
    </xf>
    <xf numFmtId="0" fontId="20" fillId="0" borderId="0" xfId="43" applyFont="1"/>
    <xf numFmtId="0" fontId="74" fillId="0" borderId="0" xfId="43" applyFont="1" applyAlignment="1">
      <alignment vertical="center"/>
    </xf>
    <xf numFmtId="0" fontId="15" fillId="0" borderId="0" xfId="43" applyFont="1" applyAlignment="1">
      <alignment vertical="center"/>
    </xf>
    <xf numFmtId="0" fontId="13" fillId="0" borderId="0" xfId="43" applyFont="1" applyAlignment="1">
      <alignment vertical="center"/>
    </xf>
    <xf numFmtId="3" fontId="13" fillId="3" borderId="0" xfId="35" applyNumberFormat="1" applyFont="1" applyFill="1"/>
    <xf numFmtId="0" fontId="59" fillId="3" borderId="65" xfId="8" applyFont="1" applyFill="1" applyBorder="1" applyAlignment="1" applyProtection="1">
      <alignment horizontal="right" wrapText="1"/>
      <protection hidden="1"/>
    </xf>
    <xf numFmtId="169" fontId="6" fillId="0" borderId="0" xfId="39" applyNumberFormat="1" applyFont="1" applyFill="1" applyBorder="1" applyProtection="1">
      <protection locked="0"/>
    </xf>
    <xf numFmtId="0" fontId="1" fillId="0" borderId="0" xfId="62" applyFont="1"/>
    <xf numFmtId="0" fontId="1" fillId="0" borderId="0" xfId="62" applyFont="1" applyFill="1"/>
    <xf numFmtId="0" fontId="1" fillId="3" borderId="0" xfId="62" applyFont="1" applyFill="1"/>
    <xf numFmtId="0" fontId="20" fillId="3" borderId="0" xfId="62" applyFont="1" applyFill="1"/>
    <xf numFmtId="166" fontId="6" fillId="3" borderId="0" xfId="62" applyNumberFormat="1" applyFont="1" applyFill="1" applyAlignment="1">
      <alignment horizontal="center"/>
    </xf>
    <xf numFmtId="0" fontId="54" fillId="3" borderId="0" xfId="62" applyFont="1" applyFill="1" applyAlignment="1">
      <alignment horizontal="right" indent="1"/>
    </xf>
    <xf numFmtId="0" fontId="54" fillId="3" borderId="0" xfId="62" applyFont="1" applyFill="1" applyAlignment="1"/>
    <xf numFmtId="0" fontId="54" fillId="3" borderId="0" xfId="62" quotePrefix="1" applyFont="1" applyFill="1" applyAlignment="1">
      <alignment horizontal="right" indent="1"/>
    </xf>
    <xf numFmtId="0" fontId="54" fillId="3" borderId="0" xfId="62" quotePrefix="1" applyFont="1" applyFill="1" applyAlignment="1"/>
    <xf numFmtId="0" fontId="54" fillId="3" borderId="0" xfId="62" applyFont="1" applyFill="1" applyBorder="1" applyAlignment="1"/>
    <xf numFmtId="166" fontId="6" fillId="3" borderId="3" xfId="62" applyNumberFormat="1" applyFont="1" applyFill="1" applyBorder="1" applyAlignment="1">
      <alignment horizontal="center"/>
    </xf>
    <xf numFmtId="166" fontId="6" fillId="3" borderId="3" xfId="62" quotePrefix="1" applyNumberFormat="1" applyFont="1" applyFill="1" applyBorder="1" applyAlignment="1">
      <alignment horizontal="center"/>
    </xf>
    <xf numFmtId="0" fontId="54" fillId="3" borderId="3" xfId="62" applyFont="1" applyFill="1" applyBorder="1" applyAlignment="1">
      <alignment horizontal="right" indent="1"/>
    </xf>
    <xf numFmtId="0" fontId="54" fillId="3" borderId="3" xfId="62" applyFont="1" applyFill="1" applyBorder="1" applyAlignment="1"/>
    <xf numFmtId="166" fontId="6" fillId="3" borderId="0" xfId="62" quotePrefix="1" applyNumberFormat="1" applyFont="1" applyFill="1" applyAlignment="1">
      <alignment horizontal="center"/>
    </xf>
    <xf numFmtId="166" fontId="6" fillId="3" borderId="0" xfId="62" applyNumberFormat="1" applyFont="1" applyFill="1" applyBorder="1" applyAlignment="1">
      <alignment horizontal="center"/>
    </xf>
    <xf numFmtId="166" fontId="6" fillId="3" borderId="0" xfId="62" quotePrefix="1" applyNumberFormat="1" applyFont="1" applyFill="1" applyBorder="1" applyAlignment="1">
      <alignment horizontal="center"/>
    </xf>
    <xf numFmtId="0" fontId="20" fillId="3" borderId="3" xfId="62" applyFont="1" applyFill="1" applyBorder="1" applyAlignment="1">
      <alignment horizontal="center"/>
    </xf>
    <xf numFmtId="0" fontId="1" fillId="0" borderId="0" xfId="62" applyFont="1" applyFill="1" applyBorder="1"/>
    <xf numFmtId="0" fontId="1" fillId="3" borderId="0" xfId="62" applyFont="1" applyFill="1" applyBorder="1"/>
    <xf numFmtId="0" fontId="69" fillId="3" borderId="3" xfId="62" applyFont="1" applyFill="1" applyBorder="1" applyAlignment="1">
      <alignment horizontal="right" indent="1"/>
    </xf>
    <xf numFmtId="0" fontId="6" fillId="3" borderId="3" xfId="62" applyFont="1" applyFill="1" applyBorder="1" applyAlignment="1"/>
    <xf numFmtId="0" fontId="20" fillId="0" borderId="0" xfId="43" applyFont="1" applyAlignment="1">
      <alignment horizontal="left" vertical="center" readingOrder="1"/>
    </xf>
    <xf numFmtId="0" fontId="3" fillId="0" borderId="0" xfId="19" applyFont="1"/>
    <xf numFmtId="0" fontId="6" fillId="3" borderId="0" xfId="19" applyFont="1" applyFill="1" applyBorder="1" applyAlignment="1">
      <alignment horizontal="left" vertical="center" indent="1"/>
    </xf>
    <xf numFmtId="164" fontId="6" fillId="3" borderId="0" xfId="19" applyNumberFormat="1" applyFont="1" applyFill="1" applyBorder="1" applyAlignment="1">
      <alignment horizontal="right" vertical="center" indent="1"/>
    </xf>
    <xf numFmtId="0" fontId="22" fillId="3" borderId="59" xfId="19" applyFont="1" applyFill="1" applyBorder="1" applyAlignment="1">
      <alignment horizontal="left" vertical="center" wrapText="1" indent="1" readingOrder="1"/>
    </xf>
    <xf numFmtId="0" fontId="22" fillId="3" borderId="59" xfId="19" applyFont="1" applyFill="1" applyBorder="1" applyAlignment="1">
      <alignment horizontal="center" vertical="center" wrapText="1" readingOrder="1"/>
    </xf>
    <xf numFmtId="0" fontId="1" fillId="0" borderId="0" xfId="20" applyFont="1"/>
    <xf numFmtId="3" fontId="1" fillId="0" borderId="0" xfId="20" applyNumberFormat="1" applyFont="1"/>
    <xf numFmtId="3" fontId="1" fillId="3" borderId="3" xfId="20" applyNumberFormat="1" applyFont="1" applyFill="1" applyBorder="1" applyAlignment="1">
      <alignment horizontal="right" vertical="center" indent="1"/>
    </xf>
    <xf numFmtId="3" fontId="1" fillId="0" borderId="3" xfId="20" applyNumberFormat="1" applyFont="1" applyFill="1" applyBorder="1" applyAlignment="1">
      <alignment horizontal="right" vertical="center" indent="1"/>
    </xf>
    <xf numFmtId="0" fontId="1" fillId="0" borderId="3" xfId="20" applyFont="1" applyFill="1" applyBorder="1" applyAlignment="1">
      <alignment horizontal="left" vertical="center" indent="1"/>
    </xf>
    <xf numFmtId="3" fontId="1" fillId="3" borderId="0" xfId="20" applyNumberFormat="1" applyFont="1" applyFill="1" applyAlignment="1">
      <alignment horizontal="right" vertical="center" indent="1"/>
    </xf>
    <xf numFmtId="3" fontId="1" fillId="0" borderId="0" xfId="20" applyNumberFormat="1" applyFont="1" applyFill="1" applyAlignment="1">
      <alignment horizontal="right" vertical="center" indent="1"/>
    </xf>
    <xf numFmtId="0" fontId="1" fillId="0" borderId="0" xfId="20" applyFont="1" applyFill="1" applyAlignment="1">
      <alignment horizontal="left" vertical="center" indent="1"/>
    </xf>
    <xf numFmtId="0" fontId="1" fillId="0" borderId="0" xfId="20" applyFont="1" applyFill="1" applyBorder="1" applyAlignment="1">
      <alignment horizontal="left" vertical="center" indent="1"/>
    </xf>
    <xf numFmtId="0" fontId="1" fillId="3" borderId="0" xfId="20" applyFont="1" applyFill="1" applyBorder="1" applyAlignment="1">
      <alignment horizontal="right" vertical="center" indent="1"/>
    </xf>
    <xf numFmtId="0" fontId="1" fillId="0" borderId="0" xfId="20" applyFont="1" applyFill="1" applyBorder="1" applyAlignment="1">
      <alignment horizontal="right" vertical="center" indent="1"/>
    </xf>
    <xf numFmtId="3" fontId="1" fillId="3" borderId="0" xfId="20" applyNumberFormat="1" applyFont="1" applyFill="1"/>
    <xf numFmtId="3" fontId="1" fillId="0" borderId="0" xfId="20" applyNumberFormat="1" applyFont="1" applyFill="1"/>
    <xf numFmtId="3" fontId="1" fillId="3" borderId="0" xfId="20" applyNumberFormat="1" applyFont="1" applyFill="1" applyAlignment="1">
      <alignment horizontal="right" indent="1"/>
    </xf>
    <xf numFmtId="3" fontId="1" fillId="0" borderId="0" xfId="20" applyNumberFormat="1" applyFont="1" applyFill="1" applyAlignment="1">
      <alignment horizontal="right" indent="1"/>
    </xf>
    <xf numFmtId="0" fontId="1" fillId="0" borderId="0" xfId="20" applyFont="1" applyFill="1" applyAlignment="1">
      <alignment horizontal="left" indent="1"/>
    </xf>
    <xf numFmtId="3" fontId="1" fillId="3" borderId="0" xfId="20" applyNumberFormat="1" applyFont="1" applyFill="1" applyAlignment="1">
      <alignment horizontal="right" vertical="center"/>
    </xf>
    <xf numFmtId="3" fontId="1" fillId="0" borderId="0" xfId="20" applyNumberFormat="1" applyFont="1" applyFill="1" applyAlignment="1">
      <alignment horizontal="right" vertical="center"/>
    </xf>
    <xf numFmtId="0" fontId="1" fillId="0" borderId="0" xfId="20" applyFont="1" applyFill="1" applyAlignment="1">
      <alignment horizontal="left" vertical="center"/>
    </xf>
    <xf numFmtId="165" fontId="1" fillId="3" borderId="3" xfId="20" applyNumberFormat="1" applyFont="1" applyFill="1" applyBorder="1" applyAlignment="1">
      <alignment horizontal="right" vertical="center" indent="1"/>
    </xf>
    <xf numFmtId="165" fontId="1" fillId="0" borderId="3" xfId="20" applyNumberFormat="1" applyFont="1" applyFill="1" applyBorder="1" applyAlignment="1">
      <alignment horizontal="right" vertical="center" indent="1"/>
    </xf>
    <xf numFmtId="165" fontId="1" fillId="3" borderId="0" xfId="20" applyNumberFormat="1" applyFont="1" applyFill="1" applyAlignment="1">
      <alignment horizontal="right" vertical="center" indent="1"/>
    </xf>
    <xf numFmtId="165" fontId="1" fillId="0" borderId="0" xfId="20" applyNumberFormat="1" applyFont="1" applyFill="1" applyAlignment="1">
      <alignment horizontal="right" vertical="center" indent="1"/>
    </xf>
    <xf numFmtId="0" fontId="1" fillId="3" borderId="0" xfId="20" applyFont="1" applyFill="1"/>
    <xf numFmtId="0" fontId="1" fillId="0" borderId="0" xfId="20" applyFont="1" applyFill="1"/>
    <xf numFmtId="166" fontId="1" fillId="0" borderId="0" xfId="27" applyNumberFormat="1" applyFont="1" applyAlignment="1">
      <alignment horizontal="right"/>
    </xf>
    <xf numFmtId="0" fontId="1" fillId="0" borderId="0" xfId="27" applyFont="1" applyFill="1" applyBorder="1" applyAlignment="1">
      <alignment horizontal="left" vertical="center" wrapText="1" indent="1" readingOrder="1"/>
    </xf>
    <xf numFmtId="166" fontId="1" fillId="0" borderId="0" xfId="27" applyNumberFormat="1" applyFont="1" applyFill="1" applyBorder="1"/>
    <xf numFmtId="9" fontId="20" fillId="0" borderId="46" xfId="27" applyNumberFormat="1" applyFont="1" applyFill="1" applyBorder="1" applyAlignment="1">
      <alignment horizontal="center" vertical="center" wrapText="1" readingOrder="1"/>
    </xf>
    <xf numFmtId="0" fontId="20" fillId="0" borderId="49" xfId="27" applyFont="1" applyFill="1" applyBorder="1" applyAlignment="1">
      <alignment horizontal="center" vertical="center" wrapText="1" readingOrder="1"/>
    </xf>
    <xf numFmtId="166" fontId="78" fillId="0" borderId="0" xfId="27" applyNumberFormat="1" applyFont="1" applyFill="1"/>
    <xf numFmtId="3" fontId="11" fillId="0" borderId="0" xfId="0" applyNumberFormat="1" applyFont="1" applyFill="1" applyAlignment="1">
      <alignment horizontal="right"/>
    </xf>
    <xf numFmtId="166" fontId="20" fillId="0" borderId="0" xfId="27" applyNumberFormat="1" applyFont="1" applyFill="1" applyAlignment="1">
      <alignment horizontal="right"/>
    </xf>
    <xf numFmtId="0" fontId="82" fillId="0" borderId="0" xfId="27" applyFont="1" applyBorder="1" applyAlignment="1">
      <alignment horizontal="left" vertical="center"/>
    </xf>
    <xf numFmtId="0" fontId="82" fillId="0" borderId="0" xfId="27" applyFont="1" applyBorder="1" applyAlignment="1">
      <alignment vertical="top"/>
    </xf>
    <xf numFmtId="1" fontId="1" fillId="0" borderId="0" xfId="27" applyNumberFormat="1" applyFont="1" applyFill="1" applyBorder="1" applyAlignment="1">
      <alignment horizontal="right" vertical="center" wrapText="1" indent="1" readingOrder="1"/>
    </xf>
    <xf numFmtId="9" fontId="1" fillId="0" borderId="0" xfId="28" applyFont="1" applyAlignment="1">
      <alignment horizontal="right" vertical="center"/>
    </xf>
    <xf numFmtId="0" fontId="83" fillId="0" borderId="0" xfId="27" applyFont="1" applyFill="1" applyBorder="1" applyAlignment="1">
      <alignment horizontal="left" vertical="center" readingOrder="1"/>
    </xf>
    <xf numFmtId="0" fontId="83" fillId="0" borderId="0" xfId="27" applyFont="1" applyFill="1" applyBorder="1" applyAlignment="1">
      <alignment vertical="center" readingOrder="1"/>
    </xf>
    <xf numFmtId="9" fontId="1" fillId="3" borderId="0" xfId="28" applyFont="1" applyFill="1" applyAlignment="1">
      <alignment horizontal="right" vertical="center"/>
    </xf>
    <xf numFmtId="3" fontId="1" fillId="0" borderId="0" xfId="27" applyNumberFormat="1" applyFont="1" applyAlignment="1">
      <alignment horizontal="right" vertical="center" indent="1"/>
    </xf>
    <xf numFmtId="3" fontId="1" fillId="0" borderId="0" xfId="27" applyNumberFormat="1" applyFont="1" applyFill="1" applyAlignment="1">
      <alignment horizontal="right" vertical="center" indent="1"/>
    </xf>
    <xf numFmtId="1" fontId="1" fillId="0" borderId="0" xfId="27" applyNumberFormat="1" applyFont="1" applyAlignment="1">
      <alignment horizontal="right" vertical="center" indent="1"/>
    </xf>
    <xf numFmtId="166" fontId="1" fillId="0" borderId="0" xfId="27" applyNumberFormat="1" applyFont="1" applyAlignment="1">
      <alignment horizontal="right" vertical="center" indent="1"/>
    </xf>
    <xf numFmtId="166" fontId="1" fillId="0" borderId="0" xfId="27" applyNumberFormat="1" applyFont="1" applyFill="1" applyBorder="1" applyAlignment="1">
      <alignment horizontal="right" vertical="center" indent="1"/>
    </xf>
    <xf numFmtId="3" fontId="1" fillId="0" borderId="0" xfId="27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right" vertical="center" indent="1"/>
    </xf>
    <xf numFmtId="0" fontId="1" fillId="0" borderId="0" xfId="27" applyFont="1" applyFill="1" applyAlignment="1">
      <alignment horizontal="right" vertical="center" indent="1"/>
    </xf>
    <xf numFmtId="0" fontId="1" fillId="3" borderId="0" xfId="27" applyFont="1" applyFill="1" applyAlignment="1">
      <alignment horizontal="right" vertical="center" indent="1"/>
    </xf>
    <xf numFmtId="0" fontId="1" fillId="0" borderId="0" xfId="27" applyFont="1" applyFill="1" applyBorder="1" applyAlignment="1">
      <alignment horizontal="left" indent="1"/>
    </xf>
    <xf numFmtId="1" fontId="20" fillId="2" borderId="0" xfId="27" applyNumberFormat="1" applyFont="1" applyFill="1" applyAlignment="1">
      <alignment horizontal="right" vertical="center" indent="1"/>
    </xf>
    <xf numFmtId="3" fontId="1" fillId="0" borderId="0" xfId="0" applyNumberFormat="1" applyFont="1"/>
    <xf numFmtId="1" fontId="1" fillId="0" borderId="0" xfId="27" applyNumberFormat="1" applyFont="1" applyFill="1" applyBorder="1" applyAlignment="1">
      <alignment horizontal="center" vertical="center" wrapText="1" readingOrder="1"/>
    </xf>
    <xf numFmtId="0" fontId="1" fillId="0" borderId="0" xfId="27" applyFont="1" applyFill="1" applyBorder="1" applyAlignment="1">
      <alignment horizontal="center" vertical="center" wrapText="1"/>
    </xf>
    <xf numFmtId="0" fontId="1" fillId="0" borderId="0" xfId="68" applyFont="1"/>
    <xf numFmtId="0" fontId="1" fillId="0" borderId="0" xfId="68" applyFont="1" applyBorder="1"/>
    <xf numFmtId="3" fontId="1" fillId="0" borderId="0" xfId="68" applyNumberFormat="1" applyFont="1" applyBorder="1"/>
    <xf numFmtId="1" fontId="1" fillId="0" borderId="3" xfId="68" applyNumberFormat="1" applyFont="1" applyFill="1" applyBorder="1" applyAlignment="1">
      <alignment horizontal="right" vertical="center" indent="1"/>
    </xf>
    <xf numFmtId="1" fontId="1" fillId="0" borderId="4" xfId="68" applyNumberFormat="1" applyFont="1" applyFill="1" applyBorder="1" applyAlignment="1">
      <alignment horizontal="right" vertical="center" indent="1"/>
    </xf>
    <xf numFmtId="0" fontId="1" fillId="0" borderId="4" xfId="68" applyFont="1" applyBorder="1" applyAlignment="1">
      <alignment horizontal="left"/>
    </xf>
    <xf numFmtId="1" fontId="1" fillId="0" borderId="0" xfId="68" applyNumberFormat="1" applyFont="1" applyFill="1" applyBorder="1" applyAlignment="1">
      <alignment horizontal="right" vertical="center" indent="1"/>
    </xf>
    <xf numFmtId="1" fontId="1" fillId="0" borderId="0" xfId="68" applyNumberFormat="1" applyFont="1" applyFill="1" applyAlignment="1">
      <alignment horizontal="right" vertical="center" indent="1"/>
    </xf>
    <xf numFmtId="0" fontId="1" fillId="0" borderId="0" xfId="68" applyFont="1" applyAlignment="1">
      <alignment horizontal="left"/>
    </xf>
    <xf numFmtId="0" fontId="1" fillId="0" borderId="0" xfId="68" applyFont="1" applyFill="1" applyBorder="1"/>
    <xf numFmtId="3" fontId="1" fillId="0" borderId="0" xfId="68" applyNumberFormat="1" applyFont="1" applyFill="1" applyBorder="1"/>
    <xf numFmtId="0" fontId="1" fillId="0" borderId="0" xfId="68" applyFont="1" applyFill="1" applyBorder="1" applyAlignment="1">
      <alignment horizontal="right" vertical="center" indent="1"/>
    </xf>
    <xf numFmtId="0" fontId="1" fillId="0" borderId="0" xfId="68" applyFont="1" applyFill="1" applyBorder="1" applyAlignment="1">
      <alignment horizontal="left" vertical="center" indent="1"/>
    </xf>
    <xf numFmtId="0" fontId="1" fillId="0" borderId="0" xfId="68" applyFont="1" applyAlignment="1">
      <alignment wrapText="1"/>
    </xf>
    <xf numFmtId="0" fontId="1" fillId="0" borderId="0" xfId="68" applyFont="1" applyFill="1" applyBorder="1" applyAlignment="1">
      <alignment wrapText="1"/>
    </xf>
    <xf numFmtId="3" fontId="1" fillId="0" borderId="4" xfId="68" applyNumberFormat="1" applyFont="1" applyFill="1" applyBorder="1" applyAlignment="1">
      <alignment horizontal="right" vertical="center" indent="1"/>
    </xf>
    <xf numFmtId="3" fontId="1" fillId="0" borderId="0" xfId="68" applyNumberFormat="1" applyFont="1" applyFill="1" applyAlignment="1">
      <alignment horizontal="right" vertical="center" indent="1"/>
    </xf>
    <xf numFmtId="3" fontId="1" fillId="0" borderId="0" xfId="68" applyNumberFormat="1" applyFont="1" applyFill="1" applyBorder="1" applyAlignment="1">
      <alignment horizontal="right" vertical="center" indent="1"/>
    </xf>
    <xf numFmtId="0" fontId="1" fillId="0" borderId="0" xfId="68" applyFont="1" applyFill="1"/>
    <xf numFmtId="0" fontId="1" fillId="0" borderId="0" xfId="68" applyFont="1" applyFill="1" applyAlignment="1">
      <alignment horizontal="right" indent="1"/>
    </xf>
    <xf numFmtId="0" fontId="1" fillId="3" borderId="0" xfId="68" applyFont="1" applyFill="1" applyBorder="1" applyAlignment="1"/>
    <xf numFmtId="0" fontId="1" fillId="0" borderId="0" xfId="21" applyFont="1"/>
    <xf numFmtId="9" fontId="9" fillId="0" borderId="31" xfId="22" applyFont="1" applyFill="1" applyBorder="1" applyAlignment="1">
      <alignment horizontal="right" vertical="center" indent="1"/>
    </xf>
    <xf numFmtId="0" fontId="9" fillId="0" borderId="0" xfId="21" applyFont="1" applyAlignment="1">
      <alignment horizontal="right" vertical="center" indent="1"/>
    </xf>
    <xf numFmtId="166" fontId="9" fillId="0" borderId="0" xfId="21" applyNumberFormat="1" applyFont="1" applyAlignment="1">
      <alignment horizontal="right" vertical="center" indent="1"/>
    </xf>
    <xf numFmtId="9" fontId="9" fillId="0" borderId="32" xfId="22" applyFont="1" applyFill="1" applyBorder="1" applyAlignment="1">
      <alignment horizontal="right" vertical="center" indent="1"/>
    </xf>
    <xf numFmtId="166" fontId="20" fillId="0" borderId="0" xfId="21" applyNumberFormat="1" applyFont="1" applyAlignment="1">
      <alignment horizontal="right" vertical="center" indent="1"/>
    </xf>
    <xf numFmtId="0" fontId="1" fillId="0" borderId="0" xfId="21" applyFont="1" applyAlignment="1">
      <alignment horizontal="right" vertical="center" indent="1"/>
    </xf>
    <xf numFmtId="166" fontId="1" fillId="0" borderId="0" xfId="21" applyNumberFormat="1" applyFont="1" applyAlignment="1">
      <alignment horizontal="right" vertical="center" indent="1"/>
    </xf>
    <xf numFmtId="0" fontId="1" fillId="0" borderId="0" xfId="21" applyFont="1" applyAlignment="1">
      <alignment horizontal="left" vertical="center"/>
    </xf>
    <xf numFmtId="0" fontId="1" fillId="0" borderId="0" xfId="21" applyFont="1" applyFill="1" applyBorder="1"/>
    <xf numFmtId="10" fontId="1" fillId="0" borderId="0" xfId="21" applyNumberFormat="1" applyFont="1" applyFill="1" applyBorder="1" applyAlignment="1">
      <alignment horizontal="right" vertical="center" indent="1"/>
    </xf>
    <xf numFmtId="0" fontId="1" fillId="0" borderId="0" xfId="21" applyFont="1" applyFill="1" applyBorder="1" applyAlignment="1">
      <alignment horizontal="left" vertical="center" indent="1"/>
    </xf>
    <xf numFmtId="0" fontId="1" fillId="0" borderId="0" xfId="21" applyFont="1" applyBorder="1"/>
    <xf numFmtId="166" fontId="1" fillId="0" borderId="0" xfId="21" applyNumberFormat="1" applyFont="1"/>
    <xf numFmtId="0" fontId="1" fillId="0" borderId="0" xfId="21" applyFont="1" applyFill="1"/>
    <xf numFmtId="0" fontId="1" fillId="0" borderId="0" xfId="21" applyFont="1" applyFill="1" applyAlignment="1">
      <alignment horizontal="left" vertical="center" indent="1"/>
    </xf>
    <xf numFmtId="3" fontId="1" fillId="0" borderId="0" xfId="21" applyNumberFormat="1" applyFont="1" applyBorder="1" applyAlignment="1">
      <alignment horizontal="right" vertical="center" indent="1"/>
    </xf>
    <xf numFmtId="9" fontId="1" fillId="0" borderId="0" xfId="21" applyNumberFormat="1" applyFont="1" applyBorder="1" applyAlignment="1">
      <alignment horizontal="right" vertical="center" indent="1"/>
    </xf>
    <xf numFmtId="3" fontId="1" fillId="0" borderId="0" xfId="21" applyNumberFormat="1" applyFont="1"/>
    <xf numFmtId="3" fontId="1" fillId="0" borderId="0" xfId="21" applyNumberFormat="1" applyFont="1" applyAlignment="1">
      <alignment horizontal="right" vertical="center" indent="1"/>
    </xf>
    <xf numFmtId="3" fontId="6" fillId="0" borderId="0" xfId="21" applyNumberFormat="1" applyFont="1" applyFill="1" applyAlignment="1">
      <alignment horizontal="right" vertical="center" indent="1"/>
    </xf>
    <xf numFmtId="9" fontId="6" fillId="0" borderId="24" xfId="23" applyNumberFormat="1" applyFont="1" applyFill="1" applyBorder="1" applyAlignment="1">
      <alignment horizontal="right" vertical="center" indent="1"/>
    </xf>
    <xf numFmtId="9" fontId="6" fillId="0" borderId="32" xfId="24" applyFont="1" applyFill="1" applyBorder="1" applyAlignment="1">
      <alignment horizontal="right" vertical="center" indent="1"/>
    </xf>
    <xf numFmtId="3" fontId="6" fillId="0" borderId="0" xfId="23" applyNumberFormat="1" applyFont="1" applyFill="1" applyAlignment="1">
      <alignment horizontal="right" vertical="center" indent="1"/>
    </xf>
    <xf numFmtId="0" fontId="6" fillId="0" borderId="0" xfId="21" applyFont="1" applyFill="1" applyAlignment="1">
      <alignment horizontal="right" vertical="center" indent="1"/>
    </xf>
    <xf numFmtId="0" fontId="1" fillId="0" borderId="0" xfId="21" applyFont="1" applyFill="1" applyAlignment="1">
      <alignment horizontal="left" vertical="center"/>
    </xf>
    <xf numFmtId="0" fontId="1" fillId="0" borderId="44" xfId="21" applyFont="1" applyBorder="1"/>
    <xf numFmtId="0" fontId="1" fillId="0" borderId="25" xfId="21" applyFont="1" applyBorder="1"/>
    <xf numFmtId="166" fontId="1" fillId="0" borderId="0" xfId="53" applyNumberFormat="1" applyFont="1" applyFill="1" applyAlignment="1">
      <alignment horizontal="center" vertical="center"/>
    </xf>
    <xf numFmtId="0" fontId="1" fillId="0" borderId="0" xfId="27" applyFont="1" applyAlignment="1">
      <alignment horizontal="left" vertical="center" indent="1"/>
    </xf>
    <xf numFmtId="166" fontId="1" fillId="0" borderId="4" xfId="53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0" fontId="1" fillId="0" borderId="0" xfId="27" applyFont="1" applyAlignment="1">
      <alignment horizontal="left" vertical="center" wrapText="1" indent="1"/>
    </xf>
    <xf numFmtId="166" fontId="1" fillId="0" borderId="0" xfId="53" applyNumberFormat="1" applyFont="1" applyAlignment="1">
      <alignment horizontal="center" vertical="center"/>
    </xf>
    <xf numFmtId="0" fontId="1" fillId="0" borderId="0" xfId="27" applyFont="1"/>
    <xf numFmtId="0" fontId="1" fillId="0" borderId="0" xfId="27" applyFont="1" applyFill="1" applyBorder="1" applyAlignment="1">
      <alignment vertical="center"/>
    </xf>
    <xf numFmtId="166" fontId="1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5" fontId="1" fillId="0" borderId="4" xfId="27" applyNumberFormat="1" applyFont="1" applyBorder="1" applyAlignment="1">
      <alignment horizontal="center" vertical="center"/>
    </xf>
    <xf numFmtId="166" fontId="1" fillId="0" borderId="0" xfId="27" applyNumberFormat="1" applyFont="1" applyFill="1" applyBorder="1" applyAlignment="1">
      <alignment horizontal="center" vertical="center"/>
    </xf>
    <xf numFmtId="166" fontId="1" fillId="0" borderId="0" xfId="27" applyNumberFormat="1" applyFont="1" applyFill="1" applyAlignment="1">
      <alignment horizontal="center" vertical="center"/>
    </xf>
    <xf numFmtId="174" fontId="1" fillId="0" borderId="0" xfId="53" applyNumberFormat="1" applyFont="1" applyFill="1" applyBorder="1" applyAlignment="1">
      <alignment horizontal="right" vertical="center" indent="1"/>
    </xf>
    <xf numFmtId="166" fontId="1" fillId="0" borderId="0" xfId="53" applyNumberFormat="1" applyFont="1" applyFill="1" applyBorder="1" applyAlignment="1">
      <alignment horizontal="center" vertical="center"/>
    </xf>
    <xf numFmtId="0" fontId="1" fillId="0" borderId="0" xfId="27" applyFont="1" applyAlignment="1">
      <alignment vertical="center"/>
    </xf>
    <xf numFmtId="0" fontId="1" fillId="0" borderId="0" xfId="27" applyFont="1" applyAlignment="1">
      <alignment vertical="center" wrapText="1"/>
    </xf>
    <xf numFmtId="166" fontId="1" fillId="0" borderId="0" xfId="27" applyNumberFormat="1" applyFont="1" applyFill="1" applyAlignment="1">
      <alignment vertical="center"/>
    </xf>
    <xf numFmtId="0" fontId="1" fillId="2" borderId="0" xfId="27" applyFont="1" applyFill="1"/>
    <xf numFmtId="3" fontId="1" fillId="2" borderId="0" xfId="0" applyNumberFormat="1" applyFont="1" applyFill="1" applyBorder="1" applyAlignment="1">
      <alignment vertical="top"/>
    </xf>
    <xf numFmtId="179" fontId="1" fillId="0" borderId="0" xfId="72" applyNumberFormat="1" applyFont="1" applyAlignment="1">
      <alignment vertical="top"/>
    </xf>
    <xf numFmtId="0" fontId="1" fillId="0" borderId="0" xfId="0" applyFont="1"/>
    <xf numFmtId="0" fontId="1" fillId="0" borderId="0" xfId="27" applyFont="1" applyFill="1"/>
    <xf numFmtId="3" fontId="1" fillId="0" borderId="0" xfId="0" applyNumberFormat="1" applyFont="1" applyFill="1" applyBorder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3" fontId="1" fillId="0" borderId="3" xfId="27" applyNumberFormat="1" applyFont="1" applyBorder="1" applyAlignment="1">
      <alignment horizontal="center" vertical="center"/>
    </xf>
    <xf numFmtId="3" fontId="1" fillId="0" borderId="4" xfId="27" applyNumberFormat="1" applyFont="1" applyBorder="1" applyAlignment="1">
      <alignment horizontal="center" vertical="center"/>
    </xf>
    <xf numFmtId="3" fontId="1" fillId="0" borderId="0" xfId="27" applyNumberFormat="1" applyFont="1" applyAlignment="1">
      <alignment horizontal="center"/>
    </xf>
    <xf numFmtId="179" fontId="1" fillId="0" borderId="0" xfId="72" applyNumberFormat="1" applyFont="1" applyFill="1" applyBorder="1" applyAlignment="1">
      <alignment vertical="top"/>
    </xf>
    <xf numFmtId="3" fontId="1" fillId="0" borderId="0" xfId="0" quotePrefix="1" applyNumberFormat="1" applyFont="1" applyFill="1" applyAlignment="1">
      <alignment vertical="top" wrapText="1"/>
    </xf>
    <xf numFmtId="3" fontId="1" fillId="0" borderId="0" xfId="27" applyNumberFormat="1" applyFont="1" applyAlignment="1">
      <alignment horizontal="center" vertical="center"/>
    </xf>
    <xf numFmtId="174" fontId="1" fillId="0" borderId="0" xfId="53" applyNumberFormat="1" applyFont="1" applyAlignment="1">
      <alignment horizontal="right" vertical="center" indent="1"/>
    </xf>
    <xf numFmtId="0" fontId="1" fillId="0" borderId="0" xfId="0" applyFont="1" applyFill="1"/>
    <xf numFmtId="3" fontId="1" fillId="0" borderId="1" xfId="27" applyNumberFormat="1" applyFont="1" applyBorder="1" applyAlignment="1">
      <alignment horizontal="center" vertical="center"/>
    </xf>
    <xf numFmtId="0" fontId="1" fillId="0" borderId="0" xfId="27" applyFont="1" applyAlignment="1">
      <alignment horizontal="center"/>
    </xf>
    <xf numFmtId="3" fontId="1" fillId="0" borderId="0" xfId="0" applyNumberFormat="1" applyFont="1" applyBorder="1" applyAlignment="1">
      <alignment vertical="top"/>
    </xf>
    <xf numFmtId="3" fontId="1" fillId="0" borderId="65" xfId="0" applyNumberFormat="1" applyFont="1" applyBorder="1" applyAlignment="1">
      <alignment horizontal="right" wrapText="1"/>
    </xf>
    <xf numFmtId="3" fontId="1" fillId="0" borderId="65" xfId="0" applyNumberFormat="1" applyFont="1" applyBorder="1" applyAlignment="1">
      <alignment horizontal="left" wrapText="1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9" fillId="0" borderId="3" xfId="0" applyFont="1" applyFill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 indent="1"/>
    </xf>
    <xf numFmtId="165" fontId="1" fillId="0" borderId="0" xfId="0" applyNumberFormat="1" applyFont="1" applyBorder="1" applyAlignment="1">
      <alignment horizontal="right" vertical="center" indent="1"/>
    </xf>
    <xf numFmtId="165" fontId="1" fillId="0" borderId="0" xfId="0" applyNumberFormat="1" applyFont="1" applyAlignment="1">
      <alignment horizontal="right" vertical="center" indent="1"/>
    </xf>
    <xf numFmtId="0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165" fontId="1" fillId="0" borderId="0" xfId="0" quotePrefix="1" applyNumberFormat="1" applyFont="1" applyAlignment="1">
      <alignment horizontal="right" vertical="center" indent="1"/>
    </xf>
    <xf numFmtId="0" fontId="22" fillId="0" borderId="35" xfId="0" applyFont="1" applyFill="1" applyBorder="1" applyAlignment="1">
      <alignment horizontal="right" vertical="center" wrapText="1" readingOrder="1"/>
    </xf>
    <xf numFmtId="0" fontId="22" fillId="0" borderId="28" xfId="0" applyFont="1" applyFill="1" applyBorder="1" applyAlignment="1">
      <alignment horizontal="right" vertical="center" wrapText="1" readingOrder="1"/>
    </xf>
    <xf numFmtId="165" fontId="1" fillId="0" borderId="0" xfId="0" applyNumberFormat="1" applyFont="1" applyFill="1" applyBorder="1" applyAlignment="1">
      <alignment horizontal="right" vertical="center" inden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5" fillId="3" borderId="0" xfId="0" applyFont="1" applyFill="1" applyBorder="1" applyAlignment="1">
      <alignment horizontal="left" vertical="center" wrapText="1"/>
    </xf>
    <xf numFmtId="0" fontId="1" fillId="0" borderId="0" xfId="26" applyFont="1"/>
    <xf numFmtId="0" fontId="1" fillId="3" borderId="0" xfId="26" applyFont="1" applyFill="1"/>
    <xf numFmtId="1" fontId="6" fillId="3" borderId="0" xfId="26" applyNumberFormat="1" applyFont="1" applyFill="1" applyAlignment="1">
      <alignment vertical="center"/>
    </xf>
    <xf numFmtId="3" fontId="1" fillId="0" borderId="0" xfId="26" applyNumberFormat="1" applyFont="1" applyAlignment="1">
      <alignment horizontal="right" vertical="center" indent="1"/>
    </xf>
    <xf numFmtId="0" fontId="1" fillId="0" borderId="0" xfId="26" applyFont="1" applyAlignment="1">
      <alignment horizontal="left" vertical="center"/>
    </xf>
    <xf numFmtId="0" fontId="1" fillId="0" borderId="0" xfId="26" applyFont="1" applyAlignment="1">
      <alignment vertical="center"/>
    </xf>
    <xf numFmtId="1" fontId="1" fillId="0" borderId="0" xfId="26" applyNumberFormat="1" applyFont="1" applyAlignment="1">
      <alignment horizontal="right" vertical="center" indent="1"/>
    </xf>
    <xf numFmtId="0" fontId="1" fillId="3" borderId="0" xfId="26" applyFont="1" applyFill="1" applyAlignment="1">
      <alignment horizontal="right" indent="1"/>
    </xf>
    <xf numFmtId="0" fontId="1" fillId="0" borderId="0" xfId="26" applyFont="1" applyAlignment="1">
      <alignment horizontal="right" vertical="center" indent="1"/>
    </xf>
    <xf numFmtId="0" fontId="70" fillId="3" borderId="0" xfId="26" applyFont="1" applyFill="1" applyAlignment="1">
      <alignment horizontal="right" indent="1"/>
    </xf>
    <xf numFmtId="1" fontId="1" fillId="0" borderId="0" xfId="26" applyNumberFormat="1" applyFont="1" applyBorder="1" applyAlignment="1">
      <alignment horizontal="right" vertical="center" indent="1"/>
    </xf>
    <xf numFmtId="0" fontId="1" fillId="0" borderId="0" xfId="26" applyFont="1" applyBorder="1" applyAlignment="1">
      <alignment horizontal="right" vertical="center" indent="1"/>
    </xf>
    <xf numFmtId="0" fontId="1" fillId="0" borderId="0" xfId="26" applyFont="1" applyBorder="1" applyAlignment="1">
      <alignment horizontal="left" vertical="center"/>
    </xf>
    <xf numFmtId="0" fontId="1" fillId="0" borderId="0" xfId="26" applyFont="1" applyFill="1" applyAlignment="1">
      <alignment horizontal="right" indent="1"/>
    </xf>
    <xf numFmtId="0" fontId="1" fillId="0" borderId="0" xfId="26" applyFont="1" applyBorder="1"/>
    <xf numFmtId="9" fontId="1" fillId="0" borderId="22" xfId="21" applyNumberFormat="1" applyFont="1" applyBorder="1" applyAlignment="1">
      <alignment horizontal="right" vertical="center" indent="1"/>
    </xf>
    <xf numFmtId="9" fontId="1" fillId="0" borderId="27" xfId="21" applyNumberFormat="1" applyFont="1" applyBorder="1" applyAlignment="1">
      <alignment horizontal="right" vertical="center" indent="1"/>
    </xf>
    <xf numFmtId="9" fontId="1" fillId="0" borderId="4" xfId="21" applyNumberFormat="1" applyFont="1" applyBorder="1" applyAlignment="1">
      <alignment horizontal="right" vertical="center" indent="1"/>
    </xf>
    <xf numFmtId="9" fontId="1" fillId="0" borderId="24" xfId="21" applyNumberFormat="1" applyFont="1" applyBorder="1" applyAlignment="1">
      <alignment horizontal="right" vertical="center" indent="1"/>
    </xf>
    <xf numFmtId="9" fontId="1" fillId="0" borderId="25" xfId="21" applyNumberFormat="1" applyFont="1" applyBorder="1" applyAlignment="1">
      <alignment horizontal="right" vertical="center" indent="1"/>
    </xf>
    <xf numFmtId="0" fontId="1" fillId="0" borderId="24" xfId="21" applyFont="1" applyBorder="1"/>
    <xf numFmtId="9" fontId="1" fillId="0" borderId="22" xfId="26" applyNumberFormat="1" applyFont="1" applyBorder="1" applyAlignment="1">
      <alignment horizontal="right" vertical="center"/>
    </xf>
    <xf numFmtId="9" fontId="1" fillId="0" borderId="31" xfId="26" applyNumberFormat="1" applyFont="1" applyBorder="1" applyAlignment="1">
      <alignment horizontal="right" vertical="center"/>
    </xf>
    <xf numFmtId="1" fontId="1" fillId="0" borderId="0" xfId="26" applyNumberFormat="1" applyFont="1" applyAlignment="1">
      <alignment horizontal="right" vertical="center"/>
    </xf>
    <xf numFmtId="9" fontId="1" fillId="0" borderId="24" xfId="26" applyNumberFormat="1" applyFont="1" applyBorder="1" applyAlignment="1">
      <alignment horizontal="right" vertical="center"/>
    </xf>
    <xf numFmtId="9" fontId="1" fillId="0" borderId="32" xfId="26" applyNumberFormat="1" applyFont="1" applyBorder="1" applyAlignment="1">
      <alignment horizontal="right" vertical="center"/>
    </xf>
    <xf numFmtId="166" fontId="1" fillId="0" borderId="0" xfId="26" applyNumberFormat="1" applyFont="1" applyAlignment="1">
      <alignment horizontal="right" vertical="center"/>
    </xf>
    <xf numFmtId="0" fontId="1" fillId="0" borderId="0" xfId="26" applyFont="1" applyAlignment="1">
      <alignment horizontal="left" vertical="center" wrapText="1"/>
    </xf>
    <xf numFmtId="0" fontId="1" fillId="0" borderId="0" xfId="26" applyFont="1" applyFill="1" applyBorder="1" applyAlignment="1">
      <alignment horizontal="left" vertical="center" wrapText="1"/>
    </xf>
    <xf numFmtId="9" fontId="1" fillId="0" borderId="25" xfId="26" applyNumberFormat="1" applyFont="1" applyBorder="1" applyAlignment="1">
      <alignment horizontal="right" vertical="center"/>
    </xf>
    <xf numFmtId="0" fontId="1" fillId="0" borderId="24" xfId="26" applyFont="1" applyBorder="1" applyAlignment="1">
      <alignment horizontal="right" vertical="center"/>
    </xf>
    <xf numFmtId="0" fontId="1" fillId="0" borderId="25" xfId="26" applyFont="1" applyBorder="1" applyAlignment="1">
      <alignment horizontal="right" vertical="center"/>
    </xf>
    <xf numFmtId="0" fontId="1" fillId="0" borderId="0" xfId="26" applyFont="1" applyAlignment="1">
      <alignment horizontal="right" vertical="center"/>
    </xf>
    <xf numFmtId="0" fontId="1" fillId="0" borderId="0" xfId="26" applyFont="1" applyAlignment="1">
      <alignment horizontal="left" vertical="center" indent="1"/>
    </xf>
    <xf numFmtId="9" fontId="1" fillId="0" borderId="24" xfId="26" quotePrefix="1" applyNumberFormat="1" applyFont="1" applyBorder="1" applyAlignment="1">
      <alignment horizontal="right" vertical="center"/>
    </xf>
    <xf numFmtId="9" fontId="1" fillId="0" borderId="25" xfId="26" quotePrefix="1" applyNumberFormat="1" applyFont="1" applyBorder="1" applyAlignment="1">
      <alignment horizontal="right" vertical="center"/>
    </xf>
    <xf numFmtId="0" fontId="1" fillId="0" borderId="0" xfId="26" applyFont="1" applyBorder="1" applyAlignment="1">
      <alignment vertical="center"/>
    </xf>
    <xf numFmtId="0" fontId="1" fillId="0" borderId="0" xfId="26" applyFont="1" applyFill="1" applyBorder="1"/>
    <xf numFmtId="0" fontId="1" fillId="0" borderId="0" xfId="26" applyFont="1" applyFill="1" applyBorder="1" applyAlignment="1">
      <alignment vertical="center"/>
    </xf>
    <xf numFmtId="9" fontId="1" fillId="0" borderId="43" xfId="26" applyNumberFormat="1" applyFont="1" applyBorder="1" applyAlignment="1">
      <alignment horizontal="right" vertical="center"/>
    </xf>
    <xf numFmtId="9" fontId="1" fillId="0" borderId="27" xfId="26" applyNumberFormat="1" applyFont="1" applyBorder="1" applyAlignment="1">
      <alignment horizontal="right" vertical="center"/>
    </xf>
    <xf numFmtId="9" fontId="1" fillId="0" borderId="4" xfId="26" applyNumberFormat="1" applyFont="1" applyBorder="1" applyAlignment="1">
      <alignment horizontal="right" vertical="center"/>
    </xf>
    <xf numFmtId="3" fontId="1" fillId="3" borderId="0" xfId="26" applyNumberFormat="1" applyFont="1" applyFill="1" applyAlignment="1">
      <alignment horizontal="right" vertical="center"/>
    </xf>
    <xf numFmtId="9" fontId="1" fillId="0" borderId="44" xfId="26" applyNumberFormat="1" applyFont="1" applyBorder="1" applyAlignment="1">
      <alignment horizontal="right" vertical="center"/>
    </xf>
    <xf numFmtId="9" fontId="1" fillId="0" borderId="0" xfId="26" applyNumberFormat="1" applyFont="1" applyBorder="1" applyAlignment="1">
      <alignment horizontal="right" vertical="center"/>
    </xf>
    <xf numFmtId="1" fontId="1" fillId="3" borderId="0" xfId="26" applyNumberFormat="1" applyFont="1" applyFill="1" applyAlignment="1">
      <alignment horizontal="right" vertical="center"/>
    </xf>
    <xf numFmtId="0" fontId="1" fillId="0" borderId="44" xfId="26" applyFont="1" applyBorder="1" applyAlignment="1">
      <alignment horizontal="right" vertical="center"/>
    </xf>
    <xf numFmtId="0" fontId="1" fillId="0" borderId="0" xfId="26" applyFont="1" applyBorder="1" applyAlignment="1">
      <alignment horizontal="right" vertical="center"/>
    </xf>
    <xf numFmtId="0" fontId="1" fillId="0" borderId="24" xfId="26" applyFont="1" applyBorder="1"/>
    <xf numFmtId="0" fontId="1" fillId="0" borderId="25" xfId="26" applyFont="1" applyBorder="1"/>
    <xf numFmtId="9" fontId="1" fillId="0" borderId="26" xfId="21" applyNumberFormat="1" applyFont="1" applyBorder="1" applyAlignment="1">
      <alignment horizontal="right" vertical="center" indent="1"/>
    </xf>
    <xf numFmtId="9" fontId="1" fillId="0" borderId="27" xfId="26" applyNumberFormat="1" applyFont="1" applyBorder="1" applyAlignment="1">
      <alignment horizontal="right" vertical="center" indent="1"/>
    </xf>
    <xf numFmtId="9" fontId="1" fillId="0" borderId="25" xfId="26" applyNumberFormat="1" applyFont="1" applyBorder="1" applyAlignment="1">
      <alignment horizontal="right" vertical="center" indent="1"/>
    </xf>
    <xf numFmtId="0" fontId="1" fillId="0" borderId="25" xfId="26" applyFont="1" applyBorder="1" applyAlignment="1">
      <alignment horizontal="right" vertical="center" indent="1"/>
    </xf>
    <xf numFmtId="1" fontId="1" fillId="2" borderId="0" xfId="26" applyNumberFormat="1" applyFont="1" applyFill="1" applyAlignment="1">
      <alignment horizontal="right" vertical="center" indent="1"/>
    </xf>
    <xf numFmtId="0" fontId="1" fillId="0" borderId="0" xfId="26" applyFont="1" applyBorder="1" applyAlignment="1">
      <alignment horizontal="left" vertical="center" indent="1"/>
    </xf>
    <xf numFmtId="0" fontId="1" fillId="0" borderId="24" xfId="26" applyFont="1" applyBorder="1" applyAlignment="1">
      <alignment vertical="center"/>
    </xf>
    <xf numFmtId="0" fontId="1" fillId="0" borderId="25" xfId="26" applyFont="1" applyBorder="1" applyAlignment="1">
      <alignment vertical="center"/>
    </xf>
    <xf numFmtId="0" fontId="1" fillId="0" borderId="42" xfId="26" applyFont="1" applyBorder="1" applyAlignment="1">
      <alignment vertical="center"/>
    </xf>
    <xf numFmtId="0" fontId="15" fillId="0" borderId="30" xfId="26" applyFont="1" applyBorder="1" applyAlignment="1">
      <alignment vertical="center"/>
    </xf>
    <xf numFmtId="0" fontId="20" fillId="0" borderId="0" xfId="21" applyFont="1" applyBorder="1" applyAlignment="1">
      <alignment horizontal="center"/>
    </xf>
    <xf numFmtId="0" fontId="15" fillId="0" borderId="0" xfId="21" applyFont="1" applyBorder="1"/>
    <xf numFmtId="3" fontId="1" fillId="0" borderId="0" xfId="26" applyNumberFormat="1" applyFont="1" applyBorder="1" applyAlignment="1">
      <alignment horizontal="right" vertical="center" indent="1"/>
    </xf>
    <xf numFmtId="0" fontId="20" fillId="0" borderId="26" xfId="26" applyFont="1" applyBorder="1" applyAlignment="1">
      <alignment horizontal="center"/>
    </xf>
    <xf numFmtId="0" fontId="1" fillId="0" borderId="42" xfId="26" applyFont="1" applyBorder="1"/>
    <xf numFmtId="0" fontId="15" fillId="0" borderId="30" xfId="26" applyFont="1" applyBorder="1"/>
    <xf numFmtId="166" fontId="1" fillId="0" borderId="29" xfId="21" applyNumberFormat="1" applyFont="1" applyBorder="1" applyAlignment="1">
      <alignment horizontal="right" vertical="center" indent="1"/>
    </xf>
    <xf numFmtId="166" fontId="1" fillId="0" borderId="24" xfId="21" applyNumberFormat="1" applyFont="1" applyBorder="1" applyAlignment="1">
      <alignment horizontal="right" vertical="center" indent="1"/>
    </xf>
    <xf numFmtId="0" fontId="20" fillId="0" borderId="39" xfId="26" applyFont="1" applyBorder="1" applyAlignment="1">
      <alignment horizontal="center"/>
    </xf>
    <xf numFmtId="0" fontId="1" fillId="0" borderId="0" xfId="1" applyFont="1" applyAlignment="1">
      <alignment horizontal="left" vertical="center" indent="1"/>
    </xf>
    <xf numFmtId="0" fontId="1" fillId="0" borderId="0" xfId="1" applyFont="1" applyAlignment="1">
      <alignment horizontal="center" vertical="center"/>
    </xf>
    <xf numFmtId="164" fontId="6" fillId="0" borderId="0" xfId="19" applyNumberFormat="1" applyFont="1" applyFill="1" applyBorder="1" applyAlignment="1">
      <alignment horizontal="left" vertical="center" indent="1"/>
    </xf>
    <xf numFmtId="9" fontId="1" fillId="0" borderId="63" xfId="26" applyNumberFormat="1" applyFont="1" applyBorder="1" applyAlignment="1">
      <alignment horizontal="right" vertical="center" indent="1"/>
    </xf>
    <xf numFmtId="9" fontId="20" fillId="2" borderId="63" xfId="26" applyNumberFormat="1" applyFont="1" applyFill="1" applyBorder="1" applyAlignment="1">
      <alignment horizontal="right" vertical="center" indent="1"/>
    </xf>
    <xf numFmtId="9" fontId="1" fillId="0" borderId="67" xfId="26" applyNumberFormat="1" applyFont="1" applyBorder="1" applyAlignment="1">
      <alignment horizontal="right" vertical="center" indent="1"/>
    </xf>
    <xf numFmtId="0" fontId="1" fillId="0" borderId="26" xfId="26" applyFont="1" applyBorder="1" applyAlignment="1">
      <alignment vertical="center"/>
    </xf>
    <xf numFmtId="0" fontId="1" fillId="0" borderId="63" xfId="26" applyFont="1" applyBorder="1" applyAlignment="1">
      <alignment horizontal="right" vertical="center" indent="1"/>
    </xf>
    <xf numFmtId="0" fontId="0" fillId="0" borderId="0" xfId="0" applyAlignment="1"/>
    <xf numFmtId="0" fontId="20" fillId="2" borderId="0" xfId="12" applyFont="1" applyFill="1" applyBorder="1" applyAlignment="1">
      <alignment horizontal="left" vertical="center"/>
    </xf>
    <xf numFmtId="0" fontId="32" fillId="0" borderId="0" xfId="34" applyFont="1" applyFill="1" applyAlignment="1">
      <alignment horizontal="right" wrapText="1"/>
    </xf>
    <xf numFmtId="0" fontId="6" fillId="3" borderId="0" xfId="5" applyFont="1" applyFill="1" applyBorder="1" applyAlignment="1">
      <alignment horizontal="left" vertical="center" wrapText="1" indent="1"/>
    </xf>
    <xf numFmtId="0" fontId="9" fillId="3" borderId="3" xfId="5" applyFont="1" applyFill="1" applyBorder="1" applyAlignment="1">
      <alignment horizontal="right" wrapText="1"/>
    </xf>
    <xf numFmtId="0" fontId="9" fillId="3" borderId="3" xfId="5" quotePrefix="1" applyFont="1" applyFill="1" applyBorder="1" applyAlignment="1">
      <alignment horizontal="right" wrapText="1"/>
    </xf>
    <xf numFmtId="0" fontId="9" fillId="2" borderId="0" xfId="27" applyFont="1" applyFill="1" applyBorder="1" applyAlignment="1">
      <alignment horizontal="left" vertical="center" wrapText="1" indent="1" readingOrder="1"/>
    </xf>
    <xf numFmtId="3" fontId="1" fillId="0" borderId="10" xfId="0" applyNumberFormat="1" applyFont="1" applyBorder="1" applyAlignment="1">
      <alignment horizontal="center" wrapText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0" fontId="13" fillId="3" borderId="0" xfId="5" applyFont="1" applyFill="1" applyBorder="1" applyAlignment="1">
      <alignment vertical="center"/>
    </xf>
    <xf numFmtId="0" fontId="1" fillId="3" borderId="0" xfId="0" applyFont="1" applyFill="1" applyAlignment="1">
      <alignment horizontal="right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4" fontId="1" fillId="3" borderId="0" xfId="69" applyNumberFormat="1" applyFont="1" applyFill="1" applyAlignment="1">
      <alignment horizontal="right" vertical="center" readingOrder="1"/>
    </xf>
    <xf numFmtId="164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69" applyNumberFormat="1" applyFont="1" applyFill="1" applyAlignment="1">
      <alignment horizontal="right" vertical="center" readingOrder="1"/>
    </xf>
    <xf numFmtId="1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1" fillId="3" borderId="0" xfId="69" applyNumberFormat="1" applyFont="1" applyFill="1" applyAlignment="1">
      <alignment horizontal="right" vertical="center" readingOrder="1"/>
    </xf>
    <xf numFmtId="3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9" fontId="6" fillId="0" borderId="0" xfId="0" applyNumberFormat="1" applyFont="1" applyFill="1" applyBorder="1" applyAlignment="1">
      <alignment horizontal="right" vertical="center" wrapText="1" indent="1" readingOrder="1"/>
    </xf>
    <xf numFmtId="9" fontId="6" fillId="3" borderId="0" xfId="0" applyNumberFormat="1" applyFont="1" applyFill="1" applyBorder="1" applyAlignment="1" applyProtection="1">
      <alignment horizontal="right" vertical="center" wrapText="1" indent="1" readingOrder="1"/>
      <protection locked="0"/>
    </xf>
    <xf numFmtId="3" fontId="20" fillId="5" borderId="3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/>
    </xf>
    <xf numFmtId="0" fontId="1" fillId="0" borderId="0" xfId="0" applyFont="1" applyFill="1" applyBorder="1"/>
    <xf numFmtId="172" fontId="1" fillId="0" borderId="0" xfId="0" applyNumberFormat="1" applyFont="1" applyFill="1" applyBorder="1"/>
    <xf numFmtId="172" fontId="1" fillId="0" borderId="0" xfId="0" applyNumberFormat="1" applyFont="1" applyFill="1" applyBorder="1" applyAlignment="1">
      <alignment vertical="center"/>
    </xf>
    <xf numFmtId="172" fontId="1" fillId="3" borderId="0" xfId="0" applyNumberFormat="1" applyFont="1" applyFill="1" applyBorder="1" applyAlignment="1">
      <alignment vertical="center"/>
    </xf>
    <xf numFmtId="0" fontId="1" fillId="3" borderId="0" xfId="0" applyFont="1" applyFill="1" applyAlignment="1"/>
    <xf numFmtId="0" fontId="1" fillId="3" borderId="0" xfId="0" applyFont="1" applyFill="1" applyBorder="1"/>
    <xf numFmtId="172" fontId="1" fillId="3" borderId="0" xfId="0" applyNumberFormat="1" applyFont="1" applyFill="1"/>
    <xf numFmtId="165" fontId="28" fillId="3" borderId="0" xfId="0" applyNumberFormat="1" applyFont="1" applyFill="1" applyAlignment="1">
      <alignment vertical="top"/>
    </xf>
    <xf numFmtId="0" fontId="28" fillId="3" borderId="0" xfId="0" applyFont="1" applyFill="1" applyAlignment="1">
      <alignment vertical="top"/>
    </xf>
    <xf numFmtId="1" fontId="6" fillId="3" borderId="0" xfId="5" applyNumberFormat="1" applyFont="1" applyFill="1" applyBorder="1" applyAlignment="1" applyProtection="1">
      <alignment horizontal="right"/>
      <protection locked="0"/>
    </xf>
    <xf numFmtId="0" fontId="1" fillId="3" borderId="0" xfId="0" applyFont="1" applyFill="1" applyAlignment="1" applyProtection="1">
      <protection locked="0"/>
    </xf>
    <xf numFmtId="0" fontId="1" fillId="3" borderId="0" xfId="0" applyFont="1" applyFill="1" applyBorder="1" applyProtection="1">
      <protection locked="0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3" fontId="1" fillId="3" borderId="0" xfId="0" applyNumberFormat="1" applyFont="1" applyFill="1" applyAlignment="1" applyProtection="1">
      <alignment horizontal="right"/>
      <protection locked="0"/>
    </xf>
    <xf numFmtId="0" fontId="1" fillId="3" borderId="0" xfId="0" applyFont="1" applyFill="1" applyAlignment="1">
      <alignment horizontal="center"/>
    </xf>
    <xf numFmtId="0" fontId="13" fillId="3" borderId="0" xfId="5" applyFont="1" applyFill="1" applyAlignment="1">
      <alignment vertical="center"/>
    </xf>
    <xf numFmtId="0" fontId="1" fillId="3" borderId="0" xfId="0" applyFont="1" applyFill="1" applyAlignment="1">
      <alignment vertical="center" readingOrder="1"/>
    </xf>
    <xf numFmtId="3" fontId="1" fillId="0" borderId="0" xfId="0" applyNumberFormat="1" applyFont="1" applyFill="1" applyBorder="1" applyAlignment="1">
      <alignment horizontal="right" vertical="center"/>
    </xf>
    <xf numFmtId="0" fontId="1" fillId="0" borderId="0" xfId="34" applyFont="1"/>
    <xf numFmtId="3" fontId="1" fillId="0" borderId="0" xfId="34" applyNumberFormat="1" applyFont="1"/>
    <xf numFmtId="0" fontId="1" fillId="0" borderId="0" xfId="34" applyFont="1" applyAlignment="1">
      <alignment horizontal="right"/>
    </xf>
    <xf numFmtId="165" fontId="1" fillId="0" borderId="0" xfId="34" applyNumberFormat="1" applyFont="1" applyAlignment="1">
      <alignment horizontal="right"/>
    </xf>
    <xf numFmtId="169" fontId="1" fillId="0" borderId="0" xfId="34" applyNumberFormat="1" applyFont="1" applyAlignment="1">
      <alignment horizontal="right"/>
    </xf>
    <xf numFmtId="169" fontId="1" fillId="0" borderId="0" xfId="34" applyNumberFormat="1" applyFont="1" applyFill="1" applyAlignment="1">
      <alignment horizontal="left"/>
    </xf>
    <xf numFmtId="0" fontId="8" fillId="0" borderId="64" xfId="34" applyFont="1" applyBorder="1" applyAlignment="1">
      <alignment horizontal="center" vertical="center"/>
    </xf>
    <xf numFmtId="0" fontId="8" fillId="0" borderId="64" xfId="34" applyFont="1" applyBorder="1" applyAlignment="1">
      <alignment horizontal="center" vertical="center" wrapText="1"/>
    </xf>
    <xf numFmtId="0" fontId="8" fillId="0" borderId="65" xfId="34" applyFont="1" applyBorder="1" applyAlignment="1">
      <alignment horizontal="center" vertical="center" wrapText="1"/>
    </xf>
    <xf numFmtId="0" fontId="8" fillId="0" borderId="66" xfId="34" applyFont="1" applyBorder="1" applyAlignment="1">
      <alignment horizontal="center" vertical="center" wrapText="1"/>
    </xf>
    <xf numFmtId="0" fontId="8" fillId="0" borderId="65" xfId="34" applyFont="1" applyBorder="1" applyAlignment="1">
      <alignment horizontal="center" vertical="center"/>
    </xf>
    <xf numFmtId="0" fontId="8" fillId="0" borderId="66" xfId="34" applyFont="1" applyBorder="1" applyAlignment="1">
      <alignment horizontal="center" vertical="center"/>
    </xf>
    <xf numFmtId="0" fontId="1" fillId="0" borderId="0" xfId="34" applyFont="1" applyAlignment="1">
      <alignment vertical="center"/>
    </xf>
    <xf numFmtId="0" fontId="1" fillId="0" borderId="0" xfId="34" applyFont="1" applyAlignment="1"/>
    <xf numFmtId="0" fontId="1" fillId="0" borderId="0" xfId="34" applyFont="1" applyFill="1" applyAlignment="1"/>
    <xf numFmtId="3" fontId="1" fillId="0" borderId="0" xfId="34" applyNumberFormat="1" applyFont="1" applyAlignment="1"/>
    <xf numFmtId="3" fontId="1" fillId="0" borderId="0" xfId="34" applyNumberFormat="1" applyFont="1" applyFill="1" applyAlignment="1"/>
    <xf numFmtId="3" fontId="1" fillId="0" borderId="0" xfId="34" applyNumberFormat="1" applyFont="1" applyFill="1" applyAlignment="1">
      <alignment horizontal="right"/>
    </xf>
    <xf numFmtId="3" fontId="1" fillId="0" borderId="0" xfId="34" applyNumberFormat="1" applyFont="1" applyAlignment="1">
      <alignment horizontal="left"/>
    </xf>
    <xf numFmtId="0" fontId="9" fillId="0" borderId="0" xfId="34" applyFont="1" applyBorder="1" applyAlignment="1">
      <alignment horizontal="right" wrapText="1"/>
    </xf>
    <xf numFmtId="0" fontId="9" fillId="0" borderId="0" xfId="34" applyFont="1" applyFill="1" applyBorder="1" applyAlignment="1">
      <alignment horizontal="right"/>
    </xf>
    <xf numFmtId="0" fontId="20" fillId="0" borderId="0" xfId="34" applyFont="1" applyFill="1" applyBorder="1" applyAlignment="1">
      <alignment horizontal="right"/>
    </xf>
    <xf numFmtId="3" fontId="1" fillId="0" borderId="3" xfId="34" applyNumberFormat="1" applyFont="1" applyBorder="1"/>
    <xf numFmtId="3" fontId="1" fillId="0" borderId="3" xfId="34" applyNumberFormat="1" applyFont="1" applyFill="1" applyBorder="1"/>
    <xf numFmtId="9" fontId="1" fillId="0" borderId="3" xfId="34" applyNumberFormat="1" applyFont="1" applyFill="1" applyBorder="1"/>
    <xf numFmtId="3" fontId="1" fillId="0" borderId="3" xfId="34" applyNumberFormat="1" applyFont="1" applyBorder="1" applyAlignment="1">
      <alignment horizontal="left"/>
    </xf>
    <xf numFmtId="3" fontId="1" fillId="0" borderId="0" xfId="34" applyNumberFormat="1" applyFont="1" applyFill="1"/>
    <xf numFmtId="9" fontId="1" fillId="0" borderId="0" xfId="34" applyNumberFormat="1" applyFont="1" applyFill="1"/>
    <xf numFmtId="3" fontId="1" fillId="0" borderId="0" xfId="34" applyNumberFormat="1" applyFont="1" applyBorder="1"/>
    <xf numFmtId="3" fontId="1" fillId="0" borderId="0" xfId="34" applyNumberFormat="1" applyFont="1" applyFill="1" applyBorder="1"/>
    <xf numFmtId="9" fontId="1" fillId="0" borderId="0" xfId="34" applyNumberFormat="1" applyFont="1" applyFill="1" applyBorder="1"/>
    <xf numFmtId="3" fontId="1" fillId="0" borderId="0" xfId="34" applyNumberFormat="1" applyFont="1" applyBorder="1" applyAlignment="1">
      <alignment horizontal="left"/>
    </xf>
    <xf numFmtId="0" fontId="1" fillId="0" borderId="0" xfId="34" applyFont="1" applyBorder="1" applyAlignment="1">
      <alignment horizontal="left"/>
    </xf>
    <xf numFmtId="0" fontId="1" fillId="0" borderId="0" xfId="34" applyFont="1" applyFill="1"/>
    <xf numFmtId="4" fontId="1" fillId="2" borderId="16" xfId="34" applyNumberFormat="1" applyFont="1" applyFill="1" applyBorder="1"/>
    <xf numFmtId="3" fontId="1" fillId="2" borderId="16" xfId="34" applyNumberFormat="1" applyFont="1" applyFill="1" applyBorder="1"/>
    <xf numFmtId="0" fontId="20" fillId="2" borderId="16" xfId="34" applyFont="1" applyFill="1" applyBorder="1"/>
    <xf numFmtId="1" fontId="1" fillId="0" borderId="0" xfId="34" applyNumberFormat="1" applyFont="1" applyFill="1" applyBorder="1"/>
    <xf numFmtId="0" fontId="1" fillId="0" borderId="0" xfId="34" applyFont="1" applyBorder="1"/>
    <xf numFmtId="0" fontId="1" fillId="0" borderId="0" xfId="34" applyFont="1" applyFill="1" applyBorder="1"/>
    <xf numFmtId="1" fontId="1" fillId="0" borderId="0" xfId="34" applyNumberFormat="1" applyFont="1" applyBorder="1"/>
    <xf numFmtId="4" fontId="1" fillId="0" borderId="50" xfId="34" applyNumberFormat="1" applyFont="1" applyFill="1" applyBorder="1"/>
    <xf numFmtId="3" fontId="81" fillId="0" borderId="0" xfId="34" applyNumberFormat="1" applyFont="1" applyFill="1" applyBorder="1"/>
    <xf numFmtId="4" fontId="1" fillId="0" borderId="0" xfId="34" applyNumberFormat="1" applyFont="1" applyFill="1" applyBorder="1"/>
    <xf numFmtId="3" fontId="11" fillId="0" borderId="50" xfId="34" applyNumberFormat="1" applyFont="1" applyFill="1" applyBorder="1"/>
    <xf numFmtId="3" fontId="1" fillId="0" borderId="50" xfId="34" applyNumberFormat="1" applyFont="1" applyBorder="1"/>
    <xf numFmtId="3" fontId="1" fillId="0" borderId="50" xfId="34" applyNumberFormat="1" applyFont="1" applyFill="1" applyBorder="1"/>
    <xf numFmtId="0" fontId="1" fillId="0" borderId="50" xfId="34" applyFont="1" applyBorder="1"/>
    <xf numFmtId="0" fontId="49" fillId="0" borderId="50" xfId="34" applyFont="1" applyBorder="1"/>
    <xf numFmtId="3" fontId="49" fillId="0" borderId="0" xfId="39" applyNumberFormat="1" applyFont="1" applyFill="1" applyBorder="1" applyProtection="1">
      <protection locked="0"/>
    </xf>
    <xf numFmtId="169" fontId="49" fillId="0" borderId="50" xfId="39" applyNumberFormat="1" applyFont="1" applyFill="1" applyBorder="1" applyProtection="1">
      <protection locked="0"/>
    </xf>
    <xf numFmtId="4" fontId="49" fillId="0" borderId="0" xfId="39" applyNumberFormat="1" applyFont="1" applyFill="1" applyBorder="1" applyAlignment="1" applyProtection="1">
      <alignment horizontal="left"/>
      <protection locked="0"/>
    </xf>
    <xf numFmtId="3" fontId="6" fillId="0" borderId="68" xfId="5" applyNumberFormat="1" applyFont="1" applyFill="1" applyBorder="1" applyAlignment="1" applyProtection="1">
      <alignment horizontal="right"/>
      <protection locked="0"/>
    </xf>
    <xf numFmtId="4" fontId="49" fillId="0" borderId="0" xfId="39" applyNumberFormat="1" applyFont="1" applyFill="1" applyBorder="1" applyProtection="1">
      <protection locked="0"/>
    </xf>
    <xf numFmtId="3" fontId="9" fillId="0" borderId="69" xfId="5" applyNumberFormat="1" applyFont="1" applyFill="1" applyBorder="1" applyAlignment="1" applyProtection="1">
      <alignment horizontal="right"/>
      <protection locked="0"/>
    </xf>
    <xf numFmtId="3" fontId="9" fillId="0" borderId="69" xfId="39" applyNumberFormat="1" applyFont="1" applyFill="1" applyBorder="1" applyAlignment="1" applyProtection="1">
      <alignment horizontal="left"/>
      <protection locked="0"/>
    </xf>
    <xf numFmtId="169" fontId="49" fillId="0" borderId="0" xfId="39" applyNumberFormat="1" applyFont="1" applyFill="1" applyBorder="1" applyProtection="1">
      <protection locked="0"/>
    </xf>
    <xf numFmtId="3" fontId="11" fillId="0" borderId="0" xfId="34" applyNumberFormat="1" applyFont="1" applyFill="1"/>
    <xf numFmtId="0" fontId="1" fillId="0" borderId="0" xfId="34" applyFont="1" applyFill="1" applyAlignment="1">
      <alignment horizontal="right"/>
    </xf>
    <xf numFmtId="3" fontId="6" fillId="0" borderId="69" xfId="5" applyNumberFormat="1" applyFont="1" applyFill="1" applyBorder="1" applyAlignment="1" applyProtection="1">
      <alignment horizontal="right"/>
      <protection locked="0"/>
    </xf>
    <xf numFmtId="169" fontId="49" fillId="0" borderId="0" xfId="34" applyNumberFormat="1" applyFont="1" applyBorder="1"/>
    <xf numFmtId="165" fontId="49" fillId="0" borderId="0" xfId="39" applyNumberFormat="1" applyFont="1" applyFill="1" applyBorder="1" applyProtection="1">
      <protection locked="0"/>
    </xf>
    <xf numFmtId="3" fontId="9" fillId="0" borderId="70" xfId="34" applyNumberFormat="1" applyFont="1" applyFill="1" applyBorder="1"/>
    <xf numFmtId="0" fontId="9" fillId="0" borderId="70" xfId="34" applyFont="1" applyFill="1" applyBorder="1"/>
    <xf numFmtId="1" fontId="9" fillId="0" borderId="70" xfId="34" applyNumberFormat="1" applyFont="1" applyFill="1" applyBorder="1"/>
    <xf numFmtId="4" fontId="1" fillId="0" borderId="70" xfId="34" applyNumberFormat="1" applyFont="1" applyFill="1" applyBorder="1"/>
    <xf numFmtId="3" fontId="6" fillId="0" borderId="70" xfId="34" applyNumberFormat="1" applyFont="1" applyFill="1" applyBorder="1"/>
    <xf numFmtId="0" fontId="1" fillId="0" borderId="50" xfId="34" applyFont="1" applyFill="1" applyBorder="1"/>
    <xf numFmtId="0" fontId="49" fillId="0" borderId="50" xfId="34" applyFont="1" applyFill="1" applyBorder="1"/>
    <xf numFmtId="0" fontId="49" fillId="0" borderId="0" xfId="34" applyFont="1" applyFill="1" applyBorder="1"/>
    <xf numFmtId="0" fontId="49" fillId="0" borderId="62" xfId="0" applyNumberFormat="1" applyFont="1" applyFill="1" applyBorder="1" applyAlignment="1">
      <alignment horizontal="left" vertical="center"/>
    </xf>
    <xf numFmtId="3" fontId="6" fillId="0" borderId="65" xfId="5" applyNumberFormat="1" applyFont="1" applyFill="1" applyBorder="1" applyAlignment="1" applyProtection="1">
      <alignment horizontal="right"/>
      <protection locked="0"/>
    </xf>
    <xf numFmtId="3" fontId="11" fillId="0" borderId="10" xfId="5" applyNumberFormat="1" applyFont="1" applyFill="1" applyBorder="1" applyAlignment="1" applyProtection="1">
      <alignment horizontal="right"/>
      <protection locked="0"/>
    </xf>
    <xf numFmtId="169" fontId="49" fillId="0" borderId="0" xfId="34" applyNumberFormat="1" applyFont="1" applyFill="1" applyBorder="1"/>
    <xf numFmtId="166" fontId="1" fillId="0" borderId="0" xfId="34" applyNumberFormat="1" applyFont="1"/>
    <xf numFmtId="3" fontId="1" fillId="0" borderId="0" xfId="34" applyNumberFormat="1" applyFont="1" applyBorder="1" applyAlignment="1">
      <alignment horizontal="right" indent="1"/>
    </xf>
    <xf numFmtId="3" fontId="1" fillId="0" borderId="0" xfId="34" applyNumberFormat="1" applyFont="1" applyAlignment="1">
      <alignment horizontal="right" indent="1"/>
    </xf>
    <xf numFmtId="3" fontId="1" fillId="0" borderId="0" xfId="34" applyNumberFormat="1" applyFont="1" applyFill="1" applyAlignment="1">
      <alignment horizontal="right" indent="1"/>
    </xf>
    <xf numFmtId="9" fontId="49" fillId="0" borderId="0" xfId="75" applyFont="1"/>
    <xf numFmtId="9" fontId="49" fillId="0" borderId="0" xfId="75" applyFont="1" applyFill="1"/>
    <xf numFmtId="3" fontId="1" fillId="0" borderId="0" xfId="34" applyNumberFormat="1" applyFont="1" applyFill="1" applyBorder="1" applyAlignment="1">
      <alignment horizontal="right" vertical="center"/>
    </xf>
    <xf numFmtId="3" fontId="1" fillId="0" borderId="0" xfId="34" applyNumberFormat="1" applyFont="1" applyFill="1" applyAlignment="1">
      <alignment horizontal="right" vertical="center"/>
    </xf>
    <xf numFmtId="166" fontId="1" fillId="0" borderId="0" xfId="34" applyNumberFormat="1" applyFont="1" applyFill="1" applyBorder="1" applyAlignment="1">
      <alignment horizontal="right" vertical="center"/>
    </xf>
    <xf numFmtId="166" fontId="1" fillId="0" borderId="56" xfId="34" applyNumberFormat="1" applyFont="1" applyFill="1" applyBorder="1" applyAlignment="1">
      <alignment horizontal="right" vertical="center"/>
    </xf>
    <xf numFmtId="0" fontId="1" fillId="0" borderId="0" xfId="34" applyFont="1" applyFill="1" applyAlignment="1">
      <alignment horizontal="left" vertical="center"/>
    </xf>
    <xf numFmtId="0" fontId="1" fillId="0" borderId="0" xfId="34" applyFont="1" applyFill="1" applyAlignment="1">
      <alignment horizontal="left" vertical="center" wrapText="1"/>
    </xf>
    <xf numFmtId="0" fontId="1" fillId="0" borderId="0" xfId="34" applyFont="1" applyFill="1" applyAlignment="1">
      <alignment vertical="center"/>
    </xf>
    <xf numFmtId="0" fontId="20" fillId="0" borderId="71" xfId="34" applyFont="1" applyFill="1" applyBorder="1" applyAlignment="1">
      <alignment horizontal="right" vertical="center"/>
    </xf>
    <xf numFmtId="3" fontId="1" fillId="0" borderId="3" xfId="34" applyNumberFormat="1" applyFont="1" applyBorder="1" applyAlignment="1">
      <alignment horizontal="right" indent="1"/>
    </xf>
    <xf numFmtId="0" fontId="1" fillId="0" borderId="3" xfId="34" applyFont="1" applyBorder="1" applyAlignment="1">
      <alignment horizontal="left" indent="1"/>
    </xf>
    <xf numFmtId="0" fontId="1" fillId="0" borderId="0" xfId="34" applyFont="1" applyBorder="1" applyAlignment="1">
      <alignment horizontal="left" indent="1"/>
    </xf>
    <xf numFmtId="0" fontId="1" fillId="0" borderId="0" xfId="34" applyFont="1" applyAlignment="1">
      <alignment horizontal="left" indent="1"/>
    </xf>
    <xf numFmtId="3" fontId="1" fillId="0" borderId="10" xfId="34" applyNumberFormat="1" applyFont="1" applyBorder="1" applyAlignment="1">
      <alignment horizontal="right" indent="1"/>
    </xf>
    <xf numFmtId="3" fontId="1" fillId="0" borderId="10" xfId="34" applyNumberFormat="1" applyFont="1" applyFill="1" applyBorder="1" applyAlignment="1">
      <alignment horizontal="right" indent="1"/>
    </xf>
    <xf numFmtId="3" fontId="1" fillId="0" borderId="10" xfId="34" applyNumberFormat="1" applyFont="1" applyBorder="1" applyAlignment="1">
      <alignment horizontal="left" indent="1"/>
    </xf>
    <xf numFmtId="3" fontId="1" fillId="0" borderId="0" xfId="34" applyNumberFormat="1" applyFont="1" applyAlignment="1">
      <alignment horizontal="left" indent="1"/>
    </xf>
    <xf numFmtId="0" fontId="1" fillId="0" borderId="0" xfId="35" applyFont="1" applyFill="1" applyBorder="1"/>
    <xf numFmtId="164" fontId="1" fillId="0" borderId="0" xfId="35" applyNumberFormat="1" applyFont="1" applyFill="1"/>
    <xf numFmtId="3" fontId="1" fillId="0" borderId="0" xfId="35" applyNumberFormat="1" applyFont="1" applyFill="1"/>
    <xf numFmtId="0" fontId="1" fillId="0" borderId="0" xfId="34" applyFont="1" applyFill="1" applyAlignment="1">
      <alignment horizontal="left"/>
    </xf>
    <xf numFmtId="3" fontId="1" fillId="0" borderId="3" xfId="35" applyNumberFormat="1" applyFont="1" applyFill="1" applyBorder="1"/>
    <xf numFmtId="3" fontId="1" fillId="0" borderId="0" xfId="35" applyNumberFormat="1" applyFont="1" applyFill="1" applyAlignment="1">
      <alignment horizontal="left"/>
    </xf>
    <xf numFmtId="3" fontId="1" fillId="0" borderId="3" xfId="34" applyNumberFormat="1" applyFont="1" applyBorder="1" applyAlignment="1"/>
    <xf numFmtId="3" fontId="1" fillId="0" borderId="3" xfId="34" applyNumberFormat="1" applyFont="1" applyFill="1" applyBorder="1" applyAlignment="1"/>
    <xf numFmtId="0" fontId="1" fillId="0" borderId="3" xfId="34" applyFont="1" applyBorder="1" applyAlignment="1">
      <alignment horizontal="left" vertical="center" indent="1"/>
    </xf>
    <xf numFmtId="0" fontId="1" fillId="0" borderId="0" xfId="34" applyFont="1" applyAlignment="1">
      <alignment horizontal="left" vertical="center" indent="1"/>
    </xf>
    <xf numFmtId="1" fontId="1" fillId="0" borderId="0" xfId="34" applyNumberFormat="1" applyFont="1" applyAlignment="1"/>
    <xf numFmtId="1" fontId="1" fillId="0" borderId="0" xfId="34" applyNumberFormat="1" applyFont="1" applyFill="1" applyAlignment="1"/>
    <xf numFmtId="3" fontId="1" fillId="0" borderId="0" xfId="34" applyNumberFormat="1" applyFont="1" applyFill="1" applyBorder="1" applyAlignment="1">
      <alignment horizontal="right"/>
    </xf>
    <xf numFmtId="0" fontId="1" fillId="0" borderId="0" xfId="34" applyFont="1" applyBorder="1" applyAlignment="1">
      <alignment horizontal="center" vertical="center"/>
    </xf>
    <xf numFmtId="0" fontId="1" fillId="0" borderId="0" xfId="34" applyFont="1" applyAlignment="1">
      <alignment horizontal="right" indent="1"/>
    </xf>
    <xf numFmtId="0" fontId="1" fillId="0" borderId="0" xfId="34" applyFont="1" applyFill="1" applyAlignment="1">
      <alignment horizontal="center"/>
    </xf>
    <xf numFmtId="1" fontId="1" fillId="0" borderId="0" xfId="34" applyNumberFormat="1" applyFont="1" applyFill="1" applyAlignment="1">
      <alignment horizontal="center"/>
    </xf>
    <xf numFmtId="1" fontId="1" fillId="0" borderId="0" xfId="34" applyNumberFormat="1" applyFont="1" applyFill="1" applyAlignment="1">
      <alignment horizontal="center" vertical="center"/>
    </xf>
    <xf numFmtId="0" fontId="1" fillId="0" borderId="0" xfId="34" applyFont="1" applyFill="1" applyAlignment="1">
      <alignment horizontal="left" vertical="center" indent="1"/>
    </xf>
    <xf numFmtId="0" fontId="1" fillId="0" borderId="0" xfId="34" applyFont="1" applyFill="1" applyAlignment="1">
      <alignment horizontal="left" indent="1"/>
    </xf>
    <xf numFmtId="3" fontId="90" fillId="0" borderId="0" xfId="39" applyNumberFormat="1" applyFont="1" applyFill="1" applyBorder="1" applyAlignment="1">
      <alignment horizontal="right"/>
    </xf>
    <xf numFmtId="3" fontId="13" fillId="0" borderId="0" xfId="39" applyNumberFormat="1" applyFont="1" applyFill="1" applyBorder="1" applyAlignment="1">
      <alignment horizontal="left"/>
    </xf>
    <xf numFmtId="0" fontId="1" fillId="0" borderId="0" xfId="31" applyFont="1"/>
    <xf numFmtId="0" fontId="1" fillId="3" borderId="0" xfId="31" applyFont="1" applyFill="1"/>
    <xf numFmtId="0" fontId="1" fillId="3" borderId="0" xfId="31" applyFont="1" applyFill="1" applyBorder="1"/>
    <xf numFmtId="0" fontId="1" fillId="3" borderId="0" xfId="31" applyFont="1" applyFill="1" applyBorder="1" applyAlignment="1">
      <alignment horizontal="right" indent="1"/>
    </xf>
    <xf numFmtId="3" fontId="1" fillId="3" borderId="0" xfId="31" applyNumberFormat="1" applyFont="1" applyFill="1" applyBorder="1" applyAlignment="1">
      <alignment horizontal="right" vertical="center" indent="1"/>
    </xf>
    <xf numFmtId="0" fontId="1" fillId="3" borderId="0" xfId="31" applyFont="1" applyFill="1" applyBorder="1" applyAlignment="1">
      <alignment horizontal="left" vertical="center" indent="1"/>
    </xf>
    <xf numFmtId="3" fontId="1" fillId="0" borderId="0" xfId="32" applyNumberFormat="1" applyFont="1" applyFill="1" applyBorder="1" applyAlignment="1">
      <alignment horizontal="right" vertical="center" indent="1"/>
    </xf>
    <xf numFmtId="0" fontId="1" fillId="3" borderId="0" xfId="31" applyFont="1" applyFill="1" applyAlignment="1">
      <alignment horizontal="right"/>
    </xf>
    <xf numFmtId="3" fontId="20" fillId="3" borderId="0" xfId="31" applyNumberFormat="1" applyFont="1" applyFill="1" applyBorder="1" applyAlignment="1">
      <alignment horizontal="right" vertical="center" indent="1"/>
    </xf>
    <xf numFmtId="3" fontId="20" fillId="2" borderId="0" xfId="31" applyNumberFormat="1" applyFont="1" applyFill="1" applyBorder="1" applyAlignment="1">
      <alignment horizontal="right" vertical="center" indent="1"/>
    </xf>
    <xf numFmtId="0" fontId="20" fillId="2" borderId="0" xfId="31" applyFont="1" applyFill="1" applyAlignment="1">
      <alignment horizontal="right" vertical="center" indent="1"/>
    </xf>
    <xf numFmtId="0" fontId="20" fillId="2" borderId="0" xfId="31" applyFont="1" applyFill="1" applyAlignment="1">
      <alignment horizontal="left" vertical="center" indent="1"/>
    </xf>
    <xf numFmtId="0" fontId="1" fillId="3" borderId="0" xfId="31" applyFont="1" applyFill="1" applyAlignment="1">
      <alignment horizontal="right" vertical="center" indent="1"/>
    </xf>
    <xf numFmtId="0" fontId="1" fillId="3" borderId="0" xfId="31" applyFont="1" applyFill="1" applyAlignment="1">
      <alignment horizontal="left" vertical="center" indent="1"/>
    </xf>
    <xf numFmtId="0" fontId="20" fillId="3" borderId="0" xfId="31" applyFont="1" applyFill="1" applyBorder="1" applyAlignment="1">
      <alignment horizontal="center" vertical="center"/>
    </xf>
    <xf numFmtId="0" fontId="20" fillId="3" borderId="22" xfId="31" applyFont="1" applyFill="1" applyBorder="1" applyAlignment="1">
      <alignment horizontal="center" vertical="center" wrapText="1"/>
    </xf>
    <xf numFmtId="0" fontId="20" fillId="3" borderId="31" xfId="31" applyFont="1" applyFill="1" applyBorder="1" applyAlignment="1">
      <alignment horizontal="center" vertical="center" wrapText="1"/>
    </xf>
    <xf numFmtId="0" fontId="20" fillId="3" borderId="3" xfId="31" applyFont="1" applyFill="1" applyBorder="1" applyAlignment="1">
      <alignment horizontal="left" vertical="center" indent="1"/>
    </xf>
    <xf numFmtId="0" fontId="20" fillId="3" borderId="3" xfId="31" applyFont="1" applyFill="1" applyBorder="1" applyAlignment="1">
      <alignment horizontal="right" vertical="center" indent="1"/>
    </xf>
    <xf numFmtId="0" fontId="1" fillId="3" borderId="0" xfId="31" applyFont="1" applyFill="1" applyBorder="1" applyAlignment="1">
      <alignment vertical="center"/>
    </xf>
    <xf numFmtId="0" fontId="15" fillId="3" borderId="0" xfId="31" applyFont="1" applyFill="1" applyAlignment="1">
      <alignment vertical="center"/>
    </xf>
    <xf numFmtId="0" fontId="13" fillId="3" borderId="0" xfId="31" applyFont="1" applyFill="1" applyAlignment="1">
      <alignment vertical="center"/>
    </xf>
    <xf numFmtId="0" fontId="1" fillId="3" borderId="0" xfId="31" applyFont="1" applyFill="1" applyAlignment="1">
      <alignment vertical="center"/>
    </xf>
    <xf numFmtId="0" fontId="20" fillId="0" borderId="4" xfId="21" applyFont="1" applyBorder="1" applyAlignment="1">
      <alignment horizontal="right" indent="1"/>
    </xf>
    <xf numFmtId="166" fontId="1" fillId="0" borderId="0" xfId="21" applyNumberFormat="1" applyFont="1" applyAlignment="1">
      <alignment vertical="center"/>
    </xf>
    <xf numFmtId="0" fontId="20" fillId="0" borderId="4" xfId="21" applyFont="1" applyBorder="1" applyAlignment="1">
      <alignment horizontal="right"/>
    </xf>
    <xf numFmtId="0" fontId="20" fillId="0" borderId="4" xfId="26" applyFont="1" applyBorder="1" applyAlignment="1">
      <alignment horizontal="right" vertical="center" indent="1"/>
    </xf>
    <xf numFmtId="0" fontId="20" fillId="0" borderId="3" xfId="26" applyFont="1" applyBorder="1" applyAlignment="1">
      <alignment horizontal="right" vertical="center" indent="1"/>
    </xf>
    <xf numFmtId="0" fontId="22" fillId="0" borderId="28" xfId="0" applyFont="1" applyFill="1" applyBorder="1" applyAlignment="1">
      <alignment horizontal="center" vertical="center" wrapText="1" readingOrder="1"/>
    </xf>
    <xf numFmtId="0" fontId="9" fillId="0" borderId="3" xfId="30" applyFont="1" applyFill="1" applyBorder="1" applyAlignment="1" applyProtection="1">
      <alignment horizontal="right"/>
      <protection hidden="1"/>
    </xf>
    <xf numFmtId="0" fontId="32" fillId="0" borderId="0" xfId="34" applyFont="1" applyAlignment="1">
      <alignment wrapText="1" shrinkToFit="1"/>
    </xf>
    <xf numFmtId="0" fontId="32" fillId="0" borderId="0" xfId="34" applyFont="1" applyAlignment="1">
      <alignment horizontal="right" wrapText="1"/>
    </xf>
    <xf numFmtId="0" fontId="22" fillId="0" borderId="28" xfId="19" applyFont="1" applyFill="1" applyBorder="1" applyAlignment="1">
      <alignment horizontal="right" vertical="center" wrapText="1" indent="1" readingOrder="1"/>
    </xf>
    <xf numFmtId="0" fontId="1" fillId="0" borderId="0" xfId="17" applyFont="1" applyFill="1" applyBorder="1" applyAlignment="1">
      <alignment horizontal="left" vertical="center" indent="1"/>
    </xf>
    <xf numFmtId="0" fontId="1" fillId="0" borderId="0" xfId="17" applyFont="1" applyFill="1" applyBorder="1"/>
    <xf numFmtId="0" fontId="1" fillId="0" borderId="0" xfId="17" applyFont="1"/>
    <xf numFmtId="9" fontId="1" fillId="0" borderId="22" xfId="17" applyNumberFormat="1" applyFont="1" applyBorder="1" applyAlignment="1">
      <alignment horizontal="right" vertical="center"/>
    </xf>
    <xf numFmtId="9" fontId="1" fillId="0" borderId="23" xfId="17" applyNumberFormat="1" applyFont="1" applyBorder="1" applyAlignment="1">
      <alignment horizontal="right" vertical="center"/>
    </xf>
    <xf numFmtId="9" fontId="1" fillId="0" borderId="3" xfId="17" applyNumberFormat="1" applyFont="1" applyBorder="1" applyAlignment="1">
      <alignment horizontal="right" vertical="center"/>
    </xf>
    <xf numFmtId="9" fontId="1" fillId="0" borderId="24" xfId="17" applyNumberFormat="1" applyFont="1" applyBorder="1" applyAlignment="1">
      <alignment horizontal="right" vertical="center"/>
    </xf>
    <xf numFmtId="9" fontId="1" fillId="0" borderId="25" xfId="17" applyNumberFormat="1" applyFont="1" applyBorder="1" applyAlignment="1">
      <alignment horizontal="right" vertical="center"/>
    </xf>
    <xf numFmtId="9" fontId="1" fillId="0" borderId="0" xfId="17" applyNumberFormat="1" applyFont="1" applyBorder="1" applyAlignment="1">
      <alignment horizontal="right" vertical="center"/>
    </xf>
    <xf numFmtId="0" fontId="1" fillId="0" borderId="0" xfId="17" applyFont="1" applyBorder="1" applyAlignment="1">
      <alignment horizontal="right" vertical="center"/>
    </xf>
    <xf numFmtId="0" fontId="1" fillId="0" borderId="24" xfId="17" applyFont="1" applyBorder="1"/>
    <xf numFmtId="0" fontId="1" fillId="0" borderId="25" xfId="17" applyFont="1" applyBorder="1"/>
    <xf numFmtId="0" fontId="1" fillId="0" borderId="0" xfId="17" applyFont="1" applyBorder="1"/>
    <xf numFmtId="0" fontId="1" fillId="0" borderId="0" xfId="17" applyFont="1" applyFill="1" applyBorder="1" applyAlignment="1">
      <alignment horizontal="left" indent="1"/>
    </xf>
    <xf numFmtId="9" fontId="1" fillId="0" borderId="32" xfId="17" applyNumberFormat="1" applyFont="1" applyBorder="1" applyAlignment="1">
      <alignment horizontal="right" vertical="center"/>
    </xf>
    <xf numFmtId="0" fontId="1" fillId="0" borderId="24" xfId="17" applyFont="1" applyBorder="1" applyAlignment="1">
      <alignment horizontal="right" vertical="center"/>
    </xf>
    <xf numFmtId="3" fontId="1" fillId="0" borderId="25" xfId="17" applyNumberFormat="1" applyFont="1" applyBorder="1" applyAlignment="1">
      <alignment horizontal="right" vertical="center"/>
    </xf>
    <xf numFmtId="3" fontId="1" fillId="0" borderId="0" xfId="17" applyNumberFormat="1" applyFont="1" applyBorder="1" applyAlignment="1">
      <alignment horizontal="right" vertical="center"/>
    </xf>
    <xf numFmtId="1" fontId="1" fillId="0" borderId="24" xfId="17" applyNumberFormat="1" applyFont="1" applyBorder="1" applyAlignment="1">
      <alignment horizontal="right" vertical="center"/>
    </xf>
    <xf numFmtId="1" fontId="1" fillId="0" borderId="25" xfId="17" applyNumberFormat="1" applyFont="1" applyBorder="1" applyAlignment="1">
      <alignment horizontal="right" vertical="center"/>
    </xf>
    <xf numFmtId="1" fontId="1" fillId="0" borderId="0" xfId="17" applyNumberFormat="1" applyFont="1" applyBorder="1" applyAlignment="1">
      <alignment horizontal="right" vertical="center"/>
    </xf>
    <xf numFmtId="0" fontId="1" fillId="0" borderId="25" xfId="17" applyFont="1" applyBorder="1" applyAlignment="1">
      <alignment horizontal="right" vertical="center"/>
    </xf>
    <xf numFmtId="0" fontId="1" fillId="0" borderId="0" xfId="17" applyFont="1" applyAlignment="1">
      <alignment horizontal="left" vertical="center" indent="1"/>
    </xf>
    <xf numFmtId="0" fontId="1" fillId="0" borderId="24" xfId="17" applyFont="1" applyFill="1" applyBorder="1" applyAlignment="1">
      <alignment horizontal="right" vertical="center" indent="1"/>
    </xf>
    <xf numFmtId="0" fontId="1" fillId="0" borderId="32" xfId="17" applyFont="1" applyFill="1" applyBorder="1" applyAlignment="1">
      <alignment horizontal="right" vertical="center" indent="1"/>
    </xf>
    <xf numFmtId="0" fontId="1" fillId="0" borderId="24" xfId="17" applyFont="1" applyFill="1" applyBorder="1" applyAlignment="1">
      <alignment horizontal="right" vertical="center"/>
    </xf>
    <xf numFmtId="0" fontId="1" fillId="0" borderId="0" xfId="17" applyFont="1" applyFill="1" applyAlignment="1">
      <alignment horizontal="right" vertical="center"/>
    </xf>
    <xf numFmtId="9" fontId="6" fillId="0" borderId="72" xfId="9" applyFont="1" applyFill="1" applyBorder="1" applyAlignment="1" applyProtection="1">
      <alignment horizontal="right" vertical="center"/>
      <protection hidden="1"/>
    </xf>
    <xf numFmtId="3" fontId="1" fillId="0" borderId="0" xfId="17" applyNumberFormat="1" applyFont="1" applyAlignment="1">
      <alignment horizontal="right" vertical="center" indent="1"/>
    </xf>
    <xf numFmtId="1" fontId="1" fillId="0" borderId="0" xfId="17" applyNumberFormat="1" applyFont="1" applyAlignment="1">
      <alignment horizontal="right" vertical="center" indent="1"/>
    </xf>
    <xf numFmtId="0" fontId="1" fillId="0" borderId="24" xfId="17" applyFont="1" applyFill="1" applyBorder="1" applyAlignment="1">
      <alignment horizontal="right" vertical="center" indent="1" readingOrder="1"/>
    </xf>
    <xf numFmtId="0" fontId="1" fillId="0" borderId="32" xfId="17" applyFont="1" applyFill="1" applyBorder="1" applyAlignment="1">
      <alignment horizontal="right" vertical="center" indent="1" readingOrder="1"/>
    </xf>
    <xf numFmtId="0" fontId="1" fillId="0" borderId="0" xfId="17" applyFont="1" applyAlignment="1">
      <alignment horizontal="right" vertical="center" indent="1"/>
    </xf>
    <xf numFmtId="0" fontId="1" fillId="0" borderId="0" xfId="17" applyFont="1" applyFill="1" applyAlignment="1">
      <alignment horizontal="right" vertical="center" indent="1"/>
    </xf>
    <xf numFmtId="9" fontId="1" fillId="0" borderId="22" xfId="19" applyNumberFormat="1" applyFont="1" applyBorder="1" applyAlignment="1">
      <alignment horizontal="right" vertical="center"/>
    </xf>
    <xf numFmtId="9" fontId="1" fillId="0" borderId="23" xfId="19" applyNumberFormat="1" applyFont="1" applyBorder="1" applyAlignment="1">
      <alignment horizontal="right" vertical="center"/>
    </xf>
    <xf numFmtId="9" fontId="1" fillId="0" borderId="3" xfId="19" applyNumberFormat="1" applyFont="1" applyBorder="1" applyAlignment="1">
      <alignment horizontal="right" vertical="center"/>
    </xf>
    <xf numFmtId="9" fontId="1" fillId="0" borderId="24" xfId="19" applyNumberFormat="1" applyFont="1" applyBorder="1" applyAlignment="1">
      <alignment horizontal="right" vertical="center"/>
    </xf>
    <xf numFmtId="9" fontId="1" fillId="0" borderId="25" xfId="19" applyNumberFormat="1" applyFont="1" applyBorder="1" applyAlignment="1">
      <alignment horizontal="right" vertical="center"/>
    </xf>
    <xf numFmtId="9" fontId="1" fillId="0" borderId="0" xfId="19" applyNumberFormat="1" applyFont="1" applyBorder="1" applyAlignment="1">
      <alignment horizontal="right" vertical="center"/>
    </xf>
    <xf numFmtId="0" fontId="1" fillId="0" borderId="0" xfId="19" applyFont="1" applyBorder="1" applyAlignment="1">
      <alignment horizontal="right" vertical="center"/>
    </xf>
    <xf numFmtId="0" fontId="1" fillId="0" borderId="24" xfId="19" applyFont="1" applyBorder="1"/>
    <xf numFmtId="0" fontId="1" fillId="0" borderId="25" xfId="19" applyFont="1" applyBorder="1"/>
    <xf numFmtId="0" fontId="1" fillId="0" borderId="0" xfId="19" applyFont="1" applyBorder="1"/>
    <xf numFmtId="0" fontId="1" fillId="0" borderId="0" xfId="19" applyFont="1" applyFill="1" applyBorder="1" applyAlignment="1">
      <alignment horizontal="left" indent="1"/>
    </xf>
    <xf numFmtId="9" fontId="1" fillId="0" borderId="32" xfId="19" applyNumberFormat="1" applyFont="1" applyBorder="1" applyAlignment="1">
      <alignment horizontal="right" vertical="center"/>
    </xf>
    <xf numFmtId="0" fontId="1" fillId="0" borderId="24" xfId="19" applyFont="1" applyBorder="1" applyAlignment="1">
      <alignment horizontal="right" vertical="center"/>
    </xf>
    <xf numFmtId="3" fontId="1" fillId="0" borderId="25" xfId="19" applyNumberFormat="1" applyFont="1" applyBorder="1" applyAlignment="1">
      <alignment horizontal="right" vertical="center"/>
    </xf>
    <xf numFmtId="3" fontId="1" fillId="0" borderId="0" xfId="19" applyNumberFormat="1" applyFont="1" applyBorder="1" applyAlignment="1">
      <alignment horizontal="right" vertical="center"/>
    </xf>
    <xf numFmtId="1" fontId="6" fillId="0" borderId="0" xfId="19" applyNumberFormat="1" applyFont="1" applyFill="1" applyBorder="1" applyAlignment="1">
      <alignment horizontal="right" vertical="center" wrapText="1" indent="1" readingOrder="1"/>
    </xf>
    <xf numFmtId="1" fontId="1" fillId="0" borderId="24" xfId="19" applyNumberFormat="1" applyFont="1" applyBorder="1" applyAlignment="1">
      <alignment horizontal="right" vertical="center"/>
    </xf>
    <xf numFmtId="1" fontId="1" fillId="0" borderId="25" xfId="19" applyNumberFormat="1" applyFont="1" applyBorder="1" applyAlignment="1">
      <alignment horizontal="right" vertical="center"/>
    </xf>
    <xf numFmtId="1" fontId="1" fillId="0" borderId="0" xfId="19" applyNumberFormat="1" applyFont="1" applyBorder="1" applyAlignment="1">
      <alignment horizontal="right" vertical="center"/>
    </xf>
    <xf numFmtId="0" fontId="1" fillId="0" borderId="25" xfId="19" applyFont="1" applyBorder="1" applyAlignment="1">
      <alignment horizontal="right" vertical="center"/>
    </xf>
    <xf numFmtId="0" fontId="6" fillId="3" borderId="0" xfId="19" applyFont="1" applyFill="1" applyBorder="1" applyAlignment="1">
      <alignment horizontal="left" vertical="center" wrapText="1" indent="1" readingOrder="1"/>
    </xf>
    <xf numFmtId="3" fontId="6" fillId="3" borderId="0" xfId="8" applyNumberFormat="1" applyFont="1" applyFill="1" applyBorder="1" applyAlignment="1" applyProtection="1">
      <alignment horizontal="right" vertical="center"/>
      <protection hidden="1"/>
    </xf>
    <xf numFmtId="3" fontId="6" fillId="3" borderId="0" xfId="19" applyNumberFormat="1" applyFont="1" applyFill="1" applyBorder="1" applyAlignment="1">
      <alignment horizontal="right" vertical="center"/>
    </xf>
    <xf numFmtId="0" fontId="6" fillId="3" borderId="0" xfId="8" applyFont="1" applyFill="1" applyBorder="1" applyAlignment="1" applyProtection="1">
      <alignment horizontal="right" vertical="center"/>
      <protection hidden="1"/>
    </xf>
    <xf numFmtId="0" fontId="6" fillId="3" borderId="0" xfId="19" applyFont="1" applyFill="1" applyBorder="1" applyAlignment="1">
      <alignment horizontal="right" vertical="center"/>
    </xf>
    <xf numFmtId="0" fontId="9" fillId="3" borderId="0" xfId="19" applyFont="1" applyFill="1" applyBorder="1" applyAlignment="1">
      <alignment horizontal="left" vertical="center" wrapText="1" indent="1" readingOrder="1"/>
    </xf>
    <xf numFmtId="3" fontId="9" fillId="3" borderId="0" xfId="8" applyNumberFormat="1" applyFont="1" applyFill="1" applyBorder="1" applyAlignment="1" applyProtection="1">
      <alignment horizontal="right" vertical="center"/>
      <protection hidden="1"/>
    </xf>
    <xf numFmtId="3" fontId="9" fillId="3" borderId="0" xfId="19" applyNumberFormat="1" applyFont="1" applyFill="1" applyBorder="1" applyAlignment="1">
      <alignment horizontal="right" vertical="center"/>
    </xf>
    <xf numFmtId="0" fontId="9" fillId="3" borderId="0" xfId="8" applyFont="1" applyFill="1" applyBorder="1" applyAlignment="1" applyProtection="1">
      <alignment horizontal="right" vertical="center"/>
      <protection hidden="1"/>
    </xf>
    <xf numFmtId="0" fontId="9" fillId="3" borderId="0" xfId="19" applyFont="1" applyFill="1" applyBorder="1" applyAlignment="1">
      <alignment horizontal="right" vertical="center"/>
    </xf>
    <xf numFmtId="0" fontId="1" fillId="3" borderId="0" xfId="19" applyFont="1" applyFill="1" applyBorder="1" applyAlignment="1">
      <alignment horizontal="left" vertical="center" indent="1"/>
    </xf>
    <xf numFmtId="0" fontId="6" fillId="3" borderId="0" xfId="19" applyFont="1" applyFill="1" applyBorder="1" applyAlignment="1"/>
    <xf numFmtId="0" fontId="22" fillId="3" borderId="0" xfId="19" applyFont="1" applyFill="1" applyBorder="1" applyAlignment="1">
      <alignment horizontal="right" vertical="center" wrapText="1"/>
    </xf>
    <xf numFmtId="0" fontId="22" fillId="3" borderId="59" xfId="19" applyFont="1" applyFill="1" applyBorder="1" applyAlignment="1">
      <alignment horizontal="right" vertical="center" wrapText="1"/>
    </xf>
    <xf numFmtId="3" fontId="9" fillId="3" borderId="69" xfId="5" applyNumberFormat="1" applyFont="1" applyFill="1" applyBorder="1" applyAlignment="1" applyProtection="1">
      <alignment horizontal="right"/>
      <protection locked="0"/>
    </xf>
    <xf numFmtId="0" fontId="9" fillId="3" borderId="69" xfId="5" applyFont="1" applyFill="1" applyBorder="1" applyAlignment="1">
      <alignment horizontal="left" indent="1"/>
    </xf>
    <xf numFmtId="3" fontId="9" fillId="3" borderId="69" xfId="0" applyNumberFormat="1" applyFont="1" applyFill="1" applyBorder="1" applyAlignment="1">
      <alignment vertical="center"/>
    </xf>
    <xf numFmtId="0" fontId="9" fillId="3" borderId="69" xfId="0" applyFont="1" applyFill="1" applyBorder="1" applyAlignment="1">
      <alignment horizontal="justify" vertical="center"/>
    </xf>
    <xf numFmtId="0" fontId="9" fillId="3" borderId="69" xfId="5" applyFont="1" applyFill="1" applyBorder="1" applyAlignment="1">
      <alignment horizontal="left"/>
    </xf>
    <xf numFmtId="0" fontId="9" fillId="3" borderId="69" xfId="5" applyFont="1" applyFill="1" applyBorder="1" applyAlignment="1" applyProtection="1">
      <alignment horizontal="left"/>
      <protection locked="0"/>
    </xf>
    <xf numFmtId="172" fontId="9" fillId="3" borderId="69" xfId="50" applyNumberFormat="1" applyFont="1" applyFill="1" applyBorder="1" applyAlignment="1">
      <alignment vertical="center"/>
    </xf>
    <xf numFmtId="172" fontId="9" fillId="3" borderId="69" xfId="50" applyNumberFormat="1" applyFont="1" applyFill="1" applyBorder="1" applyAlignment="1" applyProtection="1">
      <alignment vertical="center"/>
      <protection locked="0"/>
    </xf>
    <xf numFmtId="0" fontId="9" fillId="3" borderId="69" xfId="5" applyFont="1" applyFill="1" applyBorder="1" applyAlignment="1">
      <alignment horizontal="left" vertical="center"/>
    </xf>
    <xf numFmtId="0" fontId="9" fillId="3" borderId="69" xfId="5" quotePrefix="1" applyFont="1" applyFill="1" applyBorder="1" applyAlignment="1">
      <alignment horizontal="left" vertical="center"/>
    </xf>
    <xf numFmtId="172" fontId="6" fillId="3" borderId="69" xfId="50" applyNumberFormat="1" applyFont="1" applyFill="1" applyBorder="1" applyAlignment="1">
      <alignment vertical="center"/>
    </xf>
    <xf numFmtId="0" fontId="6" fillId="3" borderId="69" xfId="5" applyFont="1" applyFill="1" applyBorder="1" applyAlignment="1">
      <alignment horizontal="left" vertical="center"/>
    </xf>
    <xf numFmtId="3" fontId="9" fillId="3" borderId="69" xfId="50" applyNumberFormat="1" applyFont="1" applyFill="1" applyBorder="1" applyAlignment="1"/>
    <xf numFmtId="3" fontId="20" fillId="3" borderId="69" xfId="0" applyNumberFormat="1" applyFont="1" applyFill="1" applyBorder="1"/>
    <xf numFmtId="3" fontId="20" fillId="3" borderId="69" xfId="0" applyNumberFormat="1" applyFont="1" applyFill="1" applyBorder="1" applyProtection="1">
      <protection locked="0"/>
    </xf>
    <xf numFmtId="0" fontId="9" fillId="3" borderId="69" xfId="5" applyFont="1" applyFill="1" applyBorder="1" applyAlignment="1">
      <alignment horizontal="left" vertical="center" indent="1"/>
    </xf>
    <xf numFmtId="3" fontId="9" fillId="3" borderId="69" xfId="50" applyNumberFormat="1" applyFont="1" applyFill="1" applyBorder="1" applyAlignment="1">
      <alignment vertical="center"/>
    </xf>
    <xf numFmtId="3" fontId="20" fillId="3" borderId="69" xfId="0" applyNumberFormat="1" applyFont="1" applyFill="1" applyBorder="1" applyAlignment="1">
      <alignment vertical="center"/>
    </xf>
    <xf numFmtId="3" fontId="20" fillId="3" borderId="69" xfId="0" applyNumberFormat="1" applyFont="1" applyFill="1" applyBorder="1" applyAlignment="1" applyProtection="1">
      <alignment vertical="center"/>
      <protection locked="0"/>
    </xf>
    <xf numFmtId="0" fontId="9" fillId="3" borderId="69" xfId="5" quotePrefix="1" applyFont="1" applyFill="1" applyBorder="1" applyAlignment="1">
      <alignment horizontal="left" vertical="center" indent="1"/>
    </xf>
    <xf numFmtId="3" fontId="6" fillId="3" borderId="69" xfId="50" applyNumberFormat="1" applyFont="1" applyFill="1" applyBorder="1" applyAlignment="1">
      <alignment vertical="center"/>
    </xf>
    <xf numFmtId="3" fontId="1" fillId="3" borderId="69" xfId="0" applyNumberFormat="1" applyFont="1" applyFill="1" applyBorder="1" applyAlignment="1">
      <alignment vertical="center"/>
    </xf>
    <xf numFmtId="0" fontId="6" fillId="3" borderId="69" xfId="5" applyFont="1" applyFill="1" applyBorder="1" applyAlignment="1">
      <alignment horizontal="left" vertical="center" indent="1"/>
    </xf>
    <xf numFmtId="166" fontId="6" fillId="3" borderId="69" xfId="5" applyNumberFormat="1" applyFont="1" applyFill="1" applyBorder="1" applyAlignment="1" applyProtection="1">
      <alignment horizontal="right" vertical="top" indent="1"/>
      <protection locked="0"/>
    </xf>
    <xf numFmtId="3" fontId="9" fillId="3" borderId="69" xfId="5" applyNumberFormat="1" applyFont="1" applyFill="1" applyBorder="1" applyAlignment="1" applyProtection="1">
      <alignment horizontal="right" vertical="center"/>
      <protection locked="0"/>
    </xf>
    <xf numFmtId="3" fontId="9" fillId="3" borderId="69" xfId="0" applyNumberFormat="1" applyFont="1" applyFill="1" applyBorder="1" applyAlignment="1" applyProtection="1">
      <alignment horizontal="right" vertical="center"/>
      <protection locked="0"/>
    </xf>
    <xf numFmtId="0" fontId="1" fillId="3" borderId="56" xfId="0" applyFont="1" applyFill="1" applyBorder="1"/>
    <xf numFmtId="0" fontId="1" fillId="0" borderId="0" xfId="44" applyFont="1" applyFill="1" applyBorder="1" applyAlignment="1">
      <alignment horizontal="left" vertical="center" indent="1"/>
    </xf>
    <xf numFmtId="0" fontId="1" fillId="0" borderId="0" xfId="44" applyFont="1" applyFill="1" applyBorder="1" applyAlignment="1">
      <alignment horizontal="right" vertical="center" indent="1"/>
    </xf>
    <xf numFmtId="166" fontId="1" fillId="0" borderId="0" xfId="44" applyNumberFormat="1" applyFont="1" applyFill="1" applyBorder="1" applyAlignment="1">
      <alignment horizontal="right" vertical="center" indent="1"/>
    </xf>
    <xf numFmtId="166" fontId="1" fillId="0" borderId="3" xfId="44" applyNumberFormat="1" applyFont="1" applyFill="1" applyBorder="1" applyAlignment="1">
      <alignment horizontal="right" vertical="center" indent="1"/>
    </xf>
    <xf numFmtId="0" fontId="1" fillId="0" borderId="0" xfId="68" applyFont="1" applyBorder="1" applyAlignment="1">
      <alignment horizontal="left"/>
    </xf>
    <xf numFmtId="0" fontId="1" fillId="3" borderId="10" xfId="12" applyFont="1" applyFill="1" applyBorder="1" applyAlignment="1">
      <alignment horizontal="right" vertical="center"/>
    </xf>
    <xf numFmtId="0" fontId="1" fillId="3" borderId="0" xfId="12" applyFont="1" applyFill="1" applyBorder="1" applyAlignment="1">
      <alignment horizontal="right" vertical="center"/>
    </xf>
    <xf numFmtId="0" fontId="1" fillId="2" borderId="56" xfId="12" applyFont="1" applyFill="1" applyBorder="1" applyAlignment="1">
      <alignment horizontal="right" vertical="center"/>
    </xf>
    <xf numFmtId="0" fontId="1" fillId="0" borderId="10" xfId="73" applyFont="1" applyBorder="1"/>
    <xf numFmtId="0" fontId="1" fillId="3" borderId="0" xfId="12" applyFont="1" applyFill="1" applyBorder="1" applyAlignment="1">
      <alignment vertical="center"/>
    </xf>
    <xf numFmtId="0" fontId="12" fillId="3" borderId="0" xfId="73" applyFont="1" applyFill="1"/>
    <xf numFmtId="0" fontId="1" fillId="3" borderId="56" xfId="12" applyFont="1" applyFill="1" applyBorder="1" applyAlignment="1">
      <alignment vertical="center"/>
    </xf>
    <xf numFmtId="3" fontId="1" fillId="3" borderId="0" xfId="12" applyNumberFormat="1" applyFont="1" applyFill="1" applyAlignment="1">
      <alignment horizontal="right" vertical="center"/>
    </xf>
    <xf numFmtId="0" fontId="1" fillId="3" borderId="0" xfId="12" applyFont="1" applyFill="1" applyBorder="1" applyAlignment="1">
      <alignment horizontal="left" vertical="center"/>
    </xf>
    <xf numFmtId="3" fontId="1" fillId="3" borderId="56" xfId="12" applyNumberFormat="1" applyFont="1" applyFill="1" applyBorder="1" applyAlignment="1">
      <alignment horizontal="right" vertical="center"/>
    </xf>
    <xf numFmtId="0" fontId="20" fillId="3" borderId="69" xfId="73" applyFont="1" applyFill="1" applyBorder="1" applyAlignment="1">
      <alignment vertical="center"/>
    </xf>
    <xf numFmtId="0" fontId="20" fillId="3" borderId="69" xfId="12" applyFont="1" applyFill="1" applyBorder="1" applyAlignment="1">
      <alignment horizontal="left" vertical="center"/>
    </xf>
    <xf numFmtId="0" fontId="1" fillId="3" borderId="10" xfId="12" applyFont="1" applyFill="1" applyBorder="1" applyAlignment="1">
      <alignment horizontal="left" vertical="center" indent="1"/>
    </xf>
    <xf numFmtId="0" fontId="1" fillId="3" borderId="0" xfId="12" quotePrefix="1" applyFont="1" applyFill="1" applyBorder="1" applyAlignment="1">
      <alignment horizontal="left" vertical="center" indent="1"/>
    </xf>
    <xf numFmtId="0" fontId="1" fillId="3" borderId="56" xfId="12" applyFont="1" applyFill="1" applyBorder="1" applyAlignment="1">
      <alignment horizontal="right" vertical="center"/>
    </xf>
    <xf numFmtId="0" fontId="1" fillId="3" borderId="56" xfId="12" quotePrefix="1" applyFont="1" applyFill="1" applyBorder="1" applyAlignment="1">
      <alignment horizontal="left" vertical="center" indent="1"/>
    </xf>
    <xf numFmtId="3" fontId="1" fillId="3" borderId="0" xfId="12" applyNumberFormat="1" applyFont="1" applyFill="1" applyBorder="1" applyAlignment="1">
      <alignment horizontal="right" vertical="center"/>
    </xf>
    <xf numFmtId="0" fontId="126" fillId="3" borderId="69" xfId="73" applyFont="1" applyFill="1" applyBorder="1" applyAlignment="1">
      <alignment vertical="center"/>
    </xf>
    <xf numFmtId="0" fontId="32" fillId="3" borderId="69" xfId="12" applyFont="1" applyFill="1" applyBorder="1" applyAlignment="1">
      <alignment horizontal="left" vertical="center"/>
    </xf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12" fillId="3" borderId="0" xfId="73" applyFill="1"/>
    <xf numFmtId="0" fontId="131" fillId="3" borderId="0" xfId="12" applyFont="1" applyFill="1" applyBorder="1" applyAlignment="1">
      <alignment horizontal="left" vertical="center" indent="1"/>
    </xf>
    <xf numFmtId="0" fontId="130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3" fontId="33" fillId="3" borderId="10" xfId="13" applyNumberFormat="1" applyFont="1" applyFill="1" applyBorder="1" applyAlignment="1">
      <alignment horizontal="right" vertical="center"/>
    </xf>
    <xf numFmtId="0" fontId="33" fillId="3" borderId="10" xfId="13" applyFont="1" applyFill="1" applyBorder="1" applyAlignment="1">
      <alignment vertical="center" wrapText="1"/>
    </xf>
    <xf numFmtId="3" fontId="33" fillId="2" borderId="0" xfId="13" applyNumberFormat="1" applyFont="1" applyFill="1" applyBorder="1" applyAlignment="1">
      <alignment horizontal="right" vertical="center"/>
    </xf>
    <xf numFmtId="0" fontId="33" fillId="2" borderId="0" xfId="13" applyFont="1" applyFill="1" applyBorder="1" applyAlignment="1">
      <alignment vertical="center"/>
    </xf>
    <xf numFmtId="3" fontId="33" fillId="3" borderId="0" xfId="13" applyNumberFormat="1" applyFont="1" applyFill="1" applyBorder="1" applyAlignment="1">
      <alignment horizontal="right" vertical="center"/>
    </xf>
    <xf numFmtId="3" fontId="33" fillId="3" borderId="0" xfId="13" applyNumberFormat="1" applyFont="1" applyFill="1" applyBorder="1" applyAlignment="1">
      <alignment horizontal="left" vertical="center"/>
    </xf>
    <xf numFmtId="0" fontId="33" fillId="2" borderId="0" xfId="13" applyFont="1" applyFill="1" applyAlignment="1">
      <alignment vertical="center"/>
    </xf>
    <xf numFmtId="0" fontId="33" fillId="3" borderId="0" xfId="13" applyFont="1" applyFill="1" applyBorder="1" applyAlignment="1">
      <alignment vertical="center" wrapText="1"/>
    </xf>
    <xf numFmtId="3" fontId="33" fillId="2" borderId="56" xfId="13" applyNumberFormat="1" applyFont="1" applyFill="1" applyBorder="1" applyAlignment="1">
      <alignment horizontal="right" vertical="center"/>
    </xf>
    <xf numFmtId="0" fontId="30" fillId="2" borderId="56" xfId="13" applyFont="1" applyFill="1" applyBorder="1" applyAlignment="1">
      <alignment horizontal="left" vertical="center"/>
    </xf>
    <xf numFmtId="0" fontId="137" fillId="3" borderId="10" xfId="13" quotePrefix="1" applyFont="1" applyFill="1" applyBorder="1" applyAlignment="1">
      <alignment horizontal="right" vertical="center"/>
    </xf>
    <xf numFmtId="0" fontId="30" fillId="3" borderId="10" xfId="13" applyFont="1" applyFill="1" applyBorder="1" applyAlignment="1">
      <alignment horizontal="left" vertical="center"/>
    </xf>
    <xf numFmtId="16" fontId="137" fillId="3" borderId="0" xfId="13" quotePrefix="1" applyNumberFormat="1" applyFont="1" applyFill="1" applyBorder="1" applyAlignment="1">
      <alignment horizontal="right" vertical="center"/>
    </xf>
    <xf numFmtId="0" fontId="33" fillId="3" borderId="0" xfId="13" applyFont="1" applyFill="1" applyAlignment="1">
      <alignment vertical="center"/>
    </xf>
    <xf numFmtId="0" fontId="139" fillId="3" borderId="0" xfId="42" applyFont="1" applyFill="1" applyAlignment="1">
      <alignment vertical="center"/>
    </xf>
    <xf numFmtId="3" fontId="33" fillId="3" borderId="56" xfId="13" applyNumberFormat="1" applyFont="1" applyFill="1" applyBorder="1" applyAlignment="1">
      <alignment horizontal="right" vertical="center"/>
    </xf>
    <xf numFmtId="0" fontId="33" fillId="3" borderId="56" xfId="13" applyFont="1" applyFill="1" applyBorder="1" applyAlignment="1">
      <alignment vertical="center" wrapText="1"/>
    </xf>
    <xf numFmtId="0" fontId="33" fillId="3" borderId="56" xfId="13" applyFont="1" applyFill="1" applyBorder="1" applyAlignment="1">
      <alignment horizontal="left" vertical="center"/>
    </xf>
    <xf numFmtId="3" fontId="33" fillId="2" borderId="10" xfId="13" applyNumberFormat="1" applyFont="1" applyFill="1" applyBorder="1" applyAlignment="1">
      <alignment horizontal="right" vertical="center"/>
    </xf>
    <xf numFmtId="0" fontId="33" fillId="2" borderId="10" xfId="13" applyFont="1" applyFill="1" applyBorder="1" applyAlignment="1">
      <alignment vertical="center"/>
    </xf>
    <xf numFmtId="0" fontId="137" fillId="3" borderId="0" xfId="13" quotePrefix="1" applyFont="1" applyFill="1" applyBorder="1" applyAlignment="1">
      <alignment horizontal="right" vertical="center"/>
    </xf>
    <xf numFmtId="3" fontId="33" fillId="3" borderId="0" xfId="13" applyNumberFormat="1" applyFont="1" applyFill="1" applyBorder="1" applyAlignment="1">
      <alignment horizontal="right" vertical="center" wrapText="1"/>
    </xf>
    <xf numFmtId="0" fontId="30" fillId="3" borderId="0" xfId="13" applyFont="1" applyFill="1" applyAlignment="1">
      <alignment vertical="center"/>
    </xf>
    <xf numFmtId="3" fontId="33" fillId="3" borderId="56" xfId="13" applyNumberFormat="1" applyFont="1" applyFill="1" applyBorder="1" applyAlignment="1">
      <alignment horizontal="right" vertical="center" wrapText="1"/>
    </xf>
    <xf numFmtId="0" fontId="30" fillId="3" borderId="56" xfId="13" applyFont="1" applyFill="1" applyBorder="1" applyAlignment="1">
      <alignment vertical="center"/>
    </xf>
    <xf numFmtId="0" fontId="139" fillId="3" borderId="56" xfId="42" applyFont="1" applyFill="1" applyBorder="1" applyAlignment="1">
      <alignment vertical="center"/>
    </xf>
    <xf numFmtId="3" fontId="30" fillId="2" borderId="10" xfId="13" applyNumberFormat="1" applyFont="1" applyFill="1" applyBorder="1" applyAlignment="1">
      <alignment vertical="center"/>
    </xf>
    <xf numFmtId="0" fontId="33" fillId="3" borderId="0" xfId="13" applyFont="1" applyFill="1" applyBorder="1" applyAlignment="1">
      <alignment horizontal="right" vertical="center"/>
    </xf>
    <xf numFmtId="0" fontId="33" fillId="3" borderId="0" xfId="13" applyFont="1" applyFill="1" applyBorder="1" applyAlignment="1">
      <alignment horizontal="left" vertical="center"/>
    </xf>
    <xf numFmtId="0" fontId="33" fillId="3" borderId="0" xfId="13" applyFont="1" applyFill="1" applyAlignment="1">
      <alignment horizontal="right" vertical="center"/>
    </xf>
    <xf numFmtId="3" fontId="30" fillId="2" borderId="56" xfId="13" applyNumberFormat="1" applyFont="1" applyFill="1" applyBorder="1" applyAlignment="1">
      <alignment horizontal="right" vertical="center"/>
    </xf>
    <xf numFmtId="0" fontId="30" fillId="2" borderId="56" xfId="13" applyFont="1" applyFill="1" applyBorder="1" applyAlignment="1">
      <alignment vertical="center"/>
    </xf>
    <xf numFmtId="0" fontId="143" fillId="3" borderId="69" xfId="73" applyFont="1" applyFill="1" applyBorder="1" applyAlignment="1">
      <alignment vertical="center"/>
    </xf>
    <xf numFmtId="0" fontId="30" fillId="3" borderId="69" xfId="13" applyFont="1" applyFill="1" applyBorder="1" applyAlignment="1">
      <alignment horizontal="left" vertical="center"/>
    </xf>
    <xf numFmtId="0" fontId="137" fillId="3" borderId="10" xfId="13" applyFont="1" applyFill="1" applyBorder="1" applyAlignment="1">
      <alignment horizontal="right" vertical="center"/>
    </xf>
    <xf numFmtId="0" fontId="33" fillId="3" borderId="10" xfId="13" applyFont="1" applyFill="1" applyBorder="1" applyAlignment="1">
      <alignment vertical="center"/>
    </xf>
    <xf numFmtId="0" fontId="33" fillId="3" borderId="0" xfId="13" applyFont="1" applyFill="1" applyBorder="1" applyAlignment="1">
      <alignment vertical="center"/>
    </xf>
    <xf numFmtId="3" fontId="30" fillId="3" borderId="0" xfId="13" applyNumberFormat="1" applyFont="1" applyFill="1" applyBorder="1" applyAlignment="1">
      <alignment horizontal="right" vertical="center"/>
    </xf>
    <xf numFmtId="0" fontId="30" fillId="3" borderId="0" xfId="13" applyFont="1" applyFill="1" applyBorder="1" applyAlignment="1">
      <alignment vertical="center"/>
    </xf>
    <xf numFmtId="0" fontId="30" fillId="3" borderId="0" xfId="13" applyFont="1" applyFill="1" applyBorder="1" applyAlignment="1">
      <alignment horizontal="left" vertical="center"/>
    </xf>
    <xf numFmtId="3" fontId="30" fillId="3" borderId="56" xfId="13" applyNumberFormat="1" applyFont="1" applyFill="1" applyBorder="1" applyAlignment="1">
      <alignment horizontal="right" vertical="center"/>
    </xf>
    <xf numFmtId="0" fontId="30" fillId="3" borderId="56" xfId="13" applyFont="1" applyFill="1" applyBorder="1" applyAlignment="1">
      <alignment horizontal="left" vertical="center"/>
    </xf>
    <xf numFmtId="3" fontId="30" fillId="2" borderId="10" xfId="13" applyNumberFormat="1" applyFont="1" applyFill="1" applyBorder="1" applyAlignment="1">
      <alignment horizontal="right" vertical="center"/>
    </xf>
    <xf numFmtId="0" fontId="33" fillId="3" borderId="56" xfId="13" applyFont="1" applyFill="1" applyBorder="1" applyAlignment="1">
      <alignment vertical="center"/>
    </xf>
    <xf numFmtId="0" fontId="137" fillId="3" borderId="10" xfId="13" applyFont="1" applyFill="1" applyBorder="1" applyAlignment="1">
      <alignment vertical="center"/>
    </xf>
    <xf numFmtId="0" fontId="137" fillId="3" borderId="69" xfId="13" applyFont="1" applyFill="1" applyBorder="1" applyAlignment="1">
      <alignment horizontal="right" vertical="center"/>
    </xf>
    <xf numFmtId="3" fontId="100" fillId="3" borderId="0" xfId="13" applyNumberFormat="1" applyFont="1" applyFill="1" applyBorder="1" applyAlignment="1">
      <alignment horizontal="right"/>
    </xf>
    <xf numFmtId="3" fontId="33" fillId="3" borderId="0" xfId="13" applyNumberFormat="1" applyFont="1" applyFill="1" applyBorder="1" applyAlignment="1">
      <alignment horizontal="right"/>
    </xf>
    <xf numFmtId="0" fontId="33" fillId="3" borderId="0" xfId="13" applyFont="1" applyFill="1" applyBorder="1" applyAlignment="1"/>
    <xf numFmtId="3" fontId="100" fillId="3" borderId="56" xfId="13" applyNumberFormat="1" applyFont="1" applyFill="1" applyBorder="1" applyAlignment="1">
      <alignment horizontal="right"/>
    </xf>
    <xf numFmtId="3" fontId="33" fillId="3" borderId="56" xfId="13" applyNumberFormat="1" applyFont="1" applyFill="1" applyBorder="1" applyAlignment="1">
      <alignment horizontal="right"/>
    </xf>
    <xf numFmtId="0" fontId="33" fillId="3" borderId="56" xfId="13" applyFont="1" applyFill="1" applyBorder="1" applyAlignment="1"/>
    <xf numFmtId="0" fontId="9" fillId="3" borderId="0" xfId="13" applyFont="1" applyFill="1" applyBorder="1" applyAlignment="1">
      <alignment horizontal="left"/>
    </xf>
    <xf numFmtId="0" fontId="100" fillId="3" borderId="0" xfId="13" applyFont="1" applyFill="1" applyBorder="1" applyAlignment="1"/>
    <xf numFmtId="0" fontId="100" fillId="3" borderId="0" xfId="13" applyFont="1" applyFill="1" applyBorder="1" applyAlignment="1">
      <alignment horizontal="right"/>
    </xf>
    <xf numFmtId="0" fontId="30" fillId="3" borderId="0" xfId="13" applyFont="1" applyFill="1" applyBorder="1" applyAlignment="1"/>
    <xf numFmtId="0" fontId="100" fillId="3" borderId="56" xfId="13" applyFont="1" applyFill="1" applyBorder="1" applyAlignment="1"/>
    <xf numFmtId="0" fontId="100" fillId="3" borderId="56" xfId="13" applyFont="1" applyFill="1" applyBorder="1" applyAlignment="1">
      <alignment horizontal="right"/>
    </xf>
    <xf numFmtId="0" fontId="30" fillId="3" borderId="56" xfId="13" applyFont="1" applyFill="1" applyBorder="1" applyAlignment="1"/>
    <xf numFmtId="3" fontId="30" fillId="3" borderId="0" xfId="13" applyNumberFormat="1" applyFont="1" applyFill="1" applyBorder="1" applyAlignment="1">
      <alignment vertical="center"/>
    </xf>
    <xf numFmtId="3" fontId="144" fillId="3" borderId="0" xfId="13" applyNumberFormat="1" applyFont="1" applyFill="1" applyBorder="1" applyAlignment="1">
      <alignment vertical="center"/>
    </xf>
    <xf numFmtId="3" fontId="144" fillId="3" borderId="0" xfId="13" applyNumberFormat="1" applyFont="1" applyFill="1" applyBorder="1" applyAlignment="1">
      <alignment horizontal="right" vertical="center"/>
    </xf>
    <xf numFmtId="3" fontId="30" fillId="2" borderId="0" xfId="13" applyNumberFormat="1" applyFont="1" applyFill="1" applyBorder="1" applyAlignment="1">
      <alignment vertical="center"/>
    </xf>
    <xf numFmtId="3" fontId="33" fillId="3" borderId="0" xfId="13" applyNumberFormat="1" applyFont="1" applyFill="1" applyBorder="1" applyAlignment="1">
      <alignment vertical="center"/>
    </xf>
    <xf numFmtId="0" fontId="30" fillId="3" borderId="0" xfId="13" applyFont="1" applyFill="1" applyAlignment="1">
      <alignment horizontal="left" vertical="center"/>
    </xf>
    <xf numFmtId="3" fontId="30" fillId="2" borderId="0" xfId="13" applyNumberFormat="1" applyFont="1" applyFill="1" applyBorder="1" applyAlignment="1">
      <alignment horizontal="right" vertical="center"/>
    </xf>
    <xf numFmtId="3" fontId="33" fillId="3" borderId="0" xfId="13" applyNumberFormat="1" applyFont="1" applyFill="1" applyAlignment="1">
      <alignment vertical="center"/>
    </xf>
    <xf numFmtId="3" fontId="33" fillId="3" borderId="56" xfId="13" applyNumberFormat="1" applyFont="1" applyFill="1" applyBorder="1" applyAlignment="1">
      <alignment vertical="center"/>
    </xf>
    <xf numFmtId="0" fontId="53" fillId="3" borderId="69" xfId="73" applyFont="1" applyFill="1" applyBorder="1" applyAlignment="1">
      <alignment vertical="center"/>
    </xf>
    <xf numFmtId="0" fontId="33" fillId="3" borderId="69" xfId="13" applyFont="1" applyFill="1" applyBorder="1" applyAlignment="1">
      <alignment vertical="center"/>
    </xf>
    <xf numFmtId="0" fontId="33" fillId="3" borderId="69" xfId="13" applyFont="1" applyFill="1" applyBorder="1" applyAlignment="1">
      <alignment horizontal="left" vertical="center"/>
    </xf>
    <xf numFmtId="16" fontId="33" fillId="3" borderId="10" xfId="13" quotePrefix="1" applyNumberFormat="1" applyFont="1" applyFill="1" applyBorder="1" applyAlignment="1">
      <alignment horizontal="right" vertical="center"/>
    </xf>
    <xf numFmtId="16" fontId="137" fillId="3" borderId="56" xfId="13" quotePrefix="1" applyNumberFormat="1" applyFont="1" applyFill="1" applyBorder="1" applyAlignment="1">
      <alignment horizontal="right" vertical="center"/>
    </xf>
    <xf numFmtId="16" fontId="33" fillId="3" borderId="0" xfId="13" quotePrefix="1" applyNumberFormat="1" applyFont="1" applyFill="1" applyAlignment="1">
      <alignment horizontal="right" vertical="center"/>
    </xf>
    <xf numFmtId="0" fontId="33" fillId="3" borderId="0" xfId="13" applyFont="1" applyFill="1" applyBorder="1" applyAlignment="1">
      <alignment horizontal="center" vertical="center"/>
    </xf>
    <xf numFmtId="164" fontId="33" fillId="3" borderId="0" xfId="69" applyNumberFormat="1" applyFont="1" applyFill="1" applyAlignment="1">
      <alignment horizontal="right"/>
    </xf>
    <xf numFmtId="164" fontId="28" fillId="3" borderId="0" xfId="69" applyNumberFormat="1" applyFont="1" applyFill="1" applyAlignment="1">
      <alignment horizontal="right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Fill="1" applyAlignment="1">
      <alignment horizontal="right"/>
    </xf>
    <xf numFmtId="0" fontId="1" fillId="0" borderId="0" xfId="4" applyFont="1" applyFill="1"/>
    <xf numFmtId="0" fontId="1" fillId="0" borderId="0" xfId="4" applyFont="1" applyAlignment="1">
      <alignment horizontal="left"/>
    </xf>
    <xf numFmtId="0" fontId="1" fillId="0" borderId="0" xfId="4" applyFont="1" applyAlignment="1"/>
    <xf numFmtId="0" fontId="1" fillId="0" borderId="0" xfId="4" applyFont="1" applyFill="1" applyAlignment="1"/>
    <xf numFmtId="0" fontId="1" fillId="0" borderId="0" xfId="4" applyFont="1" applyFill="1" applyBorder="1" applyAlignment="1">
      <alignment horizontal="right"/>
    </xf>
    <xf numFmtId="0" fontId="146" fillId="0" borderId="0" xfId="5" applyFont="1" applyFill="1" applyBorder="1" applyAlignment="1"/>
    <xf numFmtId="3" fontId="1" fillId="0" borderId="0" xfId="4" applyNumberFormat="1" applyFont="1" applyFill="1" applyAlignment="1">
      <alignment horizontal="right"/>
    </xf>
    <xf numFmtId="166" fontId="1" fillId="0" borderId="0" xfId="4" applyNumberFormat="1" applyFont="1" applyFill="1" applyAlignment="1">
      <alignment horizontal="right"/>
    </xf>
    <xf numFmtId="0" fontId="1" fillId="0" borderId="0" xfId="4" applyFont="1" applyFill="1" applyAlignment="1">
      <alignment horizontal="left" indent="1"/>
    </xf>
    <xf numFmtId="0" fontId="11" fillId="0" borderId="0" xfId="4" applyFont="1" applyFill="1" applyAlignment="1">
      <alignment horizontal="left" indent="1"/>
    </xf>
    <xf numFmtId="0" fontId="1" fillId="3" borderId="0" xfId="4" applyFont="1" applyFill="1"/>
    <xf numFmtId="3" fontId="1" fillId="3" borderId="0" xfId="4" applyNumberFormat="1" applyFont="1" applyFill="1"/>
    <xf numFmtId="0" fontId="1" fillId="3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horizontal="left" vertical="center" indent="1"/>
    </xf>
    <xf numFmtId="0" fontId="1" fillId="0" borderId="0" xfId="4" applyFont="1" applyFill="1" applyAlignment="1">
      <alignment horizontal="right" vertical="center"/>
    </xf>
    <xf numFmtId="0" fontId="11" fillId="0" borderId="0" xfId="4" applyFont="1" applyFill="1" applyAlignment="1">
      <alignment vertical="top"/>
    </xf>
    <xf numFmtId="3" fontId="1" fillId="0" borderId="3" xfId="4" applyNumberFormat="1" applyFont="1" applyFill="1" applyBorder="1" applyAlignment="1">
      <alignment horizontal="right" vertical="center"/>
    </xf>
    <xf numFmtId="3" fontId="1" fillId="0" borderId="3" xfId="4" applyNumberFormat="1" applyFont="1" applyBorder="1" applyAlignment="1">
      <alignment horizontal="right" vertical="center"/>
    </xf>
    <xf numFmtId="3" fontId="1" fillId="0" borderId="0" xfId="4" applyNumberFormat="1" applyFont="1" applyFill="1" applyAlignment="1">
      <alignment horizontal="right" vertical="center"/>
    </xf>
    <xf numFmtId="3" fontId="1" fillId="0" borderId="0" xfId="4" applyNumberFormat="1" applyFont="1" applyAlignment="1">
      <alignment horizontal="right" vertical="center"/>
    </xf>
    <xf numFmtId="166" fontId="1" fillId="0" borderId="0" xfId="4" applyNumberFormat="1" applyFont="1" applyFill="1" applyBorder="1" applyAlignment="1">
      <alignment horizontal="right" vertical="center"/>
    </xf>
    <xf numFmtId="165" fontId="9" fillId="0" borderId="66" xfId="4" applyNumberFormat="1" applyFont="1" applyFill="1" applyBorder="1" applyAlignment="1" applyProtection="1">
      <alignment vertical="center"/>
    </xf>
    <xf numFmtId="166" fontId="9" fillId="0" borderId="66" xfId="4" applyNumberFormat="1" applyFont="1" applyFill="1" applyBorder="1" applyAlignment="1" applyProtection="1">
      <alignment vertical="center"/>
    </xf>
    <xf numFmtId="166" fontId="9" fillId="0" borderId="66" xfId="7" applyNumberFormat="1" applyFont="1" applyFill="1" applyBorder="1" applyAlignment="1" applyProtection="1">
      <alignment horizontal="right" vertical="center"/>
    </xf>
    <xf numFmtId="166" fontId="9" fillId="0" borderId="66" xfId="4" applyNumberFormat="1" applyFont="1" applyFill="1" applyBorder="1" applyAlignment="1" applyProtection="1">
      <alignment horizontal="right" vertical="center"/>
    </xf>
    <xf numFmtId="166" fontId="9" fillId="0" borderId="66" xfId="8" applyNumberFormat="1" applyFont="1" applyFill="1" applyBorder="1" applyAlignment="1" applyProtection="1">
      <alignment vertical="center"/>
    </xf>
    <xf numFmtId="0" fontId="20" fillId="0" borderId="66" xfId="8" applyFont="1" applyFill="1" applyBorder="1" applyAlignment="1" applyProtection="1">
      <alignment vertical="center" wrapText="1"/>
    </xf>
    <xf numFmtId="0" fontId="1" fillId="0" borderId="8" xfId="8" applyFont="1" applyFill="1" applyBorder="1" applyAlignment="1" applyProtection="1">
      <alignment vertical="center"/>
    </xf>
    <xf numFmtId="0" fontId="1" fillId="0" borderId="0" xfId="4" applyFont="1" applyFill="1" applyBorder="1" applyAlignment="1">
      <alignment vertical="center"/>
    </xf>
    <xf numFmtId="0" fontId="1" fillId="0" borderId="0" xfId="4" applyFont="1" applyFill="1" applyBorder="1" applyAlignment="1">
      <alignment horizontal="left" vertical="center" indent="1"/>
    </xf>
    <xf numFmtId="0" fontId="11" fillId="0" borderId="0" xfId="4" applyFont="1" applyFill="1" applyBorder="1" applyAlignment="1">
      <alignment horizontal="left" vertical="center" indent="1"/>
    </xf>
    <xf numFmtId="165" fontId="1" fillId="0" borderId="0" xfId="4" applyNumberFormat="1" applyFont="1" applyAlignment="1">
      <alignment horizontal="right"/>
    </xf>
    <xf numFmtId="0" fontId="100" fillId="0" borderId="0" xfId="4" applyFont="1" applyFill="1" applyAlignment="1">
      <alignment vertical="center"/>
    </xf>
    <xf numFmtId="0" fontId="1" fillId="3" borderId="0" xfId="4" applyFont="1" applyFill="1" applyAlignment="1">
      <alignment horizontal="right"/>
    </xf>
    <xf numFmtId="3" fontId="1" fillId="3" borderId="0" xfId="4" applyNumberFormat="1" applyFont="1" applyFill="1" applyAlignment="1">
      <alignment horizontal="right"/>
    </xf>
    <xf numFmtId="0" fontId="1" fillId="0" borderId="0" xfId="4" applyFont="1" applyAlignment="1">
      <alignment horizontal="right" vertical="center"/>
    </xf>
    <xf numFmtId="0" fontId="1" fillId="0" borderId="1" xfId="76" applyFont="1" applyBorder="1" applyAlignment="1">
      <alignment vertical="center" wrapText="1"/>
    </xf>
    <xf numFmtId="0" fontId="1" fillId="0" borderId="3" xfId="4" applyFont="1" applyFill="1" applyBorder="1" applyAlignment="1">
      <alignment horizontal="right" vertical="center"/>
    </xf>
    <xf numFmtId="166" fontId="1" fillId="0" borderId="3" xfId="4" applyNumberFormat="1" applyFont="1" applyFill="1" applyBorder="1" applyAlignment="1">
      <alignment horizontal="right" vertical="center"/>
    </xf>
    <xf numFmtId="165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left" vertical="center"/>
    </xf>
    <xf numFmtId="0" fontId="1" fillId="0" borderId="11" xfId="8" applyFont="1" applyFill="1" applyBorder="1" applyAlignment="1" applyProtection="1">
      <alignment vertical="center"/>
    </xf>
    <xf numFmtId="0" fontId="1" fillId="0" borderId="0" xfId="4" applyFont="1" applyFill="1" applyAlignment="1">
      <alignment horizontal="left" vertical="center"/>
    </xf>
    <xf numFmtId="0" fontId="1" fillId="0" borderId="0" xfId="4" applyFont="1" applyAlignment="1">
      <alignment horizontal="left" vertical="center"/>
    </xf>
    <xf numFmtId="166" fontId="1" fillId="0" borderId="0" xfId="4" applyNumberFormat="1" applyFont="1" applyFill="1" applyAlignment="1">
      <alignment horizontal="right" vertical="center"/>
    </xf>
    <xf numFmtId="165" fontId="1" fillId="0" borderId="0" xfId="4" applyNumberFormat="1" applyFont="1" applyFill="1" applyAlignment="1">
      <alignment horizontal="right" vertical="center"/>
    </xf>
    <xf numFmtId="3" fontId="1" fillId="0" borderId="4" xfId="4" applyNumberFormat="1" applyFont="1" applyFill="1" applyBorder="1" applyAlignment="1">
      <alignment horizontal="right" vertical="center"/>
    </xf>
    <xf numFmtId="3" fontId="1" fillId="0" borderId="4" xfId="4" applyNumberFormat="1" applyFont="1" applyFill="1" applyBorder="1" applyAlignment="1">
      <alignment horizontal="right"/>
    </xf>
    <xf numFmtId="0" fontId="1" fillId="0" borderId="4" xfId="4" applyFont="1" applyFill="1" applyBorder="1" applyAlignment="1">
      <alignment horizontal="left"/>
    </xf>
    <xf numFmtId="166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9" fontId="83" fillId="0" borderId="73" xfId="6" applyFont="1" applyFill="1" applyBorder="1" applyAlignment="1" applyProtection="1">
      <alignment vertical="center"/>
    </xf>
    <xf numFmtId="3" fontId="9" fillId="0" borderId="66" xfId="4" applyNumberFormat="1" applyFont="1" applyFill="1" applyBorder="1" applyAlignment="1" applyProtection="1">
      <alignment vertical="center"/>
    </xf>
    <xf numFmtId="3" fontId="9" fillId="0" borderId="66" xfId="7" applyNumberFormat="1" applyFont="1" applyFill="1" applyBorder="1" applyAlignment="1" applyProtection="1">
      <alignment vertical="center"/>
    </xf>
    <xf numFmtId="0" fontId="20" fillId="0" borderId="66" xfId="4" applyFont="1" applyFill="1" applyBorder="1" applyAlignment="1" applyProtection="1">
      <alignment vertical="center"/>
    </xf>
    <xf numFmtId="0" fontId="1" fillId="0" borderId="8" xfId="4" applyFont="1" applyFill="1" applyBorder="1" applyAlignment="1" applyProtection="1">
      <alignment vertical="center"/>
    </xf>
    <xf numFmtId="3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left" vertical="center" wrapText="1"/>
    </xf>
    <xf numFmtId="0" fontId="1" fillId="0" borderId="8" xfId="4" applyFont="1" applyFill="1" applyBorder="1" applyAlignment="1" applyProtection="1">
      <alignment vertical="center" wrapText="1"/>
    </xf>
    <xf numFmtId="0" fontId="1" fillId="0" borderId="0" xfId="4" applyFont="1" applyAlignment="1">
      <alignment wrapText="1"/>
    </xf>
    <xf numFmtId="0" fontId="1" fillId="0" borderId="0" xfId="4" applyFont="1" applyFill="1" applyAlignment="1">
      <alignment horizontal="right" vertical="center" wrapText="1"/>
    </xf>
    <xf numFmtId="166" fontId="1" fillId="0" borderId="0" xfId="4" applyNumberFormat="1" applyFont="1" applyAlignment="1">
      <alignment horizontal="right" vertical="center" wrapText="1"/>
    </xf>
    <xf numFmtId="166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 wrapText="1"/>
    </xf>
    <xf numFmtId="0" fontId="1" fillId="0" borderId="8" xfId="4" applyFont="1" applyFill="1" applyBorder="1" applyAlignment="1" applyProtection="1">
      <alignment vertical="top" wrapText="1"/>
    </xf>
    <xf numFmtId="1" fontId="1" fillId="0" borderId="0" xfId="4" applyNumberFormat="1" applyFont="1" applyFill="1" applyAlignment="1">
      <alignment horizontal="right" vertical="center"/>
    </xf>
    <xf numFmtId="0" fontId="1" fillId="0" borderId="9" xfId="4" applyFont="1" applyFill="1" applyBorder="1" applyProtection="1"/>
    <xf numFmtId="166" fontId="1" fillId="0" borderId="0" xfId="4" applyNumberFormat="1" applyFont="1" applyAlignment="1">
      <alignment horizontal="right" vertical="center"/>
    </xf>
    <xf numFmtId="2" fontId="1" fillId="0" borderId="0" xfId="4" applyNumberFormat="1" applyFont="1" applyFill="1" applyAlignment="1">
      <alignment horizontal="right" vertical="center"/>
    </xf>
    <xf numFmtId="0" fontId="83" fillId="0" borderId="13" xfId="76" applyFont="1" applyFill="1" applyBorder="1" applyAlignment="1" applyProtection="1">
      <alignment horizontal="center" vertical="top" wrapText="1"/>
    </xf>
    <xf numFmtId="0" fontId="6" fillId="0" borderId="0" xfId="76" applyFont="1" applyFill="1" applyBorder="1" applyAlignment="1" applyProtection="1">
      <alignment horizontal="centerContinuous" vertical="top" wrapText="1"/>
    </xf>
    <xf numFmtId="0" fontId="9" fillId="0" borderId="8" xfId="76" applyFont="1" applyFill="1" applyBorder="1" applyAlignment="1" applyProtection="1">
      <alignment horizontal="centerContinuous" vertical="top" wrapText="1"/>
    </xf>
    <xf numFmtId="165" fontId="1" fillId="0" borderId="0" xfId="4" applyNumberFormat="1" applyFont="1" applyAlignment="1">
      <alignment horizontal="right" vertical="center"/>
    </xf>
    <xf numFmtId="4" fontId="1" fillId="0" borderId="0" xfId="4" applyNumberFormat="1" applyFont="1" applyFill="1" applyAlignment="1">
      <alignment horizontal="right" vertical="center"/>
    </xf>
    <xf numFmtId="0" fontId="1" fillId="0" borderId="73" xfId="4" applyFont="1" applyFill="1" applyBorder="1" applyAlignment="1" applyProtection="1">
      <alignment horizontal="center" vertical="top" wrapText="1"/>
    </xf>
    <xf numFmtId="2" fontId="1" fillId="0" borderId="0" xfId="4" applyNumberFormat="1" applyFont="1" applyAlignment="1">
      <alignment horizontal="right" vertical="center"/>
    </xf>
    <xf numFmtId="2" fontId="1" fillId="0" borderId="0" xfId="4" applyNumberFormat="1" applyFont="1" applyFill="1" applyAlignment="1">
      <alignment horizontal="right"/>
    </xf>
    <xf numFmtId="0" fontId="1" fillId="0" borderId="0" xfId="4" applyFont="1" applyFill="1" applyAlignment="1" applyProtection="1"/>
    <xf numFmtId="165" fontId="9" fillId="0" borderId="66" xfId="4" applyNumberFormat="1" applyFont="1" applyFill="1" applyBorder="1" applyAlignment="1" applyProtection="1"/>
    <xf numFmtId="168" fontId="9" fillId="0" borderId="69" xfId="4" applyNumberFormat="1" applyFont="1" applyFill="1" applyBorder="1" applyAlignment="1" applyProtection="1">
      <alignment horizontal="right"/>
    </xf>
    <xf numFmtId="166" fontId="9" fillId="0" borderId="66" xfId="4" applyNumberFormat="1" applyFont="1" applyFill="1" applyBorder="1" applyAlignment="1" applyProtection="1"/>
    <xf numFmtId="166" fontId="9" fillId="0" borderId="69" xfId="7" applyNumberFormat="1" applyFont="1" applyFill="1" applyBorder="1" applyAlignment="1" applyProtection="1">
      <alignment horizontal="right"/>
    </xf>
    <xf numFmtId="166" fontId="9" fillId="0" borderId="66" xfId="7" applyNumberFormat="1" applyFont="1" applyFill="1" applyBorder="1" applyAlignment="1" applyProtection="1">
      <alignment horizontal="right"/>
    </xf>
    <xf numFmtId="166" fontId="9" fillId="0" borderId="66" xfId="4" applyNumberFormat="1" applyFont="1" applyFill="1" applyBorder="1" applyAlignment="1" applyProtection="1">
      <alignment horizontal="right"/>
    </xf>
    <xf numFmtId="166" fontId="9" fillId="0" borderId="69" xfId="8" applyNumberFormat="1" applyFont="1" applyFill="1" applyBorder="1" applyAlignment="1" applyProtection="1"/>
    <xf numFmtId="166" fontId="9" fillId="0" borderId="66" xfId="8" applyNumberFormat="1" applyFont="1" applyFill="1" applyBorder="1" applyAlignment="1" applyProtection="1"/>
    <xf numFmtId="0" fontId="1" fillId="0" borderId="0" xfId="4" applyFont="1" applyFill="1" applyAlignment="1">
      <alignment vertical="center"/>
    </xf>
    <xf numFmtId="165" fontId="9" fillId="0" borderId="64" xfId="4" applyNumberFormat="1" applyFont="1" applyFill="1" applyBorder="1" applyAlignment="1" applyProtection="1"/>
    <xf numFmtId="165" fontId="9" fillId="0" borderId="66" xfId="8" applyNumberFormat="1" applyFont="1" applyFill="1" applyBorder="1" applyAlignment="1" applyProtection="1">
      <protection hidden="1"/>
    </xf>
    <xf numFmtId="168" fontId="9" fillId="0" borderId="65" xfId="4" applyNumberFormat="1" applyFont="1" applyFill="1" applyBorder="1" applyAlignment="1" applyProtection="1">
      <alignment horizontal="right"/>
    </xf>
    <xf numFmtId="166" fontId="9" fillId="0" borderId="65" xfId="7" applyNumberFormat="1" applyFont="1" applyFill="1" applyBorder="1" applyAlignment="1" applyProtection="1">
      <alignment horizontal="right"/>
    </xf>
    <xf numFmtId="166" fontId="9" fillId="0" borderId="65" xfId="8" applyNumberFormat="1" applyFont="1" applyFill="1" applyBorder="1" applyAlignment="1" applyProtection="1"/>
    <xf numFmtId="0" fontId="81" fillId="0" borderId="0" xfId="4" applyFont="1" applyFill="1"/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3" fontId="9" fillId="0" borderId="69" xfId="4" applyNumberFormat="1" applyFont="1" applyFill="1" applyBorder="1" applyAlignment="1" applyProtection="1"/>
    <xf numFmtId="3" fontId="9" fillId="0" borderId="66" xfId="4" applyNumberFormat="1" applyFont="1" applyFill="1" applyBorder="1" applyAlignment="1" applyProtection="1"/>
    <xf numFmtId="1" fontId="9" fillId="0" borderId="69" xfId="7" applyNumberFormat="1" applyFont="1" applyFill="1" applyBorder="1" applyAlignment="1" applyProtection="1"/>
    <xf numFmtId="1" fontId="9" fillId="0" borderId="66" xfId="7" applyNumberFormat="1" applyFont="1" applyFill="1" applyBorder="1" applyAlignment="1" applyProtection="1"/>
    <xf numFmtId="0" fontId="1" fillId="0" borderId="0" xfId="4" applyFont="1" applyFill="1" applyAlignment="1">
      <alignment horizontal="left" vertical="top" wrapText="1"/>
    </xf>
    <xf numFmtId="0" fontId="1" fillId="0" borderId="0" xfId="4" applyFont="1" applyAlignment="1">
      <alignment vertical="center"/>
    </xf>
    <xf numFmtId="0" fontId="81" fillId="0" borderId="0" xfId="4" applyFont="1" applyFill="1" applyAlignment="1"/>
    <xf numFmtId="0" fontId="41" fillId="3" borderId="3" xfId="14" applyFont="1" applyFill="1" applyBorder="1" applyAlignment="1">
      <alignment horizontal="left"/>
    </xf>
    <xf numFmtId="0" fontId="1" fillId="3" borderId="0" xfId="31" applyFont="1" applyFill="1" applyAlignment="1">
      <alignment horizontal="center" vertical="center"/>
    </xf>
    <xf numFmtId="0" fontId="1" fillId="3" borderId="0" xfId="12" applyFont="1" applyFill="1" applyBorder="1" applyAlignment="1">
      <alignment horizontal="left" vertical="center"/>
    </xf>
    <xf numFmtId="0" fontId="20" fillId="2" borderId="0" xfId="12" applyFont="1" applyFill="1" applyBorder="1" applyAlignment="1">
      <alignment horizontal="left" vertical="center"/>
    </xf>
    <xf numFmtId="0" fontId="1" fillId="3" borderId="56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horizontal="left" vertical="center"/>
    </xf>
    <xf numFmtId="0" fontId="20" fillId="2" borderId="10" xfId="12" applyFont="1" applyFill="1" applyBorder="1" applyAlignment="1">
      <alignment horizontal="left" vertical="center"/>
    </xf>
    <xf numFmtId="0" fontId="1" fillId="2" borderId="56" xfId="12" applyFont="1" applyFill="1" applyBorder="1" applyAlignment="1">
      <alignment horizontal="left" vertical="center"/>
    </xf>
    <xf numFmtId="0" fontId="1" fillId="3" borderId="0" xfId="12" quotePrefix="1" applyFont="1" applyFill="1" applyBorder="1" applyAlignment="1">
      <alignment horizontal="left" vertical="center" indent="1"/>
    </xf>
    <xf numFmtId="0" fontId="1" fillId="3" borderId="0" xfId="12" applyFont="1" applyFill="1" applyBorder="1" applyAlignment="1">
      <alignment horizontal="left" vertical="center" indent="1"/>
    </xf>
    <xf numFmtId="0" fontId="1" fillId="3" borderId="10" xfId="12" quotePrefix="1" applyFont="1" applyFill="1" applyBorder="1" applyAlignment="1">
      <alignment horizontal="left" vertical="center" indent="1"/>
    </xf>
    <xf numFmtId="0" fontId="1" fillId="3" borderId="10" xfId="12" applyFont="1" applyFill="1" applyBorder="1" applyAlignment="1">
      <alignment horizontal="left" vertical="center" indent="1"/>
    </xf>
    <xf numFmtId="166" fontId="9" fillId="0" borderId="69" xfId="4" applyNumberFormat="1" applyFont="1" applyFill="1" applyBorder="1" applyAlignment="1" applyProtection="1"/>
    <xf numFmtId="166" fontId="9" fillId="0" borderId="65" xfId="4" applyNumberFormat="1" applyFont="1" applyFill="1" applyBorder="1" applyAlignment="1" applyProtection="1">
      <alignment horizontal="right"/>
    </xf>
    <xf numFmtId="165" fontId="9" fillId="0" borderId="65" xfId="4" applyNumberFormat="1" applyFont="1" applyFill="1" applyBorder="1" applyAlignment="1" applyProtection="1"/>
    <xf numFmtId="3" fontId="9" fillId="0" borderId="65" xfId="4" applyNumberFormat="1" applyFont="1" applyFill="1" applyBorder="1" applyAlignment="1" applyProtection="1">
      <alignment vertical="center"/>
    </xf>
    <xf numFmtId="3" fontId="9" fillId="0" borderId="65" xfId="7" applyNumberFormat="1" applyFont="1" applyFill="1" applyBorder="1" applyAlignment="1" applyProtection="1">
      <alignment vertical="center"/>
    </xf>
    <xf numFmtId="166" fontId="9" fillId="0" borderId="65" xfId="8" applyNumberFormat="1" applyFont="1" applyFill="1" applyBorder="1" applyAlignment="1" applyProtection="1">
      <alignment vertical="center"/>
    </xf>
    <xf numFmtId="166" fontId="9" fillId="0" borderId="65" xfId="4" applyNumberFormat="1" applyFont="1" applyFill="1" applyBorder="1" applyAlignment="1" applyProtection="1">
      <alignment vertical="center"/>
    </xf>
    <xf numFmtId="166" fontId="9" fillId="0" borderId="65" xfId="7" applyNumberFormat="1" applyFont="1" applyFill="1" applyBorder="1" applyAlignment="1" applyProtection="1">
      <alignment horizontal="right" vertical="center"/>
    </xf>
    <xf numFmtId="166" fontId="9" fillId="0" borderId="65" xfId="4" applyNumberFormat="1" applyFont="1" applyFill="1" applyBorder="1" applyAlignment="1" applyProtection="1">
      <alignment horizontal="right" vertical="center"/>
    </xf>
    <xf numFmtId="0" fontId="13" fillId="0" borderId="0" xfId="34" applyFont="1" applyBorder="1" applyAlignment="1">
      <alignment horizontal="left"/>
    </xf>
    <xf numFmtId="0" fontId="1" fillId="0" borderId="0" xfId="4" applyFont="1" applyFill="1" applyAlignment="1">
      <alignment horizontal="left" vertical="center" wrapText="1"/>
    </xf>
    <xf numFmtId="0" fontId="41" fillId="0" borderId="0" xfId="4" applyFont="1"/>
    <xf numFmtId="0" fontId="20" fillId="0" borderId="4" xfId="27" applyFont="1" applyFill="1" applyBorder="1" applyAlignment="1">
      <alignment horizontal="center" vertical="center" wrapText="1" readingOrder="1"/>
    </xf>
    <xf numFmtId="0" fontId="83" fillId="0" borderId="0" xfId="27" applyFont="1" applyFill="1" applyBorder="1" applyAlignment="1">
      <alignment vertical="top" wrapText="1" readingOrder="1"/>
    </xf>
    <xf numFmtId="0" fontId="9" fillId="2" borderId="0" xfId="27" applyFont="1" applyFill="1" applyBorder="1" applyAlignment="1">
      <alignment horizontal="left" vertical="center" wrapText="1" indent="1" readingOrder="1"/>
    </xf>
    <xf numFmtId="0" fontId="6" fillId="0" borderId="0" xfId="34" applyFont="1" applyFill="1" applyBorder="1" applyAlignment="1">
      <alignment horizontal="left"/>
    </xf>
    <xf numFmtId="3" fontId="6" fillId="0" borderId="0" xfId="34" applyNumberFormat="1" applyFont="1" applyFill="1" applyBorder="1" applyAlignment="1">
      <alignment horizontal="left"/>
    </xf>
    <xf numFmtId="9" fontId="1" fillId="3" borderId="0" xfId="31" applyNumberFormat="1" applyFont="1" applyFill="1" applyBorder="1" applyAlignment="1">
      <alignment horizontal="right" vertical="center" indent="1"/>
    </xf>
    <xf numFmtId="9" fontId="20" fillId="2" borderId="0" xfId="31" applyNumberFormat="1" applyFont="1" applyFill="1" applyBorder="1" applyAlignment="1">
      <alignment horizontal="right" vertical="center" indent="1"/>
    </xf>
    <xf numFmtId="3" fontId="1" fillId="3" borderId="24" xfId="31" applyNumberFormat="1" applyFont="1" applyFill="1" applyBorder="1" applyAlignment="1">
      <alignment horizontal="right" vertical="center" indent="1"/>
    </xf>
    <xf numFmtId="9" fontId="1" fillId="3" borderId="32" xfId="31" applyNumberFormat="1" applyFont="1" applyFill="1" applyBorder="1" applyAlignment="1">
      <alignment horizontal="center"/>
    </xf>
    <xf numFmtId="9" fontId="1" fillId="3" borderId="24" xfId="31" applyNumberFormat="1" applyFont="1" applyFill="1" applyBorder="1" applyAlignment="1">
      <alignment horizontal="center"/>
    </xf>
    <xf numFmtId="9" fontId="1" fillId="3" borderId="3" xfId="31" applyNumberFormat="1" applyFont="1" applyFill="1" applyBorder="1" applyAlignment="1">
      <alignment horizontal="center"/>
    </xf>
    <xf numFmtId="9" fontId="1" fillId="3" borderId="22" xfId="31" applyNumberFormat="1" applyFont="1" applyFill="1" applyBorder="1" applyAlignment="1">
      <alignment horizontal="center"/>
    </xf>
    <xf numFmtId="9" fontId="6" fillId="0" borderId="0" xfId="34" applyNumberFormat="1" applyFont="1" applyFill="1" applyBorder="1"/>
    <xf numFmtId="3" fontId="6" fillId="3" borderId="0" xfId="34" applyNumberFormat="1" applyFont="1" applyFill="1" applyAlignment="1">
      <alignment horizontal="left"/>
    </xf>
    <xf numFmtId="3" fontId="6" fillId="3" borderId="3" xfId="34" applyNumberFormat="1" applyFont="1" applyFill="1" applyBorder="1"/>
    <xf numFmtId="9" fontId="6" fillId="3" borderId="3" xfId="34" applyNumberFormat="1" applyFont="1" applyFill="1" applyBorder="1"/>
    <xf numFmtId="3" fontId="32" fillId="3" borderId="0" xfId="34" applyNumberFormat="1" applyFont="1" applyFill="1" applyAlignment="1">
      <alignment horizontal="right"/>
    </xf>
    <xf numFmtId="3" fontId="32" fillId="3" borderId="50" xfId="34" applyNumberFormat="1" applyFont="1" applyFill="1" applyBorder="1" applyAlignment="1">
      <alignment horizontal="right"/>
    </xf>
    <xf numFmtId="1" fontId="1" fillId="3" borderId="0" xfId="34" applyNumberFormat="1" applyFont="1" applyFill="1"/>
    <xf numFmtId="1" fontId="1" fillId="3" borderId="3" xfId="34" applyNumberFormat="1" applyFont="1" applyFill="1" applyBorder="1"/>
    <xf numFmtId="0" fontId="1" fillId="0" borderId="3" xfId="4" applyFont="1" applyBorder="1" applyAlignment="1">
      <alignment vertical="center"/>
    </xf>
    <xf numFmtId="0" fontId="20" fillId="2" borderId="0" xfId="4" applyFont="1" applyFill="1" applyAlignment="1">
      <alignment vertical="center"/>
    </xf>
    <xf numFmtId="0" fontId="1" fillId="0" borderId="3" xfId="4" applyFont="1" applyFill="1" applyBorder="1" applyAlignment="1">
      <alignment vertical="center"/>
    </xf>
    <xf numFmtId="0" fontId="9" fillId="0" borderId="10" xfId="4" applyFont="1" applyFill="1" applyBorder="1" applyAlignment="1" applyProtection="1">
      <alignment horizontal="right" vertical="center" wrapText="1"/>
    </xf>
    <xf numFmtId="0" fontId="13" fillId="3" borderId="32" xfId="31" applyFont="1" applyFill="1" applyBorder="1" applyAlignment="1">
      <alignment horizontal="left" vertical="center"/>
    </xf>
    <xf numFmtId="0" fontId="13" fillId="3" borderId="24" xfId="31" applyFont="1" applyFill="1" applyBorder="1" applyAlignment="1">
      <alignment horizontal="left" vertical="center"/>
    </xf>
    <xf numFmtId="0" fontId="20" fillId="3" borderId="22" xfId="31" applyFont="1" applyFill="1" applyBorder="1" applyAlignment="1">
      <alignment horizontal="left" vertical="center" indent="1"/>
    </xf>
    <xf numFmtId="3" fontId="1" fillId="3" borderId="33" xfId="31" applyNumberFormat="1" applyFont="1" applyFill="1" applyBorder="1" applyAlignment="1">
      <alignment horizontal="right" vertical="center" indent="1"/>
    </xf>
    <xf numFmtId="3" fontId="20" fillId="2" borderId="24" xfId="31" applyNumberFormat="1" applyFont="1" applyFill="1" applyBorder="1" applyAlignment="1">
      <alignment horizontal="right" vertical="center" indent="1"/>
    </xf>
    <xf numFmtId="0" fontId="1" fillId="0" borderId="3" xfId="31" applyFont="1" applyBorder="1"/>
    <xf numFmtId="9" fontId="1" fillId="3" borderId="24" xfId="31" applyNumberFormat="1" applyFont="1" applyFill="1" applyBorder="1" applyAlignment="1">
      <alignment horizontal="right" vertical="center" indent="1"/>
    </xf>
    <xf numFmtId="9" fontId="20" fillId="2" borderId="24" xfId="31" applyNumberFormat="1" applyFont="1" applyFill="1" applyBorder="1" applyAlignment="1">
      <alignment horizontal="right" vertical="center" indent="1"/>
    </xf>
    <xf numFmtId="0" fontId="1" fillId="3" borderId="24" xfId="31" applyFont="1" applyFill="1" applyBorder="1"/>
    <xf numFmtId="0" fontId="1" fillId="0" borderId="24" xfId="31" applyFont="1" applyBorder="1"/>
    <xf numFmtId="9" fontId="20" fillId="2" borderId="32" xfId="31" applyNumberFormat="1" applyFont="1" applyFill="1" applyBorder="1" applyAlignment="1">
      <alignment horizontal="right" vertical="center" indent="1"/>
    </xf>
    <xf numFmtId="9" fontId="1" fillId="3" borderId="0" xfId="31" applyNumberFormat="1" applyFont="1" applyFill="1" applyBorder="1" applyAlignment="1">
      <alignment horizontal="center"/>
    </xf>
    <xf numFmtId="0" fontId="44" fillId="0" borderId="0" xfId="20" applyFont="1" applyAlignment="1">
      <alignment wrapText="1"/>
    </xf>
    <xf numFmtId="0" fontId="44" fillId="0" borderId="0" xfId="20" applyFont="1" applyAlignment="1">
      <alignment readingOrder="1"/>
    </xf>
    <xf numFmtId="49" fontId="1" fillId="0" borderId="0" xfId="43" applyNumberFormat="1" applyFont="1" applyAlignment="1">
      <alignment vertical="center"/>
    </xf>
    <xf numFmtId="0" fontId="1" fillId="0" borderId="0" xfId="43" applyFont="1"/>
    <xf numFmtId="0" fontId="13" fillId="3" borderId="0" xfId="19" applyFont="1" applyFill="1" applyAlignment="1">
      <alignment vertical="center"/>
    </xf>
    <xf numFmtId="0" fontId="25" fillId="3" borderId="0" xfId="19" applyFont="1" applyFill="1" applyAlignment="1">
      <alignment horizontal="right"/>
    </xf>
    <xf numFmtId="0" fontId="25" fillId="3" borderId="0" xfId="19" applyFont="1" applyFill="1"/>
    <xf numFmtId="0" fontId="9" fillId="3" borderId="0" xfId="19" applyFont="1" applyFill="1" applyAlignment="1">
      <alignment vertical="center"/>
    </xf>
    <xf numFmtId="0" fontId="25" fillId="3" borderId="0" xfId="19" applyFont="1" applyFill="1" applyBorder="1"/>
    <xf numFmtId="0" fontId="1" fillId="3" borderId="0" xfId="19" applyFont="1" applyFill="1"/>
    <xf numFmtId="0" fontId="22" fillId="3" borderId="0" xfId="19" applyFont="1" applyFill="1" applyBorder="1" applyAlignment="1">
      <alignment horizontal="center" vertical="center" wrapText="1" readingOrder="1"/>
    </xf>
    <xf numFmtId="0" fontId="62" fillId="3" borderId="0" xfId="19" applyFont="1" applyFill="1" applyBorder="1"/>
    <xf numFmtId="0" fontId="63" fillId="3" borderId="0" xfId="19" applyFont="1" applyFill="1" applyBorder="1" applyAlignment="1">
      <alignment horizontal="center"/>
    </xf>
    <xf numFmtId="0" fontId="13" fillId="0" borderId="0" xfId="1" applyFont="1" applyAlignment="1">
      <alignment vertical="center"/>
    </xf>
    <xf numFmtId="0" fontId="10" fillId="0" borderId="0" xfId="1" applyFont="1" applyAlignment="1">
      <alignment vertical="top" wrapText="1"/>
    </xf>
    <xf numFmtId="0" fontId="6" fillId="0" borderId="0" xfId="1" applyFont="1" applyAlignment="1">
      <alignment vertical="top"/>
    </xf>
    <xf numFmtId="0" fontId="6" fillId="0" borderId="0" xfId="1" applyFont="1" applyAlignment="1">
      <alignment vertical="top" wrapText="1"/>
    </xf>
    <xf numFmtId="0" fontId="5" fillId="0" borderId="0" xfId="1" applyFont="1"/>
    <xf numFmtId="0" fontId="1" fillId="0" borderId="0" xfId="1" applyFont="1" applyAlignment="1">
      <alignment vertical="top" wrapText="1"/>
    </xf>
    <xf numFmtId="0" fontId="5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0" fillId="0" borderId="0" xfId="0" applyAlignment="1"/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5" fillId="0" borderId="0" xfId="1" applyFont="1" applyAlignment="1">
      <alignment vertical="top" wrapText="1"/>
    </xf>
    <xf numFmtId="0" fontId="38" fillId="0" borderId="1" xfId="4" applyFont="1" applyFill="1" applyBorder="1" applyAlignment="1">
      <alignment horizontal="left" vertical="center" wrapText="1"/>
    </xf>
    <xf numFmtId="0" fontId="38" fillId="0" borderId="0" xfId="4" applyFont="1" applyFill="1" applyBorder="1" applyAlignment="1">
      <alignment horizontal="left" vertical="center" wrapText="1"/>
    </xf>
    <xf numFmtId="0" fontId="107" fillId="0" borderId="1" xfId="0" applyFont="1" applyBorder="1" applyAlignment="1">
      <alignment horizontal="left" vertical="center" wrapText="1"/>
    </xf>
    <xf numFmtId="0" fontId="20" fillId="0" borderId="0" xfId="4" applyFont="1" applyFill="1" applyAlignment="1">
      <alignment horizontal="left" vertical="top" wrapText="1"/>
    </xf>
    <xf numFmtId="0" fontId="1" fillId="0" borderId="0" xfId="4" applyFont="1" applyFill="1" applyAlignment="1">
      <alignment horizontal="left" vertical="center" wrapText="1"/>
    </xf>
    <xf numFmtId="0" fontId="41" fillId="0" borderId="0" xfId="4" applyFont="1"/>
    <xf numFmtId="0" fontId="41" fillId="0" borderId="15" xfId="4" applyFont="1" applyFill="1" applyBorder="1" applyAlignment="1" applyProtection="1">
      <alignment horizontal="center" vertical="center"/>
    </xf>
    <xf numFmtId="0" fontId="41" fillId="0" borderId="56" xfId="4" applyFont="1" applyFill="1" applyBorder="1" applyAlignment="1" applyProtection="1">
      <alignment horizontal="center" vertical="center"/>
    </xf>
    <xf numFmtId="0" fontId="41" fillId="0" borderId="14" xfId="4" applyFont="1" applyFill="1" applyBorder="1" applyAlignment="1" applyProtection="1">
      <alignment horizontal="center" vertical="center"/>
    </xf>
    <xf numFmtId="0" fontId="41" fillId="0" borderId="11" xfId="4" applyFont="1" applyFill="1" applyBorder="1" applyAlignment="1" applyProtection="1">
      <alignment horizontal="center" vertical="center"/>
    </xf>
    <xf numFmtId="0" fontId="41" fillId="0" borderId="10" xfId="4" applyFont="1" applyFill="1" applyBorder="1" applyAlignment="1" applyProtection="1">
      <alignment horizontal="center" vertical="center"/>
    </xf>
    <xf numFmtId="0" fontId="41" fillId="0" borderId="12" xfId="4" applyFont="1" applyFill="1" applyBorder="1" applyAlignment="1" applyProtection="1">
      <alignment horizontal="center" vertical="center"/>
    </xf>
    <xf numFmtId="0" fontId="20" fillId="0" borderId="15" xfId="4" applyFont="1" applyFill="1" applyBorder="1" applyAlignment="1" applyProtection="1">
      <alignment horizontal="center" vertical="top" wrapText="1"/>
    </xf>
    <xf numFmtId="0" fontId="20" fillId="0" borderId="56" xfId="4" applyFont="1" applyFill="1" applyBorder="1" applyAlignment="1" applyProtection="1">
      <alignment horizontal="center" vertical="top" wrapText="1"/>
    </xf>
    <xf numFmtId="0" fontId="20" fillId="0" borderId="14" xfId="4" applyFont="1" applyFill="1" applyBorder="1" applyAlignment="1" applyProtection="1">
      <alignment horizontal="center" vertical="top" wrapText="1"/>
    </xf>
    <xf numFmtId="0" fontId="9" fillId="0" borderId="8" xfId="76" applyFont="1" applyFill="1" applyBorder="1" applyAlignment="1" applyProtection="1">
      <alignment horizontal="center" vertical="top" wrapText="1"/>
    </xf>
    <xf numFmtId="0" fontId="9" fillId="0" borderId="0" xfId="76" applyFont="1" applyFill="1" applyBorder="1" applyAlignment="1" applyProtection="1">
      <alignment horizontal="center" vertical="top" wrapText="1"/>
    </xf>
    <xf numFmtId="0" fontId="28" fillId="3" borderId="0" xfId="12" applyFont="1" applyFill="1" applyBorder="1" applyAlignment="1">
      <alignment horizontal="left" vertical="center"/>
    </xf>
    <xf numFmtId="0" fontId="1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104" fillId="3" borderId="56" xfId="12" applyFont="1" applyFill="1" applyBorder="1" applyAlignment="1">
      <alignment horizontal="left" vertical="center"/>
    </xf>
    <xf numFmtId="0" fontId="20" fillId="0" borderId="4" xfId="27" applyFont="1" applyFill="1" applyBorder="1" applyAlignment="1">
      <alignment horizontal="center" vertical="center" wrapText="1" readingOrder="1"/>
    </xf>
    <xf numFmtId="0" fontId="3" fillId="0" borderId="4" xfId="27" applyBorder="1" applyAlignment="1">
      <alignment horizontal="center" vertical="center" wrapText="1" readingOrder="1"/>
    </xf>
    <xf numFmtId="0" fontId="0" fillId="0" borderId="48" xfId="0" applyBorder="1" applyAlignment="1">
      <alignment horizontal="center" vertical="center" wrapText="1" readingOrder="1"/>
    </xf>
    <xf numFmtId="0" fontId="20" fillId="0" borderId="35" xfId="27" applyFont="1" applyFill="1" applyBorder="1" applyAlignment="1">
      <alignment horizontal="center" vertical="center" wrapText="1" readingOrder="1"/>
    </xf>
    <xf numFmtId="0" fontId="0" fillId="0" borderId="49" xfId="0" applyBorder="1" applyAlignment="1">
      <alignment horizontal="center" vertical="center" wrapText="1" readingOrder="1"/>
    </xf>
    <xf numFmtId="0" fontId="83" fillId="0" borderId="0" xfId="27" applyFont="1" applyFill="1" applyBorder="1" applyAlignment="1">
      <alignment vertical="top" wrapText="1" readingOrder="1"/>
    </xf>
    <xf numFmtId="0" fontId="83" fillId="0" borderId="0" xfId="27" applyFont="1" applyFill="1" applyBorder="1" applyAlignment="1">
      <alignment vertical="center" wrapText="1" readingOrder="1"/>
    </xf>
    <xf numFmtId="0" fontId="82" fillId="0" borderId="0" xfId="27" applyFont="1" applyBorder="1" applyAlignment="1">
      <alignment vertical="top" wrapText="1"/>
    </xf>
    <xf numFmtId="0" fontId="0" fillId="0" borderId="0" xfId="0" applyAlignment="1">
      <alignment vertical="top" wrapText="1" readingOrder="1"/>
    </xf>
    <xf numFmtId="0" fontId="59" fillId="0" borderId="66" xfId="34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3" fontId="8" fillId="0" borderId="66" xfId="0" applyNumberFormat="1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4" xfId="0" applyBorder="1" applyAlignment="1">
      <alignment horizontal="center"/>
    </xf>
    <xf numFmtId="3" fontId="32" fillId="0" borderId="0" xfId="34" applyNumberFormat="1" applyFont="1" applyAlignment="1">
      <alignment horizontal="right" wrapText="1"/>
    </xf>
    <xf numFmtId="0" fontId="0" fillId="0" borderId="50" xfId="0" applyBorder="1" applyAlignment="1">
      <alignment horizontal="right" wrapText="1"/>
    </xf>
    <xf numFmtId="3" fontId="32" fillId="0" borderId="0" xfId="34" applyNumberFormat="1" applyFont="1" applyAlignment="1">
      <alignment horizontal="center" wrapText="1"/>
    </xf>
    <xf numFmtId="0" fontId="0" fillId="0" borderId="50" xfId="0" applyBorder="1" applyAlignment="1">
      <alignment horizontal="center"/>
    </xf>
    <xf numFmtId="0" fontId="0" fillId="0" borderId="50" xfId="0" applyBorder="1" applyAlignment="1">
      <alignment horizontal="right"/>
    </xf>
    <xf numFmtId="0" fontId="32" fillId="0" borderId="0" xfId="34" applyFont="1" applyFill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65" fillId="0" borderId="10" xfId="0" applyFont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 vertical="center" wrapText="1"/>
    </xf>
    <xf numFmtId="0" fontId="1" fillId="0" borderId="0" xfId="35" applyFont="1" applyFill="1" applyAlignment="1">
      <alignment wrapText="1"/>
    </xf>
    <xf numFmtId="0" fontId="1" fillId="0" borderId="0" xfId="34" applyFont="1" applyAlignment="1">
      <alignment horizontal="left" vertical="center" wrapText="1" indent="1"/>
    </xf>
    <xf numFmtId="0" fontId="20" fillId="2" borderId="0" xfId="34" applyFont="1" applyFill="1" applyAlignment="1">
      <alignment horizontal="left" vertical="center" wrapText="1" indent="1"/>
    </xf>
    <xf numFmtId="0" fontId="33" fillId="3" borderId="0" xfId="13" applyFont="1" applyFill="1" applyBorder="1" applyAlignment="1">
      <alignment horizontal="left" vertical="center"/>
    </xf>
    <xf numFmtId="0" fontId="33" fillId="2" borderId="0" xfId="13" applyFont="1" applyFill="1" applyBorder="1" applyAlignment="1">
      <alignment horizontal="left" vertical="center"/>
    </xf>
    <xf numFmtId="0" fontId="33" fillId="3" borderId="0" xfId="5" applyFont="1" applyFill="1" applyBorder="1" applyAlignment="1">
      <alignment horizontal="left"/>
    </xf>
    <xf numFmtId="3" fontId="38" fillId="3" borderId="0" xfId="13" applyNumberFormat="1" applyFont="1" applyFill="1" applyBorder="1" applyAlignment="1">
      <alignment horizontal="left" vertical="center"/>
    </xf>
    <xf numFmtId="3" fontId="33" fillId="3" borderId="0" xfId="13" applyNumberFormat="1" applyFont="1" applyFill="1" applyBorder="1" applyAlignment="1">
      <alignment horizontal="left" vertical="center"/>
    </xf>
    <xf numFmtId="3" fontId="38" fillId="2" borderId="0" xfId="13" applyNumberFormat="1" applyFont="1" applyFill="1" applyBorder="1" applyAlignment="1">
      <alignment horizontal="left" vertical="center"/>
    </xf>
    <xf numFmtId="3" fontId="33" fillId="2" borderId="0" xfId="13" applyNumberFormat="1" applyFont="1" applyFill="1" applyBorder="1" applyAlignment="1">
      <alignment horizontal="left" vertical="center"/>
    </xf>
    <xf numFmtId="0" fontId="33" fillId="3" borderId="10" xfId="13" applyFont="1" applyFill="1" applyBorder="1" applyAlignment="1">
      <alignment horizontal="left" vertical="center"/>
    </xf>
    <xf numFmtId="0" fontId="33" fillId="3" borderId="56" xfId="5" applyFont="1" applyFill="1" applyBorder="1" applyAlignment="1">
      <alignment horizontal="left"/>
    </xf>
    <xf numFmtId="0" fontId="33" fillId="2" borderId="56" xfId="13" applyFont="1" applyFill="1" applyBorder="1" applyAlignment="1">
      <alignment horizontal="left" vertical="center"/>
    </xf>
    <xf numFmtId="0" fontId="141" fillId="2" borderId="10" xfId="13" applyFont="1" applyFill="1" applyBorder="1" applyAlignment="1">
      <alignment horizontal="left" vertical="center"/>
    </xf>
    <xf numFmtId="0" fontId="30" fillId="2" borderId="10" xfId="13" applyFont="1" applyFill="1" applyBorder="1" applyAlignment="1">
      <alignment horizontal="left" vertical="center"/>
    </xf>
    <xf numFmtId="0" fontId="9" fillId="3" borderId="0" xfId="42" applyFont="1" applyFill="1" applyBorder="1" applyAlignment="1">
      <alignment horizontal="left" vertical="center"/>
    </xf>
    <xf numFmtId="3" fontId="33" fillId="2" borderId="10" xfId="13" applyNumberFormat="1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16" fontId="137" fillId="3" borderId="10" xfId="13" quotePrefix="1" applyNumberFormat="1" applyFont="1" applyFill="1" applyBorder="1" applyAlignment="1">
      <alignment horizontal="center" vertical="center"/>
    </xf>
    <xf numFmtId="0" fontId="33" fillId="3" borderId="56" xfId="13" applyFont="1" applyFill="1" applyBorder="1" applyAlignment="1">
      <alignment horizontal="left" vertical="center"/>
    </xf>
    <xf numFmtId="0" fontId="30" fillId="2" borderId="56" xfId="13" applyFont="1" applyFill="1" applyBorder="1" applyAlignment="1">
      <alignment horizontal="left" vertical="center"/>
    </xf>
    <xf numFmtId="0" fontId="30" fillId="2" borderId="0" xfId="13" applyFont="1" applyFill="1" applyBorder="1" applyAlignment="1">
      <alignment horizontal="left" vertical="center"/>
    </xf>
    <xf numFmtId="0" fontId="144" fillId="3" borderId="0" xfId="13" quotePrefix="1" applyFont="1" applyFill="1" applyBorder="1" applyAlignment="1">
      <alignment horizontal="left" vertical="center"/>
    </xf>
    <xf numFmtId="0" fontId="144" fillId="3" borderId="0" xfId="13" applyFont="1" applyFill="1" applyBorder="1" applyAlignment="1">
      <alignment horizontal="left" vertical="center"/>
    </xf>
    <xf numFmtId="0" fontId="33" fillId="3" borderId="0" xfId="13" applyFont="1" applyFill="1" applyBorder="1" applyAlignment="1">
      <alignment horizontal="left" vertical="center" indent="1"/>
    </xf>
    <xf numFmtId="0" fontId="33" fillId="3" borderId="0" xfId="13" quotePrefix="1" applyFont="1" applyFill="1" applyBorder="1" applyAlignment="1">
      <alignment horizontal="left" vertical="center" indent="1"/>
    </xf>
    <xf numFmtId="0" fontId="137" fillId="3" borderId="10" xfId="13" applyFont="1" applyFill="1" applyBorder="1" applyAlignment="1">
      <alignment horizontal="center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3" xfId="0" applyNumberFormat="1" applyFont="1" applyFill="1" applyBorder="1" applyAlignment="1">
      <alignment horizontal="right" vertical="center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16" fontId="9" fillId="3" borderId="0" xfId="5" applyNumberFormat="1" applyFont="1" applyFill="1" applyBorder="1" applyAlignment="1">
      <alignment horizontal="center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6" fillId="3" borderId="56" xfId="0" applyFont="1" applyFill="1" applyBorder="1" applyAlignment="1">
      <alignment horizontal="right" wrapText="1"/>
    </xf>
    <xf numFmtId="0" fontId="0" fillId="3" borderId="50" xfId="0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172" fontId="33" fillId="3" borderId="0" xfId="0" applyNumberFormat="1" applyFont="1" applyFill="1" applyAlignment="1">
      <alignment horizontal="left"/>
    </xf>
    <xf numFmtId="172" fontId="93" fillId="3" borderId="0" xfId="0" applyNumberFormat="1" applyFont="1" applyFill="1" applyAlignment="1">
      <alignment horizontal="left"/>
    </xf>
    <xf numFmtId="0" fontId="22" fillId="3" borderId="0" xfId="5" applyFont="1" applyFill="1" applyBorder="1" applyAlignment="1" applyProtection="1">
      <alignment horizontal="center" wrapText="1"/>
      <protection locked="0"/>
    </xf>
    <xf numFmtId="0" fontId="22" fillId="3" borderId="3" xfId="5" applyFont="1" applyFill="1" applyBorder="1" applyAlignment="1" applyProtection="1">
      <alignment horizontal="center" wrapText="1"/>
      <protection locked="0"/>
    </xf>
    <xf numFmtId="0" fontId="16" fillId="3" borderId="54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wrapText="1"/>
    </xf>
    <xf numFmtId="0" fontId="22" fillId="3" borderId="3" xfId="5" applyFont="1" applyFill="1" applyBorder="1" applyAlignment="1">
      <alignment horizontal="center" wrapText="1"/>
    </xf>
    <xf numFmtId="0" fontId="33" fillId="3" borderId="56" xfId="5" applyFont="1" applyFill="1" applyBorder="1" applyAlignment="1">
      <alignment horizontal="left" vertical="top" wrapText="1"/>
    </xf>
    <xf numFmtId="0" fontId="22" fillId="3" borderId="54" xfId="5" applyFont="1" applyFill="1" applyBorder="1" applyAlignment="1">
      <alignment horizontal="center"/>
    </xf>
    <xf numFmtId="0" fontId="33" fillId="3" borderId="56" xfId="5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right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3" xfId="5" quotePrefix="1" applyFont="1" applyFill="1" applyBorder="1" applyAlignment="1">
      <alignment horizontal="right" wrapText="1"/>
    </xf>
    <xf numFmtId="0" fontId="6" fillId="3" borderId="5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9" fillId="2" borderId="2" xfId="27" applyFont="1" applyFill="1" applyBorder="1" applyAlignment="1">
      <alignment horizontal="left" vertical="center" wrapText="1" indent="1" readingOrder="1"/>
    </xf>
    <xf numFmtId="0" fontId="9" fillId="2" borderId="0" xfId="27" applyFont="1" applyFill="1" applyBorder="1" applyAlignment="1">
      <alignment horizontal="left" vertical="center" wrapText="1" indent="1" readingOrder="1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horizontal="center" vertical="center" wrapText="1"/>
    </xf>
    <xf numFmtId="0" fontId="20" fillId="0" borderId="3" xfId="62" applyFont="1" applyFill="1" applyBorder="1"/>
    <xf numFmtId="0" fontId="20" fillId="3" borderId="3" xfId="62" applyFont="1" applyFill="1" applyBorder="1"/>
    <xf numFmtId="0" fontId="5" fillId="0" borderId="0" xfId="43" applyFont="1" applyAlignment="1">
      <alignment vertical="top" wrapText="1"/>
    </xf>
    <xf numFmtId="0" fontId="3" fillId="0" borderId="0" xfId="43" applyAlignment="1">
      <alignment vertical="top" wrapText="1"/>
    </xf>
  </cellXfs>
  <cellStyles count="77">
    <cellStyle name="=C:\WINNT35\SYSTEM32\COMMAND.COM 10" xfId="64" xr:uid="{00000000-0005-0000-0000-000000000000}"/>
    <cellStyle name="=C:\WINNT35\SYSTEM32\COMMAND.COM 10 3" xfId="12" xr:uid="{00000000-0005-0000-0000-000001000000}"/>
    <cellStyle name="=C:\WINNT35\SYSTEM32\COMMAND.COM 12" xfId="13" xr:uid="{00000000-0005-0000-0000-000002000000}"/>
    <cellStyle name="=C:\WINNT35\SYSTEM32\COMMAND.COM 13" xfId="14" xr:uid="{00000000-0005-0000-0000-000003000000}"/>
    <cellStyle name="=C:\WINNT35\SYSTEM32\COMMAND.COM 2 2" xfId="5" xr:uid="{00000000-0005-0000-0000-000004000000}"/>
    <cellStyle name="=C:\WINNT35\SYSTEM32\COMMAND.COM 2 2 3 2" xfId="65" xr:uid="{00000000-0005-0000-0000-000005000000}"/>
    <cellStyle name="=C:\WINNT35\SYSTEM32\COMMAND.COM 2 2 4" xfId="47" xr:uid="{00000000-0005-0000-0000-000006000000}"/>
    <cellStyle name="=C:\WINNT35\SYSTEM32\COMMAND.COM 3 5" xfId="58" xr:uid="{00000000-0005-0000-0000-000007000000}"/>
    <cellStyle name="=C:\WINNT35\SYSTEM32\COMMAND.COM 9" xfId="46" xr:uid="{00000000-0005-0000-0000-000008000000}"/>
    <cellStyle name="Comma 2" xfId="51" xr:uid="{00000000-0005-0000-0000-000009000000}"/>
    <cellStyle name="Comma 2 7 9 2" xfId="50" xr:uid="{00000000-0005-0000-0000-00000A000000}"/>
    <cellStyle name="Comma 3" xfId="74" xr:uid="{00000000-0005-0000-0000-00000B000000}"/>
    <cellStyle name="Comma 4 2 2" xfId="25" xr:uid="{00000000-0005-0000-0000-00000C000000}"/>
    <cellStyle name="Comma 5 2" xfId="53" xr:uid="{00000000-0005-0000-0000-00000D000000}"/>
    <cellStyle name="Heading 1 2 2 2" xfId="55" xr:uid="{00000000-0005-0000-0000-00000E000000}"/>
    <cellStyle name="Heading 2 2 2 2" xfId="56" xr:uid="{00000000-0005-0000-0000-00000F000000}"/>
    <cellStyle name="HeadingTable" xfId="59" xr:uid="{00000000-0005-0000-0000-000010000000}"/>
    <cellStyle name="HeadingTable 2" xfId="71" xr:uid="{00000000-0005-0000-0000-000011000000}"/>
    <cellStyle name="Hyperlink" xfId="63" xr:uid="{00000000-0005-0000-0000-000012000000}"/>
    <cellStyle name="Normal" xfId="0" builtinId="0"/>
    <cellStyle name="Normal 10 10" xfId="43" xr:uid="{00000000-0005-0000-0000-000014000000}"/>
    <cellStyle name="Normal 10 10 2 3" xfId="62" xr:uid="{00000000-0005-0000-0000-000015000000}"/>
    <cellStyle name="Normal 10 10 3 2" xfId="61" xr:uid="{00000000-0005-0000-0000-000016000000}"/>
    <cellStyle name="Normal 10 2 4 3" xfId="4" xr:uid="{00000000-0005-0000-0000-000017000000}"/>
    <cellStyle name="Normal 11 2 2" xfId="19" xr:uid="{00000000-0005-0000-0000-000018000000}"/>
    <cellStyle name="Normal 11 2 3" xfId="17" xr:uid="{00000000-0005-0000-0000-000019000000}"/>
    <cellStyle name="Normal 12" xfId="44" xr:uid="{00000000-0005-0000-0000-00001A000000}"/>
    <cellStyle name="Normal 13 3 3" xfId="41" xr:uid="{00000000-0005-0000-0000-00001B000000}"/>
    <cellStyle name="Normal 14 3 2" xfId="11" xr:uid="{00000000-0005-0000-0000-00001C000000}"/>
    <cellStyle name="Normal 15" xfId="29" xr:uid="{00000000-0005-0000-0000-00001D000000}"/>
    <cellStyle name="Normal 15 2" xfId="33" xr:uid="{00000000-0005-0000-0000-00001E000000}"/>
    <cellStyle name="Normal 18 2" xfId="27" xr:uid="{00000000-0005-0000-0000-00001F000000}"/>
    <cellStyle name="Normal 18 3" xfId="52" xr:uid="{00000000-0005-0000-0000-000020000000}"/>
    <cellStyle name="Normal 2" xfId="1" xr:uid="{00000000-0005-0000-0000-000021000000}"/>
    <cellStyle name="Normal 2 10 3" xfId="26" xr:uid="{00000000-0005-0000-0000-000022000000}"/>
    <cellStyle name="Normal 2 100" xfId="66" xr:uid="{00000000-0005-0000-0000-000023000000}"/>
    <cellStyle name="Normal 2 100 6" xfId="49" xr:uid="{00000000-0005-0000-0000-000024000000}"/>
    <cellStyle name="Normal 2 100 6 3" xfId="7" xr:uid="{00000000-0005-0000-0000-000025000000}"/>
    <cellStyle name="Normal 2 2 4 2" xfId="54" xr:uid="{00000000-0005-0000-0000-000026000000}"/>
    <cellStyle name="Normal 2 3 6" xfId="35" xr:uid="{00000000-0005-0000-0000-000027000000}"/>
    <cellStyle name="Normal 2 6 6" xfId="34" xr:uid="{00000000-0005-0000-0000-000028000000}"/>
    <cellStyle name="Normal 2 9" xfId="68" xr:uid="{00000000-0005-0000-0000-000029000000}"/>
    <cellStyle name="Normal 2 9 2" xfId="10" xr:uid="{00000000-0005-0000-0000-00002A000000}"/>
    <cellStyle name="Normal 22" xfId="45" xr:uid="{00000000-0005-0000-0000-00002B000000}"/>
    <cellStyle name="Normal 23" xfId="38" xr:uid="{00000000-0005-0000-0000-00002C000000}"/>
    <cellStyle name="Normal 3" xfId="2" xr:uid="{00000000-0005-0000-0000-00002D000000}"/>
    <cellStyle name="Normal 3 2" xfId="76" xr:uid="{00000000-0005-0000-0000-00002E000000}"/>
    <cellStyle name="Normal 4" xfId="73" xr:uid="{00000000-0005-0000-0000-00002F000000}"/>
    <cellStyle name="Normal 47 6" xfId="15" xr:uid="{00000000-0005-0000-0000-000030000000}"/>
    <cellStyle name="Normal 5 2 2" xfId="20" xr:uid="{00000000-0005-0000-0000-000031000000}"/>
    <cellStyle name="Normal 50 6" xfId="42" xr:uid="{00000000-0005-0000-0000-000032000000}"/>
    <cellStyle name="Normal 540" xfId="16" xr:uid="{00000000-0005-0000-0000-000033000000}"/>
    <cellStyle name="Normal 8 2 2" xfId="31" xr:uid="{00000000-0005-0000-0000-000034000000}"/>
    <cellStyle name="Normal 8 3 2" xfId="32" xr:uid="{00000000-0005-0000-0000-000035000000}"/>
    <cellStyle name="Normal 9 2 2" xfId="21" xr:uid="{00000000-0005-0000-0000-000036000000}"/>
    <cellStyle name="Normal 9 3 2" xfId="23" xr:uid="{00000000-0005-0000-0000-000037000000}"/>
    <cellStyle name="Normal_Q1 Interim report" xfId="8" xr:uid="{00000000-0005-0000-0000-000038000000}"/>
    <cellStyle name="Normal_SLP Interim Q109 v1" xfId="30" xr:uid="{00000000-0005-0000-0000-000039000000}"/>
    <cellStyle name="Normal_Unibank" xfId="37" xr:uid="{00000000-0005-0000-0000-00003A000000}"/>
    <cellStyle name="Normal_Unibank 2 2" xfId="39" xr:uid="{00000000-0005-0000-0000-00003B000000}"/>
    <cellStyle name="optionalExposure" xfId="57" xr:uid="{00000000-0005-0000-0000-00003C000000}"/>
    <cellStyle name="optionalExposure 2" xfId="70" xr:uid="{00000000-0005-0000-0000-00003D000000}"/>
    <cellStyle name="Percent" xfId="69" builtinId="5"/>
    <cellStyle name="Percent 10 2" xfId="28" xr:uid="{00000000-0005-0000-0000-00003F000000}"/>
    <cellStyle name="Percent 10 3" xfId="60" xr:uid="{00000000-0005-0000-0000-000040000000}"/>
    <cellStyle name="Percent 13" xfId="48" xr:uid="{00000000-0005-0000-0000-000041000000}"/>
    <cellStyle name="Percent 2" xfId="3" xr:uid="{00000000-0005-0000-0000-000042000000}"/>
    <cellStyle name="Percent 2 2 6" xfId="36" xr:uid="{00000000-0005-0000-0000-000043000000}"/>
    <cellStyle name="Percent 2 2 7" xfId="9" xr:uid="{00000000-0005-0000-0000-000044000000}"/>
    <cellStyle name="Percent 2 3" xfId="40" xr:uid="{00000000-0005-0000-0000-000045000000}"/>
    <cellStyle name="Percent 2 3 2" xfId="75" xr:uid="{00000000-0005-0000-0000-000046000000}"/>
    <cellStyle name="Percent 3 11" xfId="67" xr:uid="{00000000-0005-0000-0000-000047000000}"/>
    <cellStyle name="Percent 7 2 2" xfId="22" xr:uid="{00000000-0005-0000-0000-000048000000}"/>
    <cellStyle name="Percent 7 3 2" xfId="24" xr:uid="{00000000-0005-0000-0000-000049000000}"/>
    <cellStyle name="Percent 8 2 4 3" xfId="6" xr:uid="{00000000-0005-0000-0000-00004A000000}"/>
    <cellStyle name="Percent 9 2 3" xfId="18" xr:uid="{00000000-0005-0000-0000-00004B000000}"/>
    <cellStyle name="Tusental 3" xfId="72" xr:uid="{00000000-0005-0000-0000-00004C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externalLink" Target="externalLinks/externalLink9.xml"/><Relationship Id="rId84" Type="http://schemas.openxmlformats.org/officeDocument/2006/relationships/externalLink" Target="externalLinks/externalLink25.xml"/><Relationship Id="rId89" Type="http://schemas.openxmlformats.org/officeDocument/2006/relationships/externalLink" Target="externalLinks/externalLink30.xml"/><Relationship Id="rId112" Type="http://schemas.openxmlformats.org/officeDocument/2006/relationships/externalLink" Target="externalLinks/externalLink5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5.xml"/><Relationship Id="rId79" Type="http://schemas.openxmlformats.org/officeDocument/2006/relationships/externalLink" Target="externalLinks/externalLink20.xml"/><Relationship Id="rId102" Type="http://schemas.openxmlformats.org/officeDocument/2006/relationships/externalLink" Target="externalLinks/externalLink43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82" Type="http://schemas.openxmlformats.org/officeDocument/2006/relationships/externalLink" Target="externalLinks/externalLink23.xml"/><Relationship Id="rId90" Type="http://schemas.openxmlformats.org/officeDocument/2006/relationships/externalLink" Target="externalLinks/externalLink31.xml"/><Relationship Id="rId95" Type="http://schemas.openxmlformats.org/officeDocument/2006/relationships/externalLink" Target="externalLinks/externalLink3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externalLink" Target="externalLinks/externalLink10.xml"/><Relationship Id="rId77" Type="http://schemas.openxmlformats.org/officeDocument/2006/relationships/externalLink" Target="externalLinks/externalLink18.xml"/><Relationship Id="rId100" Type="http://schemas.openxmlformats.org/officeDocument/2006/relationships/externalLink" Target="externalLinks/externalLink41.xml"/><Relationship Id="rId105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3.xml"/><Relationship Id="rId80" Type="http://schemas.openxmlformats.org/officeDocument/2006/relationships/externalLink" Target="externalLinks/externalLink21.xml"/><Relationship Id="rId85" Type="http://schemas.openxmlformats.org/officeDocument/2006/relationships/externalLink" Target="externalLinks/externalLink26.xml"/><Relationship Id="rId93" Type="http://schemas.openxmlformats.org/officeDocument/2006/relationships/externalLink" Target="externalLinks/externalLink34.xml"/><Relationship Id="rId98" Type="http://schemas.openxmlformats.org/officeDocument/2006/relationships/externalLink" Target="externalLinks/externalLink39.xml"/><Relationship Id="rId121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8.xml"/><Relationship Id="rId103" Type="http://schemas.openxmlformats.org/officeDocument/2006/relationships/externalLink" Target="externalLinks/externalLink44.xml"/><Relationship Id="rId108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57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externalLink" Target="externalLinks/externalLink11.xml"/><Relationship Id="rId75" Type="http://schemas.openxmlformats.org/officeDocument/2006/relationships/externalLink" Target="externalLinks/externalLink16.xml"/><Relationship Id="rId83" Type="http://schemas.openxmlformats.org/officeDocument/2006/relationships/externalLink" Target="externalLinks/externalLink24.xml"/><Relationship Id="rId88" Type="http://schemas.openxmlformats.org/officeDocument/2006/relationships/externalLink" Target="externalLinks/externalLink29.xml"/><Relationship Id="rId91" Type="http://schemas.openxmlformats.org/officeDocument/2006/relationships/externalLink" Target="externalLinks/externalLink32.xml"/><Relationship Id="rId96" Type="http://schemas.openxmlformats.org/officeDocument/2006/relationships/externalLink" Target="externalLinks/externalLink37.xml"/><Relationship Id="rId111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55.xml"/><Relationship Id="rId119" Type="http://schemas.openxmlformats.org/officeDocument/2006/relationships/externalLink" Target="externalLinks/externalLink6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externalLink" Target="externalLinks/externalLink14.xml"/><Relationship Id="rId78" Type="http://schemas.openxmlformats.org/officeDocument/2006/relationships/externalLink" Target="externalLinks/externalLink19.xml"/><Relationship Id="rId81" Type="http://schemas.openxmlformats.org/officeDocument/2006/relationships/externalLink" Target="externalLinks/externalLink22.xml"/><Relationship Id="rId86" Type="http://schemas.openxmlformats.org/officeDocument/2006/relationships/externalLink" Target="externalLinks/externalLink27.xml"/><Relationship Id="rId94" Type="http://schemas.openxmlformats.org/officeDocument/2006/relationships/externalLink" Target="externalLinks/externalLink35.xml"/><Relationship Id="rId99" Type="http://schemas.openxmlformats.org/officeDocument/2006/relationships/externalLink" Target="externalLinks/externalLink40.xml"/><Relationship Id="rId101" Type="http://schemas.openxmlformats.org/officeDocument/2006/relationships/externalLink" Target="externalLinks/externalLink42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7.xml"/><Relationship Id="rId97" Type="http://schemas.openxmlformats.org/officeDocument/2006/relationships/externalLink" Target="externalLinks/externalLink38.xml"/><Relationship Id="rId104" Type="http://schemas.openxmlformats.org/officeDocument/2006/relationships/externalLink" Target="externalLinks/externalLink45.xml"/><Relationship Id="rId120" Type="http://schemas.openxmlformats.org/officeDocument/2006/relationships/externalLink" Target="externalLinks/externalLink61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2.xml"/><Relationship Id="rId92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7.xml"/><Relationship Id="rId87" Type="http://schemas.openxmlformats.org/officeDocument/2006/relationships/externalLink" Target="externalLinks/externalLink28.xml"/><Relationship Id="rId110" Type="http://schemas.openxmlformats.org/officeDocument/2006/relationships/externalLink" Target="externalLinks/externalLink51.xml"/><Relationship Id="rId115" Type="http://schemas.openxmlformats.org/officeDocument/2006/relationships/externalLink" Target="externalLinks/externalLink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Corporate ex rev. repos </c:v>
          </c:tx>
          <c:spPr>
            <a:solidFill>
              <a:srgbClr val="CCD8DE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'Lending by sector'!$A$4:$A$33</c:f>
              <c:strCache>
                <c:ptCount val="29"/>
                <c:pt idx="0">
                  <c:v>Q2/11</c:v>
                </c:pt>
                <c:pt idx="1">
                  <c:v>Q3/11</c:v>
                </c:pt>
                <c:pt idx="2">
                  <c:v>Q4/11</c:v>
                </c:pt>
                <c:pt idx="3">
                  <c:v>Q1/12</c:v>
                </c:pt>
                <c:pt idx="4">
                  <c:v>Q2/12</c:v>
                </c:pt>
                <c:pt idx="5">
                  <c:v>Q3/12</c:v>
                </c:pt>
                <c:pt idx="6">
                  <c:v>Q4/12</c:v>
                </c:pt>
                <c:pt idx="7">
                  <c:v>Q1/13</c:v>
                </c:pt>
                <c:pt idx="8">
                  <c:v>Q2/13*</c:v>
                </c:pt>
                <c:pt idx="9">
                  <c:v>Q3/13</c:v>
                </c:pt>
                <c:pt idx="10">
                  <c:v>Q4/13</c:v>
                </c:pt>
                <c:pt idx="11">
                  <c:v>Q1/14</c:v>
                </c:pt>
                <c:pt idx="12">
                  <c:v>Q2/14</c:v>
                </c:pt>
                <c:pt idx="13">
                  <c:v>Q3/14</c:v>
                </c:pt>
                <c:pt idx="14">
                  <c:v>Q4/14</c:v>
                </c:pt>
                <c:pt idx="15">
                  <c:v>Q1/15</c:v>
                </c:pt>
                <c:pt idx="16">
                  <c:v>Q2/15</c:v>
                </c:pt>
                <c:pt idx="17">
                  <c:v>Q3/15</c:v>
                </c:pt>
                <c:pt idx="18">
                  <c:v>Q4/15</c:v>
                </c:pt>
                <c:pt idx="19">
                  <c:v>Q1/16</c:v>
                </c:pt>
                <c:pt idx="20">
                  <c:v>Q2/16</c:v>
                </c:pt>
                <c:pt idx="21">
                  <c:v>Q3/16</c:v>
                </c:pt>
                <c:pt idx="22">
                  <c:v>Q4/16</c:v>
                </c:pt>
                <c:pt idx="23">
                  <c:v>Q1/17</c:v>
                </c:pt>
                <c:pt idx="24">
                  <c:v>Q2/17</c:v>
                </c:pt>
                <c:pt idx="25">
                  <c:v>Q3/17</c:v>
                </c:pt>
                <c:pt idx="26">
                  <c:v>Q4/17</c:v>
                </c:pt>
                <c:pt idx="27">
                  <c:v>Q1/18</c:v>
                </c:pt>
                <c:pt idx="28">
                  <c:v>Q2/18</c:v>
                </c:pt>
              </c:strCache>
            </c:strRef>
          </c:cat>
          <c:val>
            <c:numRef>
              <c:f>'Lending by sector'!$B$4:$B$33</c:f>
              <c:numCache>
                <c:formatCode>#,##0</c:formatCode>
                <c:ptCount val="29"/>
                <c:pt idx="0">
                  <c:v>134.12608793032845</c:v>
                </c:pt>
                <c:pt idx="1">
                  <c:v>136.09990702600851</c:v>
                </c:pt>
                <c:pt idx="2">
                  <c:v>139.19180094515556</c:v>
                </c:pt>
                <c:pt idx="3">
                  <c:v>142.35262067783563</c:v>
                </c:pt>
                <c:pt idx="4">
                  <c:v>144.35918320680511</c:v>
                </c:pt>
                <c:pt idx="5">
                  <c:v>142.9726235788597</c:v>
                </c:pt>
                <c:pt idx="6">
                  <c:v>137.51081071662628</c:v>
                </c:pt>
                <c:pt idx="7">
                  <c:v>136.85861487600602</c:v>
                </c:pt>
                <c:pt idx="8">
                  <c:v>128.94505124483999</c:v>
                </c:pt>
                <c:pt idx="9">
                  <c:v>127.26619437499028</c:v>
                </c:pt>
                <c:pt idx="10">
                  <c:v>123.9180639877727</c:v>
                </c:pt>
                <c:pt idx="11">
                  <c:v>125.09418102343902</c:v>
                </c:pt>
                <c:pt idx="12">
                  <c:v>123.34963425362962</c:v>
                </c:pt>
                <c:pt idx="13">
                  <c:v>126.21519161691472</c:v>
                </c:pt>
                <c:pt idx="14">
                  <c:v>122.16075124662817</c:v>
                </c:pt>
                <c:pt idx="15">
                  <c:v>128.0247484127247</c:v>
                </c:pt>
                <c:pt idx="16">
                  <c:v>125.82085814323557</c:v>
                </c:pt>
                <c:pt idx="17">
                  <c:v>124.92484277306423</c:v>
                </c:pt>
                <c:pt idx="18">
                  <c:v>123.7452564804654</c:v>
                </c:pt>
                <c:pt idx="19">
                  <c:v>121.3937552101843</c:v>
                </c:pt>
                <c:pt idx="20">
                  <c:v>120.87566374848588</c:v>
                </c:pt>
                <c:pt idx="21">
                  <c:v>113.54197768689696</c:v>
                </c:pt>
                <c:pt idx="22">
                  <c:v>112.3594112008648</c:v>
                </c:pt>
                <c:pt idx="23">
                  <c:v>113.82101340150388</c:v>
                </c:pt>
                <c:pt idx="24">
                  <c:v>116.47764735000001</c:v>
                </c:pt>
                <c:pt idx="25">
                  <c:v>111.33438935</c:v>
                </c:pt>
                <c:pt idx="26">
                  <c:v>109.59264166</c:v>
                </c:pt>
                <c:pt idx="27">
                  <c:v>102.44043925728</c:v>
                </c:pt>
                <c:pt idx="28">
                  <c:v>104.98189748839999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7-456C-961C-1F7E29331E22}"/>
            </c:ext>
          </c:extLst>
        </c:ser>
        <c:ser>
          <c:idx val="1"/>
          <c:order val="1"/>
          <c:tx>
            <c:strRef>
              <c:f>'Lending by sector'!$C$3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rgbClr val="779ABC"/>
            </a:solidFill>
          </c:spPr>
          <c:invertIfNegative val="0"/>
          <c:dLbls>
            <c:dLbl>
              <c:idx val="29"/>
              <c:layout>
                <c:manualLayout>
                  <c:x val="0"/>
                  <c:y val="0.10926586402563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7-456C-961C-1F7E29331E2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'Lending by sector'!$A$4:$A$33</c:f>
              <c:strCache>
                <c:ptCount val="29"/>
                <c:pt idx="0">
                  <c:v>Q2/11</c:v>
                </c:pt>
                <c:pt idx="1">
                  <c:v>Q3/11</c:v>
                </c:pt>
                <c:pt idx="2">
                  <c:v>Q4/11</c:v>
                </c:pt>
                <c:pt idx="3">
                  <c:v>Q1/12</c:v>
                </c:pt>
                <c:pt idx="4">
                  <c:v>Q2/12</c:v>
                </c:pt>
                <c:pt idx="5">
                  <c:v>Q3/12</c:v>
                </c:pt>
                <c:pt idx="6">
                  <c:v>Q4/12</c:v>
                </c:pt>
                <c:pt idx="7">
                  <c:v>Q1/13</c:v>
                </c:pt>
                <c:pt idx="8">
                  <c:v>Q2/13*</c:v>
                </c:pt>
                <c:pt idx="9">
                  <c:v>Q3/13</c:v>
                </c:pt>
                <c:pt idx="10">
                  <c:v>Q4/13</c:v>
                </c:pt>
                <c:pt idx="11">
                  <c:v>Q1/14</c:v>
                </c:pt>
                <c:pt idx="12">
                  <c:v>Q2/14</c:v>
                </c:pt>
                <c:pt idx="13">
                  <c:v>Q3/14</c:v>
                </c:pt>
                <c:pt idx="14">
                  <c:v>Q4/14</c:v>
                </c:pt>
                <c:pt idx="15">
                  <c:v>Q1/15</c:v>
                </c:pt>
                <c:pt idx="16">
                  <c:v>Q2/15</c:v>
                </c:pt>
                <c:pt idx="17">
                  <c:v>Q3/15</c:v>
                </c:pt>
                <c:pt idx="18">
                  <c:v>Q4/15</c:v>
                </c:pt>
                <c:pt idx="19">
                  <c:v>Q1/16</c:v>
                </c:pt>
                <c:pt idx="20">
                  <c:v>Q2/16</c:v>
                </c:pt>
                <c:pt idx="21">
                  <c:v>Q3/16</c:v>
                </c:pt>
                <c:pt idx="22">
                  <c:v>Q4/16</c:v>
                </c:pt>
                <c:pt idx="23">
                  <c:v>Q1/17</c:v>
                </c:pt>
                <c:pt idx="24">
                  <c:v>Q2/17</c:v>
                </c:pt>
                <c:pt idx="25">
                  <c:v>Q3/17</c:v>
                </c:pt>
                <c:pt idx="26">
                  <c:v>Q4/17</c:v>
                </c:pt>
                <c:pt idx="27">
                  <c:v>Q1/18</c:v>
                </c:pt>
                <c:pt idx="28">
                  <c:v>Q2/18</c:v>
                </c:pt>
              </c:strCache>
            </c:strRef>
          </c:cat>
          <c:val>
            <c:numRef>
              <c:f>'Lending by sector'!$C$4:$C$33</c:f>
              <c:numCache>
                <c:formatCode>#,##0</c:formatCode>
                <c:ptCount val="29"/>
                <c:pt idx="0">
                  <c:v>89.04611880521945</c:v>
                </c:pt>
                <c:pt idx="1">
                  <c:v>90.080766379116227</c:v>
                </c:pt>
                <c:pt idx="2">
                  <c:v>92.755878700827381</c:v>
                </c:pt>
                <c:pt idx="3">
                  <c:v>95.314340995545052</c:v>
                </c:pt>
                <c:pt idx="4">
                  <c:v>97.235676849414233</c:v>
                </c:pt>
                <c:pt idx="5">
                  <c:v>100.09192814214627</c:v>
                </c:pt>
                <c:pt idx="6">
                  <c:v>100.51808082046921</c:v>
                </c:pt>
                <c:pt idx="7">
                  <c:v>101.14090669665019</c:v>
                </c:pt>
                <c:pt idx="8">
                  <c:v>94.922148903612225</c:v>
                </c:pt>
                <c:pt idx="9">
                  <c:v>96.476040456897721</c:v>
                </c:pt>
                <c:pt idx="10">
                  <c:v>96.176461793896436</c:v>
                </c:pt>
                <c:pt idx="11">
                  <c:v>97.027656203541099</c:v>
                </c:pt>
                <c:pt idx="12">
                  <c:v>97.070667014714317</c:v>
                </c:pt>
                <c:pt idx="13">
                  <c:v>99.297243191504762</c:v>
                </c:pt>
                <c:pt idx="14">
                  <c:v>96.287446415871813</c:v>
                </c:pt>
                <c:pt idx="15">
                  <c:v>98.979868870893313</c:v>
                </c:pt>
                <c:pt idx="16">
                  <c:v>100.92019344727134</c:v>
                </c:pt>
                <c:pt idx="17">
                  <c:v>99.139457076612402</c:v>
                </c:pt>
                <c:pt idx="18">
                  <c:v>100.09598394337073</c:v>
                </c:pt>
                <c:pt idx="19">
                  <c:v>102.74715838600956</c:v>
                </c:pt>
                <c:pt idx="20">
                  <c:v>103.59178084517987</c:v>
                </c:pt>
                <c:pt idx="21">
                  <c:v>101.92894100931713</c:v>
                </c:pt>
                <c:pt idx="22">
                  <c:v>102.30993510007923</c:v>
                </c:pt>
                <c:pt idx="23">
                  <c:v>103.07189121740183</c:v>
                </c:pt>
                <c:pt idx="24">
                  <c:v>102.30704991</c:v>
                </c:pt>
                <c:pt idx="25">
                  <c:v>103.32680715000001</c:v>
                </c:pt>
                <c:pt idx="26">
                  <c:v>101.37255405999998</c:v>
                </c:pt>
                <c:pt idx="27">
                  <c:v>99.484634217330012</c:v>
                </c:pt>
                <c:pt idx="28">
                  <c:v>100.02732729349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97-456C-961C-1F7E29331E22}"/>
            </c:ext>
          </c:extLst>
        </c:ser>
        <c:ser>
          <c:idx val="3"/>
          <c:order val="2"/>
          <c:tx>
            <c:strRef>
              <c:f>'Lending by sector'!$G$3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'Lending by sector'!$A$4:$A$33</c:f>
              <c:strCache>
                <c:ptCount val="29"/>
                <c:pt idx="0">
                  <c:v>Q2/11</c:v>
                </c:pt>
                <c:pt idx="1">
                  <c:v>Q3/11</c:v>
                </c:pt>
                <c:pt idx="2">
                  <c:v>Q4/11</c:v>
                </c:pt>
                <c:pt idx="3">
                  <c:v>Q1/12</c:v>
                </c:pt>
                <c:pt idx="4">
                  <c:v>Q2/12</c:v>
                </c:pt>
                <c:pt idx="5">
                  <c:v>Q3/12</c:v>
                </c:pt>
                <c:pt idx="6">
                  <c:v>Q4/12</c:v>
                </c:pt>
                <c:pt idx="7">
                  <c:v>Q1/13</c:v>
                </c:pt>
                <c:pt idx="8">
                  <c:v>Q2/13*</c:v>
                </c:pt>
                <c:pt idx="9">
                  <c:v>Q3/13</c:v>
                </c:pt>
                <c:pt idx="10">
                  <c:v>Q4/13</c:v>
                </c:pt>
                <c:pt idx="11">
                  <c:v>Q1/14</c:v>
                </c:pt>
                <c:pt idx="12">
                  <c:v>Q2/14</c:v>
                </c:pt>
                <c:pt idx="13">
                  <c:v>Q3/14</c:v>
                </c:pt>
                <c:pt idx="14">
                  <c:v>Q4/14</c:v>
                </c:pt>
                <c:pt idx="15">
                  <c:v>Q1/15</c:v>
                </c:pt>
                <c:pt idx="16">
                  <c:v>Q2/15</c:v>
                </c:pt>
                <c:pt idx="17">
                  <c:v>Q3/15</c:v>
                </c:pt>
                <c:pt idx="18">
                  <c:v>Q4/15</c:v>
                </c:pt>
                <c:pt idx="19">
                  <c:v>Q1/16</c:v>
                </c:pt>
                <c:pt idx="20">
                  <c:v>Q2/16</c:v>
                </c:pt>
                <c:pt idx="21">
                  <c:v>Q3/16</c:v>
                </c:pt>
                <c:pt idx="22">
                  <c:v>Q4/16</c:v>
                </c:pt>
                <c:pt idx="23">
                  <c:v>Q1/17</c:v>
                </c:pt>
                <c:pt idx="24">
                  <c:v>Q2/17</c:v>
                </c:pt>
                <c:pt idx="25">
                  <c:v>Q3/17</c:v>
                </c:pt>
                <c:pt idx="26">
                  <c:v>Q4/17</c:v>
                </c:pt>
                <c:pt idx="27">
                  <c:v>Q1/18</c:v>
                </c:pt>
                <c:pt idx="28">
                  <c:v>Q2/18</c:v>
                </c:pt>
              </c:strCache>
            </c:strRef>
          </c:cat>
          <c:val>
            <c:numRef>
              <c:f>'Lending by sector'!$G$4:$G$33</c:f>
              <c:numCache>
                <c:formatCode>#,##0</c:formatCode>
                <c:ptCount val="29"/>
                <c:pt idx="0">
                  <c:v>23.225176000000001</c:v>
                </c:pt>
                <c:pt idx="1">
                  <c:v>25.711055000000002</c:v>
                </c:pt>
                <c:pt idx="2">
                  <c:v>23.717839000000001</c:v>
                </c:pt>
                <c:pt idx="3">
                  <c:v>22.378132000000001</c:v>
                </c:pt>
                <c:pt idx="4">
                  <c:v>27.392963000000002</c:v>
                </c:pt>
                <c:pt idx="5">
                  <c:v>28.644242999999999</c:v>
                </c:pt>
                <c:pt idx="6">
                  <c:v>26.120191234181998</c:v>
                </c:pt>
                <c:pt idx="7">
                  <c:v>34.408369</c:v>
                </c:pt>
                <c:pt idx="8">
                  <c:v>35.276477103234292</c:v>
                </c:pt>
                <c:pt idx="9">
                  <c:v>36.870469811562451</c:v>
                </c:pt>
                <c:pt idx="10">
                  <c:v>39.713667999999998</c:v>
                </c:pt>
                <c:pt idx="11">
                  <c:v>40.809472</c:v>
                </c:pt>
                <c:pt idx="12">
                  <c:v>42.563318000000002</c:v>
                </c:pt>
                <c:pt idx="13">
                  <c:v>49.320723000000001</c:v>
                </c:pt>
                <c:pt idx="14">
                  <c:v>44.508420000000001</c:v>
                </c:pt>
                <c:pt idx="15">
                  <c:v>46.231977000000001</c:v>
                </c:pt>
                <c:pt idx="16">
                  <c:v>46.945017</c:v>
                </c:pt>
                <c:pt idx="17">
                  <c:v>43.784286000000002</c:v>
                </c:pt>
                <c:pt idx="18">
                  <c:v>32.27364</c:v>
                </c:pt>
                <c:pt idx="19">
                  <c:v>33.897911000000001</c:v>
                </c:pt>
                <c:pt idx="20">
                  <c:v>35.677188999999998</c:v>
                </c:pt>
                <c:pt idx="21">
                  <c:v>26.457393</c:v>
                </c:pt>
                <c:pt idx="22">
                  <c:v>19.175809999999998</c:v>
                </c:pt>
                <c:pt idx="23">
                  <c:v>20.850673</c:v>
                </c:pt>
                <c:pt idx="24">
                  <c:v>16.772660999999999</c:v>
                </c:pt>
                <c:pt idx="25">
                  <c:v>17.125460539999999</c:v>
                </c:pt>
                <c:pt idx="26">
                  <c:v>16.291809659999998</c:v>
                </c:pt>
                <c:pt idx="27">
                  <c:v>23.404632350189999</c:v>
                </c:pt>
                <c:pt idx="28">
                  <c:v>22.461380844260002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97-456C-961C-1F7E29331E22}"/>
            </c:ext>
          </c:extLst>
        </c:ser>
        <c:ser>
          <c:idx val="2"/>
          <c:order val="3"/>
          <c:tx>
            <c:strRef>
              <c:f>'Lending by sector'!$D$3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rgbClr val="005284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'Lending by sector'!$A$4:$A$33</c:f>
              <c:strCache>
                <c:ptCount val="29"/>
                <c:pt idx="0">
                  <c:v>Q2/11</c:v>
                </c:pt>
                <c:pt idx="1">
                  <c:v>Q3/11</c:v>
                </c:pt>
                <c:pt idx="2">
                  <c:v>Q4/11</c:v>
                </c:pt>
                <c:pt idx="3">
                  <c:v>Q1/12</c:v>
                </c:pt>
                <c:pt idx="4">
                  <c:v>Q2/12</c:v>
                </c:pt>
                <c:pt idx="5">
                  <c:v>Q3/12</c:v>
                </c:pt>
                <c:pt idx="6">
                  <c:v>Q4/12</c:v>
                </c:pt>
                <c:pt idx="7">
                  <c:v>Q1/13</c:v>
                </c:pt>
                <c:pt idx="8">
                  <c:v>Q2/13*</c:v>
                </c:pt>
                <c:pt idx="9">
                  <c:v>Q3/13</c:v>
                </c:pt>
                <c:pt idx="10">
                  <c:v>Q4/13</c:v>
                </c:pt>
                <c:pt idx="11">
                  <c:v>Q1/14</c:v>
                </c:pt>
                <c:pt idx="12">
                  <c:v>Q2/14</c:v>
                </c:pt>
                <c:pt idx="13">
                  <c:v>Q3/14</c:v>
                </c:pt>
                <c:pt idx="14">
                  <c:v>Q4/14</c:v>
                </c:pt>
                <c:pt idx="15">
                  <c:v>Q1/15</c:v>
                </c:pt>
                <c:pt idx="16">
                  <c:v>Q2/15</c:v>
                </c:pt>
                <c:pt idx="17">
                  <c:v>Q3/15</c:v>
                </c:pt>
                <c:pt idx="18">
                  <c:v>Q4/15</c:v>
                </c:pt>
                <c:pt idx="19">
                  <c:v>Q1/16</c:v>
                </c:pt>
                <c:pt idx="20">
                  <c:v>Q2/16</c:v>
                </c:pt>
                <c:pt idx="21">
                  <c:v>Q3/16</c:v>
                </c:pt>
                <c:pt idx="22">
                  <c:v>Q4/16</c:v>
                </c:pt>
                <c:pt idx="23">
                  <c:v>Q1/17</c:v>
                </c:pt>
                <c:pt idx="24">
                  <c:v>Q2/17</c:v>
                </c:pt>
                <c:pt idx="25">
                  <c:v>Q3/17</c:v>
                </c:pt>
                <c:pt idx="26">
                  <c:v>Q4/17</c:v>
                </c:pt>
                <c:pt idx="27">
                  <c:v>Q1/18</c:v>
                </c:pt>
                <c:pt idx="28">
                  <c:v>Q2/18</c:v>
                </c:pt>
              </c:strCache>
            </c:strRef>
          </c:cat>
          <c:val>
            <c:numRef>
              <c:f>'Lending by sector'!$D$4:$D$33</c:f>
              <c:numCache>
                <c:formatCode>#,##0</c:formatCode>
                <c:ptCount val="29"/>
                <c:pt idx="0">
                  <c:v>30.129465537825986</c:v>
                </c:pt>
                <c:pt idx="1">
                  <c:v>29.54149642186654</c:v>
                </c:pt>
                <c:pt idx="2">
                  <c:v>30.605614922971021</c:v>
                </c:pt>
                <c:pt idx="3">
                  <c:v>29.91443418416641</c:v>
                </c:pt>
                <c:pt idx="4">
                  <c:v>29.577674897748835</c:v>
                </c:pt>
                <c:pt idx="5">
                  <c:v>29.458624442830896</c:v>
                </c:pt>
                <c:pt idx="6">
                  <c:v>29.333187588430388</c:v>
                </c:pt>
                <c:pt idx="7">
                  <c:v>29.163547548182979</c:v>
                </c:pt>
                <c:pt idx="8">
                  <c:v>28.438548370072898</c:v>
                </c:pt>
                <c:pt idx="9">
                  <c:v>28.865797581079057</c:v>
                </c:pt>
                <c:pt idx="10">
                  <c:v>27.984664025552863</c:v>
                </c:pt>
                <c:pt idx="11">
                  <c:v>27.723349685720713</c:v>
                </c:pt>
                <c:pt idx="12">
                  <c:v>28.298320649334574</c:v>
                </c:pt>
                <c:pt idx="13">
                  <c:v>28.479810828424014</c:v>
                </c:pt>
                <c:pt idx="14">
                  <c:v>28.054300524751163</c:v>
                </c:pt>
                <c:pt idx="15">
                  <c:v>27.858975156928746</c:v>
                </c:pt>
                <c:pt idx="16">
                  <c:v>28.114068988630052</c:v>
                </c:pt>
                <c:pt idx="17">
                  <c:v>27.996236766816811</c:v>
                </c:pt>
                <c:pt idx="18">
                  <c:v>27.918527235066406</c:v>
                </c:pt>
                <c:pt idx="19">
                  <c:v>27.623518554289621</c:v>
                </c:pt>
                <c:pt idx="20">
                  <c:v>27.698421928278758</c:v>
                </c:pt>
                <c:pt idx="21">
                  <c:v>27.486039897345165</c:v>
                </c:pt>
                <c:pt idx="22">
                  <c:v>27.758609970098743</c:v>
                </c:pt>
                <c:pt idx="23">
                  <c:v>26.83039318024306</c:v>
                </c:pt>
                <c:pt idx="24">
                  <c:v>27.125147330000004</c:v>
                </c:pt>
                <c:pt idx="25">
                  <c:v>26.504089159999999</c:v>
                </c:pt>
                <c:pt idx="26">
                  <c:v>26.107472380000001</c:v>
                </c:pt>
                <c:pt idx="27">
                  <c:v>25.460851736530007</c:v>
                </c:pt>
                <c:pt idx="28">
                  <c:v>25.137204150969996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97-456C-961C-1F7E29331E22}"/>
            </c:ext>
          </c:extLst>
        </c:ser>
        <c:ser>
          <c:idx val="4"/>
          <c:order val="4"/>
          <c:tx>
            <c:strRef>
              <c:f>'Lending by sector'!$E$3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strRef>
              <c:f>'Lending by sector'!$A$4:$A$33</c:f>
              <c:strCache>
                <c:ptCount val="29"/>
                <c:pt idx="0">
                  <c:v>Q2/11</c:v>
                </c:pt>
                <c:pt idx="1">
                  <c:v>Q3/11</c:v>
                </c:pt>
                <c:pt idx="2">
                  <c:v>Q4/11</c:v>
                </c:pt>
                <c:pt idx="3">
                  <c:v>Q1/12</c:v>
                </c:pt>
                <c:pt idx="4">
                  <c:v>Q2/12</c:v>
                </c:pt>
                <c:pt idx="5">
                  <c:v>Q3/12</c:v>
                </c:pt>
                <c:pt idx="6">
                  <c:v>Q4/12</c:v>
                </c:pt>
                <c:pt idx="7">
                  <c:v>Q1/13</c:v>
                </c:pt>
                <c:pt idx="8">
                  <c:v>Q2/13*</c:v>
                </c:pt>
                <c:pt idx="9">
                  <c:v>Q3/13</c:v>
                </c:pt>
                <c:pt idx="10">
                  <c:v>Q4/13</c:v>
                </c:pt>
                <c:pt idx="11">
                  <c:v>Q1/14</c:v>
                </c:pt>
                <c:pt idx="12">
                  <c:v>Q2/14</c:v>
                </c:pt>
                <c:pt idx="13">
                  <c:v>Q3/14</c:v>
                </c:pt>
                <c:pt idx="14">
                  <c:v>Q4/14</c:v>
                </c:pt>
                <c:pt idx="15">
                  <c:v>Q1/15</c:v>
                </c:pt>
                <c:pt idx="16">
                  <c:v>Q2/15</c:v>
                </c:pt>
                <c:pt idx="17">
                  <c:v>Q3/15</c:v>
                </c:pt>
                <c:pt idx="18">
                  <c:v>Q4/15</c:v>
                </c:pt>
                <c:pt idx="19">
                  <c:v>Q1/16</c:v>
                </c:pt>
                <c:pt idx="20">
                  <c:v>Q2/16</c:v>
                </c:pt>
                <c:pt idx="21">
                  <c:v>Q3/16</c:v>
                </c:pt>
                <c:pt idx="22">
                  <c:v>Q4/16</c:v>
                </c:pt>
                <c:pt idx="23">
                  <c:v>Q1/17</c:v>
                </c:pt>
                <c:pt idx="24">
                  <c:v>Q2/17</c:v>
                </c:pt>
                <c:pt idx="25">
                  <c:v>Q3/17</c:v>
                </c:pt>
                <c:pt idx="26">
                  <c:v>Q4/17</c:v>
                </c:pt>
                <c:pt idx="27">
                  <c:v>Q1/18</c:v>
                </c:pt>
                <c:pt idx="28">
                  <c:v>Q2/18</c:v>
                </c:pt>
              </c:strCache>
            </c:strRef>
          </c:cat>
          <c:val>
            <c:numRef>
              <c:f>'Lending by sector'!$E$4:$E$33</c:f>
              <c:numCache>
                <c:formatCode>#,##0</c:formatCode>
                <c:ptCount val="29"/>
                <c:pt idx="0">
                  <c:v>4.9966676961109009</c:v>
                </c:pt>
                <c:pt idx="1">
                  <c:v>6.2505280415822773</c:v>
                </c:pt>
                <c:pt idx="2">
                  <c:v>5.0232266996890793</c:v>
                </c:pt>
                <c:pt idx="3">
                  <c:v>4.6633689462058099</c:v>
                </c:pt>
                <c:pt idx="4">
                  <c:v>4.8560721863327165</c:v>
                </c:pt>
                <c:pt idx="5">
                  <c:v>4.6589802195096697</c:v>
                </c:pt>
                <c:pt idx="6">
                  <c:v>4.6460146762524905</c:v>
                </c:pt>
                <c:pt idx="7">
                  <c:v>5.2285524686082461</c:v>
                </c:pt>
                <c:pt idx="8">
                  <c:v>4.4032512500009391</c:v>
                </c:pt>
                <c:pt idx="9">
                  <c:v>5.3070232710134295</c:v>
                </c:pt>
                <c:pt idx="10">
                  <c:v>5.8087598866655625</c:v>
                </c:pt>
                <c:pt idx="11">
                  <c:v>5.7585031195677034</c:v>
                </c:pt>
                <c:pt idx="12">
                  <c:v>5.1830472331914477</c:v>
                </c:pt>
                <c:pt idx="13">
                  <c:v>5.6045786241039321</c:v>
                </c:pt>
                <c:pt idx="14">
                  <c:v>5.8102083389784189</c:v>
                </c:pt>
                <c:pt idx="15">
                  <c:v>5.0043545969021421</c:v>
                </c:pt>
                <c:pt idx="16">
                  <c:v>4.6131314929684928</c:v>
                </c:pt>
                <c:pt idx="17">
                  <c:v>4.4923882541233704</c:v>
                </c:pt>
                <c:pt idx="18">
                  <c:v>5.2279537354331422</c:v>
                </c:pt>
                <c:pt idx="19">
                  <c:v>4.6919572459078207</c:v>
                </c:pt>
                <c:pt idx="20">
                  <c:v>4.0664614572116209</c:v>
                </c:pt>
                <c:pt idx="21">
                  <c:v>3.6180076210775991</c:v>
                </c:pt>
                <c:pt idx="22">
                  <c:v>3.6259217990662438</c:v>
                </c:pt>
                <c:pt idx="23">
                  <c:v>3.1832180624085882</c:v>
                </c:pt>
                <c:pt idx="24">
                  <c:v>3.8497697500000005</c:v>
                </c:pt>
                <c:pt idx="25">
                  <c:v>3.2340501000000001</c:v>
                </c:pt>
                <c:pt idx="26">
                  <c:v>4.5654386300000001</c:v>
                </c:pt>
                <c:pt idx="27">
                  <c:v>2.8532497424300005</c:v>
                </c:pt>
                <c:pt idx="28">
                  <c:v>4.3227768043100001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97-456C-961C-1F7E29331E22}"/>
            </c:ext>
          </c:extLst>
        </c:ser>
        <c:ser>
          <c:idx val="5"/>
          <c:order val="5"/>
          <c:tx>
            <c:strRef>
              <c:f>'Lending by sector'!$F$3</c:f>
              <c:strCache>
                <c:ptCount val="1"/>
                <c:pt idx="0">
                  <c:v>Corporate1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'Lending by sector'!$F$5:$F$33</c:f>
              <c:numCache>
                <c:formatCode>0</c:formatCode>
                <c:ptCount val="29"/>
                <c:pt idx="0">
                  <c:v>18.292971084179548</c:v>
                </c:pt>
                <c:pt idx="1">
                  <c:v>18.958901027802487</c:v>
                </c:pt>
                <c:pt idx="2">
                  <c:v>18.31096478685544</c:v>
                </c:pt>
                <c:pt idx="3">
                  <c:v>18.475141183257353</c:v>
                </c:pt>
                <c:pt idx="4">
                  <c:v>18.87211357540988</c:v>
                </c:pt>
                <c:pt idx="5">
                  <c:v>18.727277392008286</c:v>
                </c:pt>
                <c:pt idx="6">
                  <c:v>19.142959131120691</c:v>
                </c:pt>
                <c:pt idx="7">
                  <c:v>19.424848460958998</c:v>
                </c:pt>
                <c:pt idx="8">
                  <c:v>19.569254938596007</c:v>
                </c:pt>
                <c:pt idx="9">
                  <c:v>19.682158389771732</c:v>
                </c:pt>
                <c:pt idx="10">
                  <c:v>19.998694085314316</c:v>
                </c:pt>
                <c:pt idx="11">
                  <c:v>20.750818097479975</c:v>
                </c:pt>
                <c:pt idx="12">
                  <c:v>21.126714080691372</c:v>
                </c:pt>
                <c:pt idx="13">
                  <c:v>21.358344994128295</c:v>
                </c:pt>
                <c:pt idx="14">
                  <c:v>21.620766233761831</c:v>
                </c:pt>
                <c:pt idx="15">
                  <c:v>21.943040587538306</c:v>
                </c:pt>
                <c:pt idx="16">
                  <c:v>21.616913255775451</c:v>
                </c:pt>
                <c:pt idx="17">
                  <c:v>21.140411118149778</c:v>
                </c:pt>
                <c:pt idx="18">
                  <c:v>21.523412396846599</c:v>
                </c:pt>
                <c:pt idx="19">
                  <c:v>22.155025047250703</c:v>
                </c:pt>
                <c:pt idx="20">
                  <c:v>22.243719565948123</c:v>
                </c:pt>
                <c:pt idx="21">
                  <c:v>22.074771793717051</c:v>
                </c:pt>
                <c:pt idx="22">
                  <c:v>21.428509148095195</c:v>
                </c:pt>
                <c:pt idx="23">
                  <c:v>21.255167031941113</c:v>
                </c:pt>
                <c:pt idx="24">
                  <c:v>20.380210829999999</c:v>
                </c:pt>
                <c:pt idx="25" formatCode="#,##0">
                  <c:v>20.771909959999999</c:v>
                </c:pt>
                <c:pt idx="26" formatCode="#,##0">
                  <c:v>21.12347316</c:v>
                </c:pt>
                <c:pt idx="27" formatCode="#,##0">
                  <c:v>26.64068773</c:v>
                </c:pt>
                <c:pt idx="28" formatCode="#,##0">
                  <c:v>26.548399737459999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97-456C-961C-1F7E29331E22}"/>
            </c:ext>
          </c:extLst>
        </c:ser>
        <c:ser>
          <c:idx val="6"/>
          <c:order val="6"/>
          <c:tx>
            <c:strRef>
              <c:f>'Lending by sector'!$H$3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'Lending by sector'!$H$5:$H$33</c:f>
              <c:numCache>
                <c:formatCode>0</c:formatCode>
                <c:ptCount val="29"/>
                <c:pt idx="0">
                  <c:v>25.180785506455546</c:v>
                </c:pt>
                <c:pt idx="1">
                  <c:v>25.894404169611782</c:v>
                </c:pt>
                <c:pt idx="2">
                  <c:v>27.598015096042616</c:v>
                </c:pt>
                <c:pt idx="3">
                  <c:v>27.669968023494942</c:v>
                </c:pt>
                <c:pt idx="4">
                  <c:v>28.012800877525766</c:v>
                </c:pt>
                <c:pt idx="5">
                  <c:v>28.594334204278724</c:v>
                </c:pt>
                <c:pt idx="6">
                  <c:v>28.979556901755792</c:v>
                </c:pt>
                <c:pt idx="7">
                  <c:v>28.965377381254811</c:v>
                </c:pt>
                <c:pt idx="8">
                  <c:v>28.799081278355771</c:v>
                </c:pt>
                <c:pt idx="9">
                  <c:v>28.780704092786273</c:v>
                </c:pt>
                <c:pt idx="10">
                  <c:v>28.850997793224568</c:v>
                </c:pt>
                <c:pt idx="11">
                  <c:v>29.220314696017894</c:v>
                </c:pt>
                <c:pt idx="12">
                  <c:v>29.484479129122686</c:v>
                </c:pt>
                <c:pt idx="13">
                  <c:v>29.539646091682226</c:v>
                </c:pt>
                <c:pt idx="14">
                  <c:v>29.64313240500719</c:v>
                </c:pt>
                <c:pt idx="15">
                  <c:v>29.677520134409686</c:v>
                </c:pt>
                <c:pt idx="16">
                  <c:v>29.549917671840653</c:v>
                </c:pt>
                <c:pt idx="17">
                  <c:v>27.8591280115856</c:v>
                </c:pt>
                <c:pt idx="18">
                  <c:v>30.135555523181271</c:v>
                </c:pt>
                <c:pt idx="19">
                  <c:v>30.221762986891449</c:v>
                </c:pt>
                <c:pt idx="20">
                  <c:v>30.426963159577127</c:v>
                </c:pt>
                <c:pt idx="21">
                  <c:v>30.556749954165873</c:v>
                </c:pt>
                <c:pt idx="22">
                  <c:v>31.030671821451769</c:v>
                </c:pt>
                <c:pt idx="23">
                  <c:v>31.039749455051183</c:v>
                </c:pt>
                <c:pt idx="24">
                  <c:v>31.374866919999999</c:v>
                </c:pt>
                <c:pt idx="25" formatCode="#,##0">
                  <c:v>31.411083550000001</c:v>
                </c:pt>
                <c:pt idx="26" formatCode="#,##0">
                  <c:v>31.104562900000001</c:v>
                </c:pt>
                <c:pt idx="27" formatCode="#,##0">
                  <c:v>30.6417419000005</c:v>
                </c:pt>
                <c:pt idx="28" formatCode="#,##0">
                  <c:v>31.33391068111003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97-456C-961C-1F7E2933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96"/>
        <c:axId val="1056038176"/>
        <c:axId val="1056038568"/>
      </c:barChart>
      <c:catAx>
        <c:axId val="105603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6038568"/>
        <c:crosses val="autoZero"/>
        <c:auto val="1"/>
        <c:lblAlgn val="ctr"/>
        <c:lblOffset val="100"/>
        <c:noMultiLvlLbl val="0"/>
      </c:catAx>
      <c:valAx>
        <c:axId val="10560385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60381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3.820282434020901E-2"/>
          <c:y val="7.3551106322499657E-2"/>
          <c:w val="0.89770687406405492"/>
          <c:h val="8.488294110474334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alibri" panose="020F050202020403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5D-4002-B0F8-F23369E12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5D-4002-B0F8-F23369E12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5D-4002-B0F8-F23369E12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5D-4002-B0F8-F23369E12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5D-4002-B0F8-F23369E12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5D-4002-B0F8-F23369E12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5D-4002-B0F8-F23369E12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5D-4002-B0F8-F23369E12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5D-4002-B0F8-F23369E12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E35D-4002-B0F8-F23369E12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E35D-4002-B0F8-F23369E12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E35D-4002-B0F8-F23369E12A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E35D-4002-B0F8-F23369E12A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E35D-4002-B0F8-F23369E12AC3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D-4002-B0F8-F23369E12AC3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D-4002-B0F8-F23369E12AC3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D-4002-B0F8-F23369E12AC3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D-4002-B0F8-F23369E12AC3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D-4002-B0F8-F23369E12AC3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D-4002-B0F8-F23369E12AC3}"/>
                </c:ext>
              </c:extLst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D-4002-B0F8-F23369E12AC3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D-4002-B0F8-F23369E12AC3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D-4002-B0F8-F23369E12AC3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D-4002-B0F8-F23369E12AC3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D-4002-B0F8-F23369E12AC3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D-4002-B0F8-F23369E12AC3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D-4002-B0F8-F23369E12AC3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D-4002-B0F8-F23369E12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services'!$A$21:$A$34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services'!$B$21:$B$34</c:f>
              <c:numCache>
                <c:formatCode>0%</c:formatCode>
                <c:ptCount val="14"/>
                <c:pt idx="0">
                  <c:v>0.26413159167455019</c:v>
                </c:pt>
                <c:pt idx="1">
                  <c:v>0.125176625270427</c:v>
                </c:pt>
                <c:pt idx="2">
                  <c:v>0.15333871410034852</c:v>
                </c:pt>
                <c:pt idx="3">
                  <c:v>1.0841887951115028E-2</c:v>
                </c:pt>
                <c:pt idx="4">
                  <c:v>1.4385466805405242E-2</c:v>
                </c:pt>
                <c:pt idx="5">
                  <c:v>6.6905663869559817E-2</c:v>
                </c:pt>
                <c:pt idx="6">
                  <c:v>1.0813907314524581E-2</c:v>
                </c:pt>
                <c:pt idx="7">
                  <c:v>8.9153522165504318E-2</c:v>
                </c:pt>
                <c:pt idx="8">
                  <c:v>8.8684099184889675E-2</c:v>
                </c:pt>
                <c:pt idx="9">
                  <c:v>3.0239573624302626E-2</c:v>
                </c:pt>
                <c:pt idx="10">
                  <c:v>2.7007759762338785E-2</c:v>
                </c:pt>
                <c:pt idx="11">
                  <c:v>2.3822769193630536E-2</c:v>
                </c:pt>
                <c:pt idx="12">
                  <c:v>3.167399468745196E-2</c:v>
                </c:pt>
                <c:pt idx="13">
                  <c:v>6.3824424395951776E-2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5D-4002-B0F8-F23369E1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BA-4AF7-B3DB-F706576D5A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BA-4AF7-B3DB-F706576D5AA9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ABA-4AF7-B3DB-F706576D5AA9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ABA-4AF7-B3DB-F706576D5AA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Q3/15</c:v>
              </c:pt>
              <c:pt idx="1">
                <c:v>Q4/15</c:v>
              </c:pt>
              <c:pt idx="2">
                <c:v>Q1/16</c:v>
              </c:pt>
              <c:pt idx="3">
                <c:v>Q2/16</c:v>
              </c:pt>
              <c:pt idx="4">
                <c:v>Q3/16</c:v>
              </c:pt>
              <c:pt idx="5">
                <c:v>Q4/16</c:v>
              </c:pt>
              <c:pt idx="6">
                <c:v>Q1/17</c:v>
              </c:pt>
              <c:pt idx="7">
                <c:v>Q2/17</c:v>
              </c:pt>
              <c:pt idx="8">
                <c:v>Q3/17</c:v>
              </c:pt>
              <c:pt idx="9">
                <c:v>Q4/17</c:v>
              </c:pt>
              <c:pt idx="10">
                <c:v>Q1/18</c:v>
              </c:pt>
              <c:pt idx="11">
                <c:v>Q2/18</c:v>
              </c:pt>
            </c:strLit>
          </c:cat>
          <c:val>
            <c:numLit>
              <c:formatCode>0</c:formatCode>
              <c:ptCount val="12"/>
              <c:pt idx="0">
                <c:v>147</c:v>
              </c:pt>
              <c:pt idx="1">
                <c:v>143</c:v>
              </c:pt>
              <c:pt idx="2">
                <c:v>143</c:v>
              </c:pt>
              <c:pt idx="3">
                <c:v>143</c:v>
              </c:pt>
              <c:pt idx="4">
                <c:v>136</c:v>
              </c:pt>
              <c:pt idx="5">
                <c:v>133</c:v>
              </c:pt>
              <c:pt idx="6">
                <c:v>133.58771924000001</c:v>
              </c:pt>
              <c:pt idx="7">
                <c:v>129.70500000000001</c:v>
              </c:pt>
              <c:pt idx="8">
                <c:v>128.303250855773</c:v>
              </c:pt>
              <c:pt idx="9">
                <c:v>125.778993261653</c:v>
              </c:pt>
              <c:pt idx="10">
                <c:v>122.67922402796299</c:v>
              </c:pt>
              <c:pt idx="11">
                <c:v>122.56795460794399</c:v>
              </c:pt>
            </c:numLit>
          </c:val>
          <c:extLst>
            <c:ext xmlns:c16="http://schemas.microsoft.com/office/drawing/2014/chart" uri="{C3380CC4-5D6E-409C-BE32-E72D297353CC}">
              <c16:uniqueId val="{00000006-7ABA-4AF7-B3DB-F706576D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465920"/>
        <c:axId val="188467456"/>
      </c:barChart>
      <c:catAx>
        <c:axId val="1884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467456"/>
        <c:crosses val="autoZero"/>
        <c:auto val="1"/>
        <c:lblAlgn val="ctr"/>
        <c:lblOffset val="100"/>
        <c:noMultiLvlLbl val="0"/>
      </c:catAx>
      <c:valAx>
        <c:axId val="188467456"/>
        <c:scaling>
          <c:orientation val="minMax"/>
          <c:max val="200"/>
          <c:min val="0"/>
        </c:scaling>
        <c:delete val="1"/>
        <c:axPos val="l"/>
        <c:numFmt formatCode="0" sourceLinked="1"/>
        <c:majorTickMark val="out"/>
        <c:minorTickMark val="none"/>
        <c:tickLblPos val="nextTo"/>
        <c:crossAx val="188465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6AFE-48D5-BEC9-A3950D96205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Q3/15</c:v>
              </c:pt>
              <c:pt idx="1">
                <c:v>Q4/15</c:v>
              </c:pt>
              <c:pt idx="2">
                <c:v>Q1/16</c:v>
              </c:pt>
              <c:pt idx="3">
                <c:v>Q2/16</c:v>
              </c:pt>
              <c:pt idx="4">
                <c:v>Q3/16</c:v>
              </c:pt>
              <c:pt idx="5">
                <c:v>Q4/16</c:v>
              </c:pt>
              <c:pt idx="6">
                <c:v>Q1/17</c:v>
              </c:pt>
              <c:pt idx="7">
                <c:v>Q2/17</c:v>
              </c:pt>
              <c:pt idx="8">
                <c:v>Q3/17</c:v>
              </c:pt>
              <c:pt idx="9">
                <c:v>Q4/17</c:v>
              </c:pt>
              <c:pt idx="10">
                <c:v>Q1/18</c:v>
              </c:pt>
              <c:pt idx="11">
                <c:v>Q2/18</c:v>
              </c:pt>
            </c:strLit>
          </c:cat>
          <c:val>
            <c:numLit>
              <c:formatCode>0.0%</c:formatCode>
              <c:ptCount val="12"/>
              <c:pt idx="0">
                <c:v>0.16300000000000001</c:v>
              </c:pt>
              <c:pt idx="1">
                <c:v>0.16500000000000001</c:v>
              </c:pt>
              <c:pt idx="2">
                <c:v>0.16700000000000001</c:v>
              </c:pt>
              <c:pt idx="3">
                <c:v>0.16800000000000001</c:v>
              </c:pt>
              <c:pt idx="4">
                <c:v>0.17899999999999999</c:v>
              </c:pt>
              <c:pt idx="5">
                <c:v>0.184</c:v>
              </c:pt>
              <c:pt idx="6">
                <c:v>0.18776680331168455</c:v>
              </c:pt>
              <c:pt idx="7">
                <c:v>0.192</c:v>
              </c:pt>
              <c:pt idx="8">
                <c:v>0.19235222690017653</c:v>
              </c:pt>
              <c:pt idx="9">
                <c:v>0.19490804107321888</c:v>
              </c:pt>
              <c:pt idx="10">
                <c:v>0.19844810876511401</c:v>
              </c:pt>
              <c:pt idx="11">
                <c:v>0.199183994190678</c:v>
              </c:pt>
            </c:numLit>
          </c:val>
          <c:extLst>
            <c:ext xmlns:c16="http://schemas.microsoft.com/office/drawing/2014/chart" uri="{C3380CC4-5D6E-409C-BE32-E72D297353CC}">
              <c16:uniqueId val="{00000002-6AFE-48D5-BEC9-A3950D96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480896"/>
        <c:axId val="188486784"/>
      </c:barChart>
      <c:catAx>
        <c:axId val="18848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486784"/>
        <c:crosses val="autoZero"/>
        <c:auto val="1"/>
        <c:lblAlgn val="ctr"/>
        <c:lblOffset val="100"/>
        <c:noMultiLvlLbl val="0"/>
      </c:catAx>
      <c:valAx>
        <c:axId val="188486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8848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DBB6-428E-9D0A-87919054A32B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Q3/15</c:v>
              </c:pt>
              <c:pt idx="1">
                <c:v>Q4/15</c:v>
              </c:pt>
              <c:pt idx="2">
                <c:v>Q1/16</c:v>
              </c:pt>
              <c:pt idx="3">
                <c:v>Q2/16</c:v>
              </c:pt>
              <c:pt idx="4">
                <c:v>Q3/16</c:v>
              </c:pt>
              <c:pt idx="5">
                <c:v>Q4/16</c:v>
              </c:pt>
              <c:pt idx="6">
                <c:v>Q1/17</c:v>
              </c:pt>
              <c:pt idx="7">
                <c:v>Q2/17</c:v>
              </c:pt>
              <c:pt idx="8">
                <c:v>Q3/17</c:v>
              </c:pt>
              <c:pt idx="9">
                <c:v>Q4/17</c:v>
              </c:pt>
              <c:pt idx="10">
                <c:v>Q1/18</c:v>
              </c:pt>
              <c:pt idx="11">
                <c:v>Q2/18</c:v>
              </c:pt>
            </c:strLit>
          </c:cat>
          <c:val>
            <c:numLit>
              <c:formatCode>0.0%</c:formatCode>
              <c:ptCount val="12"/>
              <c:pt idx="0">
                <c:v>0.21299999999999999</c:v>
              </c:pt>
              <c:pt idx="1">
                <c:v>0.216</c:v>
              </c:pt>
              <c:pt idx="2">
                <c:v>0.218</c:v>
              </c:pt>
              <c:pt idx="3">
                <c:v>0.221</c:v>
              </c:pt>
              <c:pt idx="4">
                <c:v>0.24099999999999999</c:v>
              </c:pt>
              <c:pt idx="5">
                <c:v>0.247</c:v>
              </c:pt>
              <c:pt idx="6">
                <c:v>0.24349879180673753</c:v>
              </c:pt>
              <c:pt idx="7">
                <c:v>0.246</c:v>
              </c:pt>
              <c:pt idx="8">
                <c:v>0.24491141116948575</c:v>
              </c:pt>
              <c:pt idx="9">
                <c:v>0.2524013657084121</c:v>
              </c:pt>
              <c:pt idx="10">
                <c:v>0.25192716141313698</c:v>
              </c:pt>
              <c:pt idx="11">
                <c:v>0.254007221464564</c:v>
              </c:pt>
            </c:numLit>
          </c:val>
          <c:extLst>
            <c:ext xmlns:c16="http://schemas.microsoft.com/office/drawing/2014/chart" uri="{C3380CC4-5D6E-409C-BE32-E72D297353CC}">
              <c16:uniqueId val="{00000002-DBB6-428E-9D0A-87919054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516224"/>
        <c:axId val="188517760"/>
      </c:barChart>
      <c:catAx>
        <c:axId val="18851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517760"/>
        <c:crosses val="autoZero"/>
        <c:auto val="1"/>
        <c:lblAlgn val="ctr"/>
        <c:lblOffset val="100"/>
        <c:noMultiLvlLbl val="0"/>
      </c:catAx>
      <c:valAx>
        <c:axId val="18851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88516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83619683562067"/>
          <c:y val="0.20861870658278739"/>
          <c:w val="0.38180102721681364"/>
          <c:h val="0.6969178790198392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80DB-4AE1-9404-7991D656178D}"/>
              </c:ext>
            </c:extLst>
          </c:dPt>
          <c:dPt>
            <c:idx val="1"/>
            <c:bubble3D val="0"/>
            <c:spPr>
              <a:solidFill>
                <a:srgbClr val="F9DACB"/>
              </a:solidFill>
            </c:spPr>
            <c:extLst>
              <c:ext xmlns:c16="http://schemas.microsoft.com/office/drawing/2014/chart" uri="{C3380CC4-5D6E-409C-BE32-E72D297353CC}">
                <c16:uniqueId val="{00000003-80DB-4AE1-9404-7991D656178D}"/>
              </c:ext>
            </c:extLst>
          </c:dPt>
          <c:dPt>
            <c:idx val="2"/>
            <c:bubble3D val="0"/>
            <c:spPr>
              <a:solidFill>
                <a:srgbClr val="00AAE6"/>
              </a:solidFill>
            </c:spPr>
            <c:extLst>
              <c:ext xmlns:c16="http://schemas.microsoft.com/office/drawing/2014/chart" uri="{C3380CC4-5D6E-409C-BE32-E72D297353CC}">
                <c16:uniqueId val="{00000005-80DB-4AE1-9404-7991D656178D}"/>
              </c:ext>
            </c:extLst>
          </c:dPt>
          <c:dPt>
            <c:idx val="3"/>
            <c:bubble3D val="0"/>
            <c:spPr>
              <a:solidFill>
                <a:srgbClr val="DCDDFA"/>
              </a:solidFill>
            </c:spPr>
            <c:extLst>
              <c:ext xmlns:c16="http://schemas.microsoft.com/office/drawing/2014/chart" uri="{C3380CC4-5D6E-409C-BE32-E72D297353CC}">
                <c16:uniqueId val="{00000007-80DB-4AE1-9404-7991D656178D}"/>
              </c:ext>
            </c:extLst>
          </c:dPt>
          <c:dPt>
            <c:idx val="5"/>
            <c:bubble3D val="0"/>
            <c:spPr>
              <a:solidFill>
                <a:srgbClr val="EFC2BB"/>
              </a:solidFill>
            </c:spPr>
            <c:extLst>
              <c:ext xmlns:c16="http://schemas.microsoft.com/office/drawing/2014/chart" uri="{C3380CC4-5D6E-409C-BE32-E72D297353CC}">
                <c16:uniqueId val="{00000009-80DB-4AE1-9404-7991D656178D}"/>
              </c:ext>
            </c:extLst>
          </c:dPt>
          <c:dLbls>
            <c:dLbl>
              <c:idx val="0"/>
              <c:layout>
                <c:manualLayout>
                  <c:x val="5.0793650793650794E-3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B-4AE1-9404-7991D656178D}"/>
                </c:ext>
              </c:extLst>
            </c:dLbl>
            <c:dLbl>
              <c:idx val="1"/>
              <c:layout>
                <c:manualLayout>
                  <c:x val="-7.1823422072240975E-2"/>
                  <c:y val="6.1921066379414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B-4AE1-9404-7991D656178D}"/>
                </c:ext>
              </c:extLst>
            </c:dLbl>
            <c:dLbl>
              <c:idx val="2"/>
              <c:layout>
                <c:manualLayout>
                  <c:x val="-5.7313635795525557E-2"/>
                  <c:y val="0.1022543782599425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B-4AE1-9404-7991D656178D}"/>
                </c:ext>
              </c:extLst>
            </c:dLbl>
            <c:dLbl>
              <c:idx val="3"/>
              <c:layout>
                <c:manualLayout>
                  <c:x val="-8.4281864766904135E-2"/>
                  <c:y val="9.344194924745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B-4AE1-9404-7991D656178D}"/>
                </c:ext>
              </c:extLst>
            </c:dLbl>
            <c:dLbl>
              <c:idx val="4"/>
              <c:layout>
                <c:manualLayout>
                  <c:x val="-9.873485814273214E-2"/>
                  <c:y val="4.5466884358711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B-4AE1-9404-7991D656178D}"/>
                </c:ext>
              </c:extLst>
            </c:dLbl>
            <c:dLbl>
              <c:idx val="5"/>
              <c:layout>
                <c:manualLayout>
                  <c:x val="-3.8849743782027268E-2"/>
                  <c:y val="-6.9191410200773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sv-S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84380952380952"/>
                      <c:h val="0.148790187606582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0DB-4AE1-9404-7991D656178D}"/>
                </c:ext>
              </c:extLst>
            </c:dLbl>
            <c:dLbl>
              <c:idx val="6"/>
              <c:layout>
                <c:manualLayout>
                  <c:x val="0.11328383952005999"/>
                  <c:y val="-4.24675664141108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B-4AE1-9404-7991D656178D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Credit risk</c:v>
              </c:pt>
              <c:pt idx="1">
                <c:v>Market risk</c:v>
              </c:pt>
              <c:pt idx="2">
                <c:v>Operational risk</c:v>
              </c:pt>
              <c:pt idx="3">
                <c:v>EC for Shortfall</c:v>
              </c:pt>
              <c:pt idx="4">
                <c:v>EC of Intangible assets</c:v>
              </c:pt>
              <c:pt idx="5">
                <c:v>EC of Prudent Valuation</c:v>
              </c:pt>
              <c:pt idx="6">
                <c:v>Nordea Life and Pension</c:v>
              </c:pt>
            </c:strLit>
          </c:cat>
          <c:val>
            <c:numLit>
              <c:formatCode>0%</c:formatCode>
              <c:ptCount val="7"/>
              <c:pt idx="0">
                <c:v>0.68941204645927745</c:v>
              </c:pt>
              <c:pt idx="1">
                <c:v>4.818945372052081E-2</c:v>
              </c:pt>
              <c:pt idx="2">
                <c:v>0.11700868993019771</c:v>
              </c:pt>
              <c:pt idx="3">
                <c:v>1.0665809338961374E-4</c:v>
              </c:pt>
              <c:pt idx="4">
                <c:v>7.7028001808999783E-2</c:v>
              </c:pt>
              <c:pt idx="5">
                <c:v>8.8567135750358041E-3</c:v>
              </c:pt>
              <c:pt idx="6">
                <c:v>5.939715082535614E-2</c:v>
              </c:pt>
            </c:numLit>
          </c:val>
          <c:extLst>
            <c:ext xmlns:c16="http://schemas.microsoft.com/office/drawing/2014/chart" uri="{C3380CC4-5D6E-409C-BE32-E72D297353CC}">
              <c16:uniqueId val="{0000000C-80DB-4AE1-9404-7991D6561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5C-45C5-91CF-CACD7308A4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5C-45C5-91CF-CACD7308A45B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55C-45C5-91CF-CACD7308A45B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55C-45C5-91CF-CACD7308A45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Q3/15</c:v>
              </c:pt>
              <c:pt idx="1">
                <c:v>Q4/15</c:v>
              </c:pt>
              <c:pt idx="2">
                <c:v>Q1/16</c:v>
              </c:pt>
              <c:pt idx="3">
                <c:v>Q2/16</c:v>
              </c:pt>
              <c:pt idx="4">
                <c:v>Q3/16</c:v>
              </c:pt>
              <c:pt idx="5">
                <c:v>Q4/16</c:v>
              </c:pt>
              <c:pt idx="6">
                <c:v>Q1/17</c:v>
              </c:pt>
              <c:pt idx="7">
                <c:v>Q2/17</c:v>
              </c:pt>
              <c:pt idx="8">
                <c:v>Q3/17</c:v>
              </c:pt>
              <c:pt idx="9">
                <c:v>Q4/17</c:v>
              </c:pt>
              <c:pt idx="10">
                <c:v>Q1/18</c:v>
              </c:pt>
              <c:pt idx="11">
                <c:v>Q2/18</c:v>
              </c:pt>
            </c:strLit>
          </c:cat>
          <c:val>
            <c:numLit>
              <c:formatCode>0.0</c:formatCode>
              <c:ptCount val="12"/>
              <c:pt idx="0">
                <c:v>24.8</c:v>
              </c:pt>
              <c:pt idx="1">
                <c:v>25</c:v>
              </c:pt>
              <c:pt idx="2">
                <c:v>27.2</c:v>
              </c:pt>
              <c:pt idx="3">
                <c:v>27.3</c:v>
              </c:pt>
              <c:pt idx="4">
                <c:v>26.4</c:v>
              </c:pt>
              <c:pt idx="5">
                <c:v>26.3</c:v>
              </c:pt>
              <c:pt idx="6">
                <c:v>28.9</c:v>
              </c:pt>
              <c:pt idx="7">
                <c:v>27.3</c:v>
              </c:pt>
              <c:pt idx="8">
                <c:v>26.7</c:v>
              </c:pt>
              <c:pt idx="9">
                <c:v>26.7</c:v>
              </c:pt>
              <c:pt idx="10">
                <c:v>26.2</c:v>
              </c:pt>
              <c:pt idx="11">
                <c:v>26.5</c:v>
              </c:pt>
            </c:numLit>
          </c:val>
          <c:extLst>
            <c:ext xmlns:c16="http://schemas.microsoft.com/office/drawing/2014/chart" uri="{C3380CC4-5D6E-409C-BE32-E72D297353CC}">
              <c16:uniqueId val="{00000006-255C-45C5-91CF-CACD7308A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578816"/>
        <c:axId val="188588800"/>
      </c:barChart>
      <c:catAx>
        <c:axId val="18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588800"/>
        <c:crosses val="autoZero"/>
        <c:auto val="1"/>
        <c:lblAlgn val="ctr"/>
        <c:lblOffset val="100"/>
        <c:noMultiLvlLbl val="0"/>
      </c:catAx>
      <c:valAx>
        <c:axId val="18858880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188578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5" Type="http://schemas.openxmlformats.org/officeDocument/2006/relationships/image" Target="../media/image43.emf"/><Relationship Id="rId4" Type="http://schemas.openxmlformats.org/officeDocument/2006/relationships/image" Target="../media/image42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79594</xdr:colOff>
      <xdr:row>0</xdr:row>
      <xdr:rowOff>79376</xdr:rowOff>
    </xdr:from>
    <xdr:to>
      <xdr:col>10</xdr:col>
      <xdr:colOff>587374</xdr:colOff>
      <xdr:row>52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94" y="79376"/>
          <a:ext cx="7349905" cy="99853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119062</xdr:colOff>
      <xdr:row>0</xdr:row>
      <xdr:rowOff>95250</xdr:rowOff>
    </xdr:from>
    <xdr:ext cx="7996237" cy="118967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95250"/>
          <a:ext cx="7996237" cy="1189672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38101</xdr:rowOff>
    </xdr:from>
    <xdr:to>
      <xdr:col>7</xdr:col>
      <xdr:colOff>790575</xdr:colOff>
      <xdr:row>36</xdr:row>
      <xdr:rowOff>127001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/>
        </xdr:cNvSpPr>
      </xdr:nvSpPr>
      <xdr:spPr bwMode="gray">
        <a:xfrm>
          <a:off x="0" y="6705601"/>
          <a:ext cx="4876800" cy="279400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  <a:ex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0</xdr:col>
      <xdr:colOff>0</xdr:colOff>
      <xdr:row>37</xdr:row>
      <xdr:rowOff>76200</xdr:rowOff>
    </xdr:from>
    <xdr:to>
      <xdr:col>8</xdr:col>
      <xdr:colOff>0</xdr:colOff>
      <xdr:row>58</xdr:row>
      <xdr:rowOff>77788</xdr:rowOff>
    </xdr:to>
    <xdr:graphicFrame macro="">
      <xdr:nvGraphicFramePr>
        <xdr:cNvPr id="3" name="Diagram 4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00000000-0008-0000-1F00-00002D00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0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0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0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0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0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0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0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0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0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0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0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0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0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0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0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0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0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0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0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0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0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0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0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0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0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0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0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0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0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0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0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0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0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0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0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0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428625</xdr:colOff>
      <xdr:row>50</xdr:row>
      <xdr:rowOff>111125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000-00004E000000}"/>
            </a:ext>
          </a:extLst>
        </xdr:cNvPr>
        <xdr:cNvSpPr txBox="1">
          <a:spLocks noChangeArrowheads="1"/>
        </xdr:cNvSpPr>
      </xdr:nvSpPr>
      <xdr:spPr bwMode="auto">
        <a:xfrm>
          <a:off x="9572625" y="963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0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0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1" name="Text Box 8">
          <a:extLst>
            <a:ext uri="{FF2B5EF4-FFF2-40B4-BE49-F238E27FC236}">
              <a16:creationId xmlns:a16="http://schemas.microsoft.com/office/drawing/2014/main" id="{00000000-0008-0000-20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2" name="Text Box 8">
          <a:extLst>
            <a:ext uri="{FF2B5EF4-FFF2-40B4-BE49-F238E27FC236}">
              <a16:creationId xmlns:a16="http://schemas.microsoft.com/office/drawing/2014/main" id="{00000000-0008-0000-20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0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0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0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0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20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00000000-0008-0000-20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00000000-0008-0000-20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id="{00000000-0008-0000-20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1" name="Text Box 5">
          <a:extLst>
            <a:ext uri="{FF2B5EF4-FFF2-40B4-BE49-F238E27FC236}">
              <a16:creationId xmlns:a16="http://schemas.microsoft.com/office/drawing/2014/main" id="{00000000-0008-0000-20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2" name="Text Box 6">
          <a:extLst>
            <a:ext uri="{FF2B5EF4-FFF2-40B4-BE49-F238E27FC236}">
              <a16:creationId xmlns:a16="http://schemas.microsoft.com/office/drawing/2014/main" id="{00000000-0008-0000-20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3" name="Text Box 8">
          <a:extLst>
            <a:ext uri="{FF2B5EF4-FFF2-40B4-BE49-F238E27FC236}">
              <a16:creationId xmlns:a16="http://schemas.microsoft.com/office/drawing/2014/main" id="{00000000-0008-0000-20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4" name="Text Box 9">
          <a:extLst>
            <a:ext uri="{FF2B5EF4-FFF2-40B4-BE49-F238E27FC236}">
              <a16:creationId xmlns:a16="http://schemas.microsoft.com/office/drawing/2014/main" id="{00000000-0008-0000-20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00000000-0008-0000-20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0000000-0008-0000-20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00000000-0008-0000-20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98" name="Text Box 8">
          <a:extLst>
            <a:ext uri="{FF2B5EF4-FFF2-40B4-BE49-F238E27FC236}">
              <a16:creationId xmlns:a16="http://schemas.microsoft.com/office/drawing/2014/main" id="{00000000-0008-0000-20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99" name="Text Box 13">
          <a:extLst>
            <a:ext uri="{FF2B5EF4-FFF2-40B4-BE49-F238E27FC236}">
              <a16:creationId xmlns:a16="http://schemas.microsoft.com/office/drawing/2014/main" id="{00000000-0008-0000-20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0" name="Text Box 14">
          <a:extLst>
            <a:ext uri="{FF2B5EF4-FFF2-40B4-BE49-F238E27FC236}">
              <a16:creationId xmlns:a16="http://schemas.microsoft.com/office/drawing/2014/main" id="{00000000-0008-0000-20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0000000-0008-0000-2000-000065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00000000-0008-0000-2000-000066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" name="Text Box 3">
          <a:extLst>
            <a:ext uri="{FF2B5EF4-FFF2-40B4-BE49-F238E27FC236}">
              <a16:creationId xmlns:a16="http://schemas.microsoft.com/office/drawing/2014/main" id="{00000000-0008-0000-20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id="{00000000-0008-0000-20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id="{00000000-0008-0000-20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id="{00000000-0008-0000-20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7" name="Text Box 8">
          <a:extLst>
            <a:ext uri="{FF2B5EF4-FFF2-40B4-BE49-F238E27FC236}">
              <a16:creationId xmlns:a16="http://schemas.microsoft.com/office/drawing/2014/main" id="{00000000-0008-0000-20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8" name="Text Box 9">
          <a:extLst>
            <a:ext uri="{FF2B5EF4-FFF2-40B4-BE49-F238E27FC236}">
              <a16:creationId xmlns:a16="http://schemas.microsoft.com/office/drawing/2014/main" id="{00000000-0008-0000-20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20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20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20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12" name="Text Box 13">
          <a:extLst>
            <a:ext uri="{FF2B5EF4-FFF2-40B4-BE49-F238E27FC236}">
              <a16:creationId xmlns:a16="http://schemas.microsoft.com/office/drawing/2014/main" id="{00000000-0008-0000-20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13" name="Text Box 14">
          <a:extLst>
            <a:ext uri="{FF2B5EF4-FFF2-40B4-BE49-F238E27FC236}">
              <a16:creationId xmlns:a16="http://schemas.microsoft.com/office/drawing/2014/main" id="{00000000-0008-0000-20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00000000-0008-0000-20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00000000-0008-0000-20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6" name="Text Box 8">
          <a:extLst>
            <a:ext uri="{FF2B5EF4-FFF2-40B4-BE49-F238E27FC236}">
              <a16:creationId xmlns:a16="http://schemas.microsoft.com/office/drawing/2014/main" id="{00000000-0008-0000-20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17" name="Text Box 8">
          <a:extLst>
            <a:ext uri="{FF2B5EF4-FFF2-40B4-BE49-F238E27FC236}">
              <a16:creationId xmlns:a16="http://schemas.microsoft.com/office/drawing/2014/main" id="{00000000-0008-0000-20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40</xdr:row>
      <xdr:rowOff>76200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000-000076000000}"/>
            </a:ext>
          </a:extLst>
        </xdr:cNvPr>
        <xdr:cNvSpPr txBox="1">
          <a:spLocks noChangeArrowheads="1"/>
        </xdr:cNvSpPr>
      </xdr:nvSpPr>
      <xdr:spPr bwMode="auto">
        <a:xfrm>
          <a:off x="1390650" y="7696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0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46</xdr:row>
      <xdr:rowOff>104775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000-000078000000}"/>
            </a:ext>
          </a:extLst>
        </xdr:cNvPr>
        <xdr:cNvSpPr txBox="1">
          <a:spLocks noChangeArrowheads="1"/>
        </xdr:cNvSpPr>
      </xdr:nvSpPr>
      <xdr:spPr bwMode="auto">
        <a:xfrm>
          <a:off x="3676650" y="886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0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0000000-0008-0000-20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00000000-0008-0000-20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4" name="Text Box 3">
          <a:extLst>
            <a:ext uri="{FF2B5EF4-FFF2-40B4-BE49-F238E27FC236}">
              <a16:creationId xmlns:a16="http://schemas.microsoft.com/office/drawing/2014/main" id="{00000000-0008-0000-20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5" name="Text Box 4">
          <a:extLst>
            <a:ext uri="{FF2B5EF4-FFF2-40B4-BE49-F238E27FC236}">
              <a16:creationId xmlns:a16="http://schemas.microsoft.com/office/drawing/2014/main" id="{00000000-0008-0000-20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" name="Text Box 5">
          <a:extLst>
            <a:ext uri="{FF2B5EF4-FFF2-40B4-BE49-F238E27FC236}">
              <a16:creationId xmlns:a16="http://schemas.microsoft.com/office/drawing/2014/main" id="{00000000-0008-0000-20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" name="Text Box 6">
          <a:extLst>
            <a:ext uri="{FF2B5EF4-FFF2-40B4-BE49-F238E27FC236}">
              <a16:creationId xmlns:a16="http://schemas.microsoft.com/office/drawing/2014/main" id="{00000000-0008-0000-20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8" name="Text Box 8">
          <a:extLst>
            <a:ext uri="{FF2B5EF4-FFF2-40B4-BE49-F238E27FC236}">
              <a16:creationId xmlns:a16="http://schemas.microsoft.com/office/drawing/2014/main" id="{00000000-0008-0000-20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" name="Text Box 9">
          <a:extLst>
            <a:ext uri="{FF2B5EF4-FFF2-40B4-BE49-F238E27FC236}">
              <a16:creationId xmlns:a16="http://schemas.microsoft.com/office/drawing/2014/main" id="{00000000-0008-0000-20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" name="Text Box 10">
          <a:extLst>
            <a:ext uri="{FF2B5EF4-FFF2-40B4-BE49-F238E27FC236}">
              <a16:creationId xmlns:a16="http://schemas.microsoft.com/office/drawing/2014/main" id="{00000000-0008-0000-20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0000000-0008-0000-20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00000000-0008-0000-20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33" name="Text Box 8">
          <a:extLst>
            <a:ext uri="{FF2B5EF4-FFF2-40B4-BE49-F238E27FC236}">
              <a16:creationId xmlns:a16="http://schemas.microsoft.com/office/drawing/2014/main" id="{00000000-0008-0000-20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00000000-0008-0000-20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00000000-0008-0000-20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0000000-0008-0000-20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7" name="Text Box 4">
          <a:extLst>
            <a:ext uri="{FF2B5EF4-FFF2-40B4-BE49-F238E27FC236}">
              <a16:creationId xmlns:a16="http://schemas.microsoft.com/office/drawing/2014/main" id="{00000000-0008-0000-20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8" name="Text Box 5">
          <a:extLst>
            <a:ext uri="{FF2B5EF4-FFF2-40B4-BE49-F238E27FC236}">
              <a16:creationId xmlns:a16="http://schemas.microsoft.com/office/drawing/2014/main" id="{00000000-0008-0000-20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9" name="Text Box 6">
          <a:extLst>
            <a:ext uri="{FF2B5EF4-FFF2-40B4-BE49-F238E27FC236}">
              <a16:creationId xmlns:a16="http://schemas.microsoft.com/office/drawing/2014/main" id="{00000000-0008-0000-20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40" name="Text Box 8">
          <a:extLst>
            <a:ext uri="{FF2B5EF4-FFF2-40B4-BE49-F238E27FC236}">
              <a16:creationId xmlns:a16="http://schemas.microsoft.com/office/drawing/2014/main" id="{00000000-0008-0000-20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41" name="Text Box 9">
          <a:extLst>
            <a:ext uri="{FF2B5EF4-FFF2-40B4-BE49-F238E27FC236}">
              <a16:creationId xmlns:a16="http://schemas.microsoft.com/office/drawing/2014/main" id="{00000000-0008-0000-20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20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20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20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45" name="Text Box 13">
          <a:extLst>
            <a:ext uri="{FF2B5EF4-FFF2-40B4-BE49-F238E27FC236}">
              <a16:creationId xmlns:a16="http://schemas.microsoft.com/office/drawing/2014/main" id="{00000000-0008-0000-20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46" name="Text Box 14">
          <a:extLst>
            <a:ext uri="{FF2B5EF4-FFF2-40B4-BE49-F238E27FC236}">
              <a16:creationId xmlns:a16="http://schemas.microsoft.com/office/drawing/2014/main" id="{00000000-0008-0000-20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0000000-0008-0000-20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20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49" name="Text Box 8">
          <a:extLst>
            <a:ext uri="{FF2B5EF4-FFF2-40B4-BE49-F238E27FC236}">
              <a16:creationId xmlns:a16="http://schemas.microsoft.com/office/drawing/2014/main" id="{00000000-0008-0000-20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0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0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0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0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0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00000000-0008-0000-20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20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00000000-0008-0000-20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00000000-0008-0000-20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" name="Text Box 5">
          <a:extLst>
            <a:ext uri="{FF2B5EF4-FFF2-40B4-BE49-F238E27FC236}">
              <a16:creationId xmlns:a16="http://schemas.microsoft.com/office/drawing/2014/main" id="{00000000-0008-0000-20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" name="Text Box 6">
          <a:extLst>
            <a:ext uri="{FF2B5EF4-FFF2-40B4-BE49-F238E27FC236}">
              <a16:creationId xmlns:a16="http://schemas.microsoft.com/office/drawing/2014/main" id="{00000000-0008-0000-20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" name="Text Box 8">
          <a:extLst>
            <a:ext uri="{FF2B5EF4-FFF2-40B4-BE49-F238E27FC236}">
              <a16:creationId xmlns:a16="http://schemas.microsoft.com/office/drawing/2014/main" id="{00000000-0008-0000-20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" name="Text Box 9">
          <a:extLst>
            <a:ext uri="{FF2B5EF4-FFF2-40B4-BE49-F238E27FC236}">
              <a16:creationId xmlns:a16="http://schemas.microsoft.com/office/drawing/2014/main" id="{00000000-0008-0000-20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id="{00000000-0008-0000-20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0000000-0008-0000-20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5" name="Text Box 2">
          <a:extLst>
            <a:ext uri="{FF2B5EF4-FFF2-40B4-BE49-F238E27FC236}">
              <a16:creationId xmlns:a16="http://schemas.microsoft.com/office/drawing/2014/main" id="{00000000-0008-0000-20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66" name="Text Box 8">
          <a:extLst>
            <a:ext uri="{FF2B5EF4-FFF2-40B4-BE49-F238E27FC236}">
              <a16:creationId xmlns:a16="http://schemas.microsoft.com/office/drawing/2014/main" id="{00000000-0008-0000-20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0000000-0008-0000-20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00000000-0008-0000-20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69" name="Text Box 3">
          <a:extLst>
            <a:ext uri="{FF2B5EF4-FFF2-40B4-BE49-F238E27FC236}">
              <a16:creationId xmlns:a16="http://schemas.microsoft.com/office/drawing/2014/main" id="{00000000-0008-0000-20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0" name="Text Box 4">
          <a:extLst>
            <a:ext uri="{FF2B5EF4-FFF2-40B4-BE49-F238E27FC236}">
              <a16:creationId xmlns:a16="http://schemas.microsoft.com/office/drawing/2014/main" id="{00000000-0008-0000-20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1" name="Text Box 5">
          <a:extLst>
            <a:ext uri="{FF2B5EF4-FFF2-40B4-BE49-F238E27FC236}">
              <a16:creationId xmlns:a16="http://schemas.microsoft.com/office/drawing/2014/main" id="{00000000-0008-0000-20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2" name="Text Box 6">
          <a:extLst>
            <a:ext uri="{FF2B5EF4-FFF2-40B4-BE49-F238E27FC236}">
              <a16:creationId xmlns:a16="http://schemas.microsoft.com/office/drawing/2014/main" id="{00000000-0008-0000-20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id="{00000000-0008-0000-20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4" name="Text Box 9">
          <a:extLst>
            <a:ext uri="{FF2B5EF4-FFF2-40B4-BE49-F238E27FC236}">
              <a16:creationId xmlns:a16="http://schemas.microsoft.com/office/drawing/2014/main" id="{00000000-0008-0000-20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75" name="Text Box 10">
          <a:extLst>
            <a:ext uri="{FF2B5EF4-FFF2-40B4-BE49-F238E27FC236}">
              <a16:creationId xmlns:a16="http://schemas.microsoft.com/office/drawing/2014/main" id="{00000000-0008-0000-20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76" name="Text Box 11">
          <a:extLst>
            <a:ext uri="{FF2B5EF4-FFF2-40B4-BE49-F238E27FC236}">
              <a16:creationId xmlns:a16="http://schemas.microsoft.com/office/drawing/2014/main" id="{00000000-0008-0000-20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77" name="Text Box 12">
          <a:extLst>
            <a:ext uri="{FF2B5EF4-FFF2-40B4-BE49-F238E27FC236}">
              <a16:creationId xmlns:a16="http://schemas.microsoft.com/office/drawing/2014/main" id="{00000000-0008-0000-20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78" name="Text Box 13">
          <a:extLst>
            <a:ext uri="{FF2B5EF4-FFF2-40B4-BE49-F238E27FC236}">
              <a16:creationId xmlns:a16="http://schemas.microsoft.com/office/drawing/2014/main" id="{00000000-0008-0000-20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79" name="Text Box 14">
          <a:extLst>
            <a:ext uri="{FF2B5EF4-FFF2-40B4-BE49-F238E27FC236}">
              <a16:creationId xmlns:a16="http://schemas.microsoft.com/office/drawing/2014/main" id="{00000000-0008-0000-20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0000000-0008-0000-20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20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2" name="Text Box 8">
          <a:extLst>
            <a:ext uri="{FF2B5EF4-FFF2-40B4-BE49-F238E27FC236}">
              <a16:creationId xmlns:a16="http://schemas.microsoft.com/office/drawing/2014/main" id="{00000000-0008-0000-20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0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0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0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0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0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20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9" name="Text Box 2">
          <a:extLst>
            <a:ext uri="{FF2B5EF4-FFF2-40B4-BE49-F238E27FC236}">
              <a16:creationId xmlns:a16="http://schemas.microsoft.com/office/drawing/2014/main" id="{00000000-0008-0000-20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id="{00000000-0008-0000-20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id="{00000000-0008-0000-20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2" name="Text Box 5">
          <a:extLst>
            <a:ext uri="{FF2B5EF4-FFF2-40B4-BE49-F238E27FC236}">
              <a16:creationId xmlns:a16="http://schemas.microsoft.com/office/drawing/2014/main" id="{00000000-0008-0000-20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00000000-0008-0000-20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4" name="Text Box 8">
          <a:extLst>
            <a:ext uri="{FF2B5EF4-FFF2-40B4-BE49-F238E27FC236}">
              <a16:creationId xmlns:a16="http://schemas.microsoft.com/office/drawing/2014/main" id="{00000000-0008-0000-20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5" name="Text Box 9">
          <a:extLst>
            <a:ext uri="{FF2B5EF4-FFF2-40B4-BE49-F238E27FC236}">
              <a16:creationId xmlns:a16="http://schemas.microsoft.com/office/drawing/2014/main" id="{00000000-0008-0000-20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6" name="Text Box 10">
          <a:extLst>
            <a:ext uri="{FF2B5EF4-FFF2-40B4-BE49-F238E27FC236}">
              <a16:creationId xmlns:a16="http://schemas.microsoft.com/office/drawing/2014/main" id="{00000000-0008-0000-20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0000000-0008-0000-20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00000000-0008-0000-20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id="{00000000-0008-0000-20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00" name="Text Box 13">
          <a:extLst>
            <a:ext uri="{FF2B5EF4-FFF2-40B4-BE49-F238E27FC236}">
              <a16:creationId xmlns:a16="http://schemas.microsoft.com/office/drawing/2014/main" id="{00000000-0008-0000-20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01" name="Text Box 14">
          <a:extLst>
            <a:ext uri="{FF2B5EF4-FFF2-40B4-BE49-F238E27FC236}">
              <a16:creationId xmlns:a16="http://schemas.microsoft.com/office/drawing/2014/main" id="{00000000-0008-0000-20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20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3" name="Text Box 2">
          <a:extLst>
            <a:ext uri="{FF2B5EF4-FFF2-40B4-BE49-F238E27FC236}">
              <a16:creationId xmlns:a16="http://schemas.microsoft.com/office/drawing/2014/main" id="{00000000-0008-0000-20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4" name="Text Box 3">
          <a:extLst>
            <a:ext uri="{FF2B5EF4-FFF2-40B4-BE49-F238E27FC236}">
              <a16:creationId xmlns:a16="http://schemas.microsoft.com/office/drawing/2014/main" id="{00000000-0008-0000-20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5" name="Text Box 4">
          <a:extLst>
            <a:ext uri="{FF2B5EF4-FFF2-40B4-BE49-F238E27FC236}">
              <a16:creationId xmlns:a16="http://schemas.microsoft.com/office/drawing/2014/main" id="{00000000-0008-0000-20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6" name="Text Box 5">
          <a:extLst>
            <a:ext uri="{FF2B5EF4-FFF2-40B4-BE49-F238E27FC236}">
              <a16:creationId xmlns:a16="http://schemas.microsoft.com/office/drawing/2014/main" id="{00000000-0008-0000-20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7" name="Text Box 6">
          <a:extLst>
            <a:ext uri="{FF2B5EF4-FFF2-40B4-BE49-F238E27FC236}">
              <a16:creationId xmlns:a16="http://schemas.microsoft.com/office/drawing/2014/main" id="{00000000-0008-0000-20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8" name="Text Box 8">
          <a:extLst>
            <a:ext uri="{FF2B5EF4-FFF2-40B4-BE49-F238E27FC236}">
              <a16:creationId xmlns:a16="http://schemas.microsoft.com/office/drawing/2014/main" id="{00000000-0008-0000-20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09" name="Text Box 9">
          <a:extLst>
            <a:ext uri="{FF2B5EF4-FFF2-40B4-BE49-F238E27FC236}">
              <a16:creationId xmlns:a16="http://schemas.microsoft.com/office/drawing/2014/main" id="{00000000-0008-0000-20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10" name="Text Box 10">
          <a:extLst>
            <a:ext uri="{FF2B5EF4-FFF2-40B4-BE49-F238E27FC236}">
              <a16:creationId xmlns:a16="http://schemas.microsoft.com/office/drawing/2014/main" id="{00000000-0008-0000-20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11" name="Text Box 11">
          <a:extLst>
            <a:ext uri="{FF2B5EF4-FFF2-40B4-BE49-F238E27FC236}">
              <a16:creationId xmlns:a16="http://schemas.microsoft.com/office/drawing/2014/main" id="{00000000-0008-0000-20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12" name="Text Box 12">
          <a:extLst>
            <a:ext uri="{FF2B5EF4-FFF2-40B4-BE49-F238E27FC236}">
              <a16:creationId xmlns:a16="http://schemas.microsoft.com/office/drawing/2014/main" id="{00000000-0008-0000-20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213" name="Text Box 13">
          <a:extLst>
            <a:ext uri="{FF2B5EF4-FFF2-40B4-BE49-F238E27FC236}">
              <a16:creationId xmlns:a16="http://schemas.microsoft.com/office/drawing/2014/main" id="{00000000-0008-0000-20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214" name="Text Box 14">
          <a:extLst>
            <a:ext uri="{FF2B5EF4-FFF2-40B4-BE49-F238E27FC236}">
              <a16:creationId xmlns:a16="http://schemas.microsoft.com/office/drawing/2014/main" id="{00000000-0008-0000-20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20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00000000-0008-0000-20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7" name="Text Box 8">
          <a:extLst>
            <a:ext uri="{FF2B5EF4-FFF2-40B4-BE49-F238E27FC236}">
              <a16:creationId xmlns:a16="http://schemas.microsoft.com/office/drawing/2014/main" id="{00000000-0008-0000-20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0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40</xdr:row>
      <xdr:rowOff>76200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000-0000DB000000}"/>
            </a:ext>
          </a:extLst>
        </xdr:cNvPr>
        <xdr:cNvSpPr txBox="1">
          <a:spLocks noChangeArrowheads="1"/>
        </xdr:cNvSpPr>
      </xdr:nvSpPr>
      <xdr:spPr bwMode="auto">
        <a:xfrm>
          <a:off x="1390650" y="7696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000-0000DC00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000-0000D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0000000-0008-0000-20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3" name="Text Box 2">
          <a:extLst>
            <a:ext uri="{FF2B5EF4-FFF2-40B4-BE49-F238E27FC236}">
              <a16:creationId xmlns:a16="http://schemas.microsoft.com/office/drawing/2014/main" id="{00000000-0008-0000-20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4" name="Text Box 3">
          <a:extLst>
            <a:ext uri="{FF2B5EF4-FFF2-40B4-BE49-F238E27FC236}">
              <a16:creationId xmlns:a16="http://schemas.microsoft.com/office/drawing/2014/main" id="{00000000-0008-0000-20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5" name="Text Box 4">
          <a:extLst>
            <a:ext uri="{FF2B5EF4-FFF2-40B4-BE49-F238E27FC236}">
              <a16:creationId xmlns:a16="http://schemas.microsoft.com/office/drawing/2014/main" id="{00000000-0008-0000-20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6" name="Text Box 5">
          <a:extLst>
            <a:ext uri="{FF2B5EF4-FFF2-40B4-BE49-F238E27FC236}">
              <a16:creationId xmlns:a16="http://schemas.microsoft.com/office/drawing/2014/main" id="{00000000-0008-0000-20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00000000-0008-0000-20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8" name="Text Box 8">
          <a:extLst>
            <a:ext uri="{FF2B5EF4-FFF2-40B4-BE49-F238E27FC236}">
              <a16:creationId xmlns:a16="http://schemas.microsoft.com/office/drawing/2014/main" id="{00000000-0008-0000-20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9" name="Text Box 9">
          <a:extLst>
            <a:ext uri="{FF2B5EF4-FFF2-40B4-BE49-F238E27FC236}">
              <a16:creationId xmlns:a16="http://schemas.microsoft.com/office/drawing/2014/main" id="{00000000-0008-0000-20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0" name="Text Box 10">
          <a:extLst>
            <a:ext uri="{FF2B5EF4-FFF2-40B4-BE49-F238E27FC236}">
              <a16:creationId xmlns:a16="http://schemas.microsoft.com/office/drawing/2014/main" id="{00000000-0008-0000-20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0000000-0008-0000-20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00000000-0008-0000-20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233" name="Text Box 8">
          <a:extLst>
            <a:ext uri="{FF2B5EF4-FFF2-40B4-BE49-F238E27FC236}">
              <a16:creationId xmlns:a16="http://schemas.microsoft.com/office/drawing/2014/main" id="{00000000-0008-0000-20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0000000-0008-0000-20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5" name="Text Box 2">
          <a:extLst>
            <a:ext uri="{FF2B5EF4-FFF2-40B4-BE49-F238E27FC236}">
              <a16:creationId xmlns:a16="http://schemas.microsoft.com/office/drawing/2014/main" id="{00000000-0008-0000-20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6" name="Text Box 3">
          <a:extLst>
            <a:ext uri="{FF2B5EF4-FFF2-40B4-BE49-F238E27FC236}">
              <a16:creationId xmlns:a16="http://schemas.microsoft.com/office/drawing/2014/main" id="{00000000-0008-0000-20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7" name="Text Box 4">
          <a:extLst>
            <a:ext uri="{FF2B5EF4-FFF2-40B4-BE49-F238E27FC236}">
              <a16:creationId xmlns:a16="http://schemas.microsoft.com/office/drawing/2014/main" id="{00000000-0008-0000-20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8" name="Text Box 5">
          <a:extLst>
            <a:ext uri="{FF2B5EF4-FFF2-40B4-BE49-F238E27FC236}">
              <a16:creationId xmlns:a16="http://schemas.microsoft.com/office/drawing/2014/main" id="{00000000-0008-0000-20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9" name="Text Box 6">
          <a:extLst>
            <a:ext uri="{FF2B5EF4-FFF2-40B4-BE49-F238E27FC236}">
              <a16:creationId xmlns:a16="http://schemas.microsoft.com/office/drawing/2014/main" id="{00000000-0008-0000-20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40" name="Text Box 8">
          <a:extLst>
            <a:ext uri="{FF2B5EF4-FFF2-40B4-BE49-F238E27FC236}">
              <a16:creationId xmlns:a16="http://schemas.microsoft.com/office/drawing/2014/main" id="{00000000-0008-0000-20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41" name="Text Box 9">
          <a:extLst>
            <a:ext uri="{FF2B5EF4-FFF2-40B4-BE49-F238E27FC236}">
              <a16:creationId xmlns:a16="http://schemas.microsoft.com/office/drawing/2014/main" id="{00000000-0008-0000-20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42" name="Text Box 10">
          <a:extLst>
            <a:ext uri="{FF2B5EF4-FFF2-40B4-BE49-F238E27FC236}">
              <a16:creationId xmlns:a16="http://schemas.microsoft.com/office/drawing/2014/main" id="{00000000-0008-0000-20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43" name="Text Box 11">
          <a:extLst>
            <a:ext uri="{FF2B5EF4-FFF2-40B4-BE49-F238E27FC236}">
              <a16:creationId xmlns:a16="http://schemas.microsoft.com/office/drawing/2014/main" id="{00000000-0008-0000-20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00000000-0008-0000-20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45" name="Text Box 13">
          <a:extLst>
            <a:ext uri="{FF2B5EF4-FFF2-40B4-BE49-F238E27FC236}">
              <a16:creationId xmlns:a16="http://schemas.microsoft.com/office/drawing/2014/main" id="{00000000-0008-0000-20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46" name="Text Box 14">
          <a:extLst>
            <a:ext uri="{FF2B5EF4-FFF2-40B4-BE49-F238E27FC236}">
              <a16:creationId xmlns:a16="http://schemas.microsoft.com/office/drawing/2014/main" id="{00000000-0008-0000-20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00000000-0008-0000-20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0000000-0008-0000-20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49" name="Text Box 8">
          <a:extLst>
            <a:ext uri="{FF2B5EF4-FFF2-40B4-BE49-F238E27FC236}">
              <a16:creationId xmlns:a16="http://schemas.microsoft.com/office/drawing/2014/main" id="{00000000-0008-0000-20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0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0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0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0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0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00000000-0008-0000-20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0000000-0008-0000-20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00000000-0008-0000-20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8" name="Text Box 4">
          <a:extLst>
            <a:ext uri="{FF2B5EF4-FFF2-40B4-BE49-F238E27FC236}">
              <a16:creationId xmlns:a16="http://schemas.microsoft.com/office/drawing/2014/main" id="{00000000-0008-0000-20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9" name="Text Box 5">
          <a:extLst>
            <a:ext uri="{FF2B5EF4-FFF2-40B4-BE49-F238E27FC236}">
              <a16:creationId xmlns:a16="http://schemas.microsoft.com/office/drawing/2014/main" id="{00000000-0008-0000-20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0" name="Text Box 6">
          <a:extLst>
            <a:ext uri="{FF2B5EF4-FFF2-40B4-BE49-F238E27FC236}">
              <a16:creationId xmlns:a16="http://schemas.microsoft.com/office/drawing/2014/main" id="{00000000-0008-0000-20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1" name="Text Box 8">
          <a:extLst>
            <a:ext uri="{FF2B5EF4-FFF2-40B4-BE49-F238E27FC236}">
              <a16:creationId xmlns:a16="http://schemas.microsoft.com/office/drawing/2014/main" id="{00000000-0008-0000-20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2" name="Text Box 9">
          <a:extLst>
            <a:ext uri="{FF2B5EF4-FFF2-40B4-BE49-F238E27FC236}">
              <a16:creationId xmlns:a16="http://schemas.microsoft.com/office/drawing/2014/main" id="{00000000-0008-0000-20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3" name="Text Box 10">
          <a:extLst>
            <a:ext uri="{FF2B5EF4-FFF2-40B4-BE49-F238E27FC236}">
              <a16:creationId xmlns:a16="http://schemas.microsoft.com/office/drawing/2014/main" id="{00000000-0008-0000-20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00000000-0008-0000-20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5" name="Text Box 2">
          <a:extLst>
            <a:ext uri="{FF2B5EF4-FFF2-40B4-BE49-F238E27FC236}">
              <a16:creationId xmlns:a16="http://schemas.microsoft.com/office/drawing/2014/main" id="{00000000-0008-0000-20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266" name="Text Box 8">
          <a:extLst>
            <a:ext uri="{FF2B5EF4-FFF2-40B4-BE49-F238E27FC236}">
              <a16:creationId xmlns:a16="http://schemas.microsoft.com/office/drawing/2014/main" id="{00000000-0008-0000-20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00000000-0008-0000-20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68" name="Text Box 2">
          <a:extLst>
            <a:ext uri="{FF2B5EF4-FFF2-40B4-BE49-F238E27FC236}">
              <a16:creationId xmlns:a16="http://schemas.microsoft.com/office/drawing/2014/main" id="{00000000-0008-0000-20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69" name="Text Box 3">
          <a:extLst>
            <a:ext uri="{FF2B5EF4-FFF2-40B4-BE49-F238E27FC236}">
              <a16:creationId xmlns:a16="http://schemas.microsoft.com/office/drawing/2014/main" id="{00000000-0008-0000-20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00000000-0008-0000-20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1" name="Text Box 5">
          <a:extLst>
            <a:ext uri="{FF2B5EF4-FFF2-40B4-BE49-F238E27FC236}">
              <a16:creationId xmlns:a16="http://schemas.microsoft.com/office/drawing/2014/main" id="{00000000-0008-0000-20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2" name="Text Box 6">
          <a:extLst>
            <a:ext uri="{FF2B5EF4-FFF2-40B4-BE49-F238E27FC236}">
              <a16:creationId xmlns:a16="http://schemas.microsoft.com/office/drawing/2014/main" id="{00000000-0008-0000-20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3" name="Text Box 8">
          <a:extLst>
            <a:ext uri="{FF2B5EF4-FFF2-40B4-BE49-F238E27FC236}">
              <a16:creationId xmlns:a16="http://schemas.microsoft.com/office/drawing/2014/main" id="{00000000-0008-0000-20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4" name="Text Box 9">
          <a:extLst>
            <a:ext uri="{FF2B5EF4-FFF2-40B4-BE49-F238E27FC236}">
              <a16:creationId xmlns:a16="http://schemas.microsoft.com/office/drawing/2014/main" id="{00000000-0008-0000-20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75" name="Text Box 10">
          <a:extLst>
            <a:ext uri="{FF2B5EF4-FFF2-40B4-BE49-F238E27FC236}">
              <a16:creationId xmlns:a16="http://schemas.microsoft.com/office/drawing/2014/main" id="{00000000-0008-0000-20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76" name="Text Box 11">
          <a:extLst>
            <a:ext uri="{FF2B5EF4-FFF2-40B4-BE49-F238E27FC236}">
              <a16:creationId xmlns:a16="http://schemas.microsoft.com/office/drawing/2014/main" id="{00000000-0008-0000-20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77" name="Text Box 12">
          <a:extLst>
            <a:ext uri="{FF2B5EF4-FFF2-40B4-BE49-F238E27FC236}">
              <a16:creationId xmlns:a16="http://schemas.microsoft.com/office/drawing/2014/main" id="{00000000-0008-0000-20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78" name="Text Box 13">
          <a:extLst>
            <a:ext uri="{FF2B5EF4-FFF2-40B4-BE49-F238E27FC236}">
              <a16:creationId xmlns:a16="http://schemas.microsoft.com/office/drawing/2014/main" id="{00000000-0008-0000-20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79" name="Text Box 14">
          <a:extLst>
            <a:ext uri="{FF2B5EF4-FFF2-40B4-BE49-F238E27FC236}">
              <a16:creationId xmlns:a16="http://schemas.microsoft.com/office/drawing/2014/main" id="{00000000-0008-0000-20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00000000-0008-0000-20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81" name="Text Box 2">
          <a:extLst>
            <a:ext uri="{FF2B5EF4-FFF2-40B4-BE49-F238E27FC236}">
              <a16:creationId xmlns:a16="http://schemas.microsoft.com/office/drawing/2014/main" id="{00000000-0008-0000-20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2" name="Text Box 8">
          <a:extLst>
            <a:ext uri="{FF2B5EF4-FFF2-40B4-BE49-F238E27FC236}">
              <a16:creationId xmlns:a16="http://schemas.microsoft.com/office/drawing/2014/main" id="{00000000-0008-0000-20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0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33</xdr:row>
      <xdr:rowOff>104775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000-00001C010000}"/>
            </a:ext>
          </a:extLst>
        </xdr:cNvPr>
        <xdr:cNvSpPr txBox="1">
          <a:spLocks noChangeArrowheads="1"/>
        </xdr:cNvSpPr>
      </xdr:nvSpPr>
      <xdr:spPr bwMode="auto">
        <a:xfrm>
          <a:off x="1419225" y="6391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000-00001D01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000-00001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000-00001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0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0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0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0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0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0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0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0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0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000-00002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000-00002A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0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0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552450</xdr:colOff>
      <xdr:row>56</xdr:row>
      <xdr:rowOff>85725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000-00002D010000}"/>
            </a:ext>
          </a:extLst>
        </xdr:cNvPr>
        <xdr:cNvSpPr txBox="1">
          <a:spLocks noChangeArrowheads="1"/>
        </xdr:cNvSpPr>
      </xdr:nvSpPr>
      <xdr:spPr bwMode="auto">
        <a:xfrm>
          <a:off x="5429250" y="10753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0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0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0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0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0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0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0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0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0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0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0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0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0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0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0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0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0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0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0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0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0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0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0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0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0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0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0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0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0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0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0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0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0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0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0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0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0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0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0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0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0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0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0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0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0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0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0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0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0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24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0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0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000-00006101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354" name="Text Box 8">
          <a:extLst>
            <a:ext uri="{FF2B5EF4-FFF2-40B4-BE49-F238E27FC236}">
              <a16:creationId xmlns:a16="http://schemas.microsoft.com/office/drawing/2014/main" id="{00000000-0008-0000-2000-000062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55" name="Text Box 8">
          <a:extLst>
            <a:ext uri="{FF2B5EF4-FFF2-40B4-BE49-F238E27FC236}">
              <a16:creationId xmlns:a16="http://schemas.microsoft.com/office/drawing/2014/main" id="{00000000-0008-0000-2000-000063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356" name="Text Box 8">
          <a:extLst>
            <a:ext uri="{FF2B5EF4-FFF2-40B4-BE49-F238E27FC236}">
              <a16:creationId xmlns:a16="http://schemas.microsoft.com/office/drawing/2014/main" id="{00000000-0008-0000-2000-00006401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57" name="Text Box 8">
          <a:extLst>
            <a:ext uri="{FF2B5EF4-FFF2-40B4-BE49-F238E27FC236}">
              <a16:creationId xmlns:a16="http://schemas.microsoft.com/office/drawing/2014/main" id="{00000000-0008-0000-2000-00006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58" name="Text Box 8">
          <a:extLst>
            <a:ext uri="{FF2B5EF4-FFF2-40B4-BE49-F238E27FC236}">
              <a16:creationId xmlns:a16="http://schemas.microsoft.com/office/drawing/2014/main" id="{00000000-0008-0000-2000-00006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00000000-0008-0000-2000-00006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2000-00006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1" name="Text Box 3">
          <a:extLst>
            <a:ext uri="{FF2B5EF4-FFF2-40B4-BE49-F238E27FC236}">
              <a16:creationId xmlns:a16="http://schemas.microsoft.com/office/drawing/2014/main" id="{00000000-0008-0000-2000-00006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2" name="Text Box 4">
          <a:extLst>
            <a:ext uri="{FF2B5EF4-FFF2-40B4-BE49-F238E27FC236}">
              <a16:creationId xmlns:a16="http://schemas.microsoft.com/office/drawing/2014/main" id="{00000000-0008-0000-2000-00006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3" name="Text Box 5">
          <a:extLst>
            <a:ext uri="{FF2B5EF4-FFF2-40B4-BE49-F238E27FC236}">
              <a16:creationId xmlns:a16="http://schemas.microsoft.com/office/drawing/2014/main" id="{00000000-0008-0000-2000-00006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4" name="Text Box 6">
          <a:extLst>
            <a:ext uri="{FF2B5EF4-FFF2-40B4-BE49-F238E27FC236}">
              <a16:creationId xmlns:a16="http://schemas.microsoft.com/office/drawing/2014/main" id="{00000000-0008-0000-2000-00006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5" name="Text Box 8">
          <a:extLst>
            <a:ext uri="{FF2B5EF4-FFF2-40B4-BE49-F238E27FC236}">
              <a16:creationId xmlns:a16="http://schemas.microsoft.com/office/drawing/2014/main" id="{00000000-0008-0000-2000-00006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6" name="Text Box 9">
          <a:extLst>
            <a:ext uri="{FF2B5EF4-FFF2-40B4-BE49-F238E27FC236}">
              <a16:creationId xmlns:a16="http://schemas.microsoft.com/office/drawing/2014/main" id="{00000000-0008-0000-2000-00006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7" name="Text Box 10">
          <a:extLst>
            <a:ext uri="{FF2B5EF4-FFF2-40B4-BE49-F238E27FC236}">
              <a16:creationId xmlns:a16="http://schemas.microsoft.com/office/drawing/2014/main" id="{00000000-0008-0000-2000-00006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0000000-0008-0000-2000-00007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2000-00007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70" name="Text Box 8">
          <a:extLst>
            <a:ext uri="{FF2B5EF4-FFF2-40B4-BE49-F238E27FC236}">
              <a16:creationId xmlns:a16="http://schemas.microsoft.com/office/drawing/2014/main" id="{00000000-0008-0000-2000-00007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71" name="Text Box 8">
          <a:extLst>
            <a:ext uri="{FF2B5EF4-FFF2-40B4-BE49-F238E27FC236}">
              <a16:creationId xmlns:a16="http://schemas.microsoft.com/office/drawing/2014/main" id="{00000000-0008-0000-2000-000073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72" name="Text Box 8">
          <a:extLst>
            <a:ext uri="{FF2B5EF4-FFF2-40B4-BE49-F238E27FC236}">
              <a16:creationId xmlns:a16="http://schemas.microsoft.com/office/drawing/2014/main" id="{00000000-0008-0000-2000-000074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73" name="Text Box 8">
          <a:extLst>
            <a:ext uri="{FF2B5EF4-FFF2-40B4-BE49-F238E27FC236}">
              <a16:creationId xmlns:a16="http://schemas.microsoft.com/office/drawing/2014/main" id="{00000000-0008-0000-2000-000075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74" name="Text Box 8">
          <a:extLst>
            <a:ext uri="{FF2B5EF4-FFF2-40B4-BE49-F238E27FC236}">
              <a16:creationId xmlns:a16="http://schemas.microsoft.com/office/drawing/2014/main" id="{00000000-0008-0000-2000-000076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75" name="Text Box 8">
          <a:extLst>
            <a:ext uri="{FF2B5EF4-FFF2-40B4-BE49-F238E27FC236}">
              <a16:creationId xmlns:a16="http://schemas.microsoft.com/office/drawing/2014/main" id="{00000000-0008-0000-2000-00007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76" name="Text Box 8">
          <a:extLst>
            <a:ext uri="{FF2B5EF4-FFF2-40B4-BE49-F238E27FC236}">
              <a16:creationId xmlns:a16="http://schemas.microsoft.com/office/drawing/2014/main" id="{00000000-0008-0000-2000-00007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00000000-0008-0000-2000-000079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78" name="Text Box 2">
          <a:extLst>
            <a:ext uri="{FF2B5EF4-FFF2-40B4-BE49-F238E27FC236}">
              <a16:creationId xmlns:a16="http://schemas.microsoft.com/office/drawing/2014/main" id="{00000000-0008-0000-2000-00007A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id="{00000000-0008-0000-2000-00007B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id="{00000000-0008-0000-2000-00007C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1" name="Text Box 5">
          <a:extLst>
            <a:ext uri="{FF2B5EF4-FFF2-40B4-BE49-F238E27FC236}">
              <a16:creationId xmlns:a16="http://schemas.microsoft.com/office/drawing/2014/main" id="{00000000-0008-0000-2000-00007D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2" name="Text Box 6">
          <a:extLst>
            <a:ext uri="{FF2B5EF4-FFF2-40B4-BE49-F238E27FC236}">
              <a16:creationId xmlns:a16="http://schemas.microsoft.com/office/drawing/2014/main" id="{00000000-0008-0000-2000-00007E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3" name="Text Box 8">
          <a:extLst>
            <a:ext uri="{FF2B5EF4-FFF2-40B4-BE49-F238E27FC236}">
              <a16:creationId xmlns:a16="http://schemas.microsoft.com/office/drawing/2014/main" id="{00000000-0008-0000-2000-00007F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4" name="Text Box 9">
          <a:extLst>
            <a:ext uri="{FF2B5EF4-FFF2-40B4-BE49-F238E27FC236}">
              <a16:creationId xmlns:a16="http://schemas.microsoft.com/office/drawing/2014/main" id="{00000000-0008-0000-2000-000080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5" name="Text Box 10">
          <a:extLst>
            <a:ext uri="{FF2B5EF4-FFF2-40B4-BE49-F238E27FC236}">
              <a16:creationId xmlns:a16="http://schemas.microsoft.com/office/drawing/2014/main" id="{00000000-0008-0000-2000-000081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0000000-0008-0000-2000-000082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00000000-0008-0000-2000-000083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388" name="Text Box 8">
          <a:extLst>
            <a:ext uri="{FF2B5EF4-FFF2-40B4-BE49-F238E27FC236}">
              <a16:creationId xmlns:a16="http://schemas.microsoft.com/office/drawing/2014/main" id="{00000000-0008-0000-2000-000084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89" name="Text Box 8">
          <a:extLst>
            <a:ext uri="{FF2B5EF4-FFF2-40B4-BE49-F238E27FC236}">
              <a16:creationId xmlns:a16="http://schemas.microsoft.com/office/drawing/2014/main" id="{00000000-0008-0000-2000-00008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0" name="Text Box 8">
          <a:extLst>
            <a:ext uri="{FF2B5EF4-FFF2-40B4-BE49-F238E27FC236}">
              <a16:creationId xmlns:a16="http://schemas.microsoft.com/office/drawing/2014/main" id="{00000000-0008-0000-2000-000086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91" name="Text Box 8">
          <a:extLst>
            <a:ext uri="{FF2B5EF4-FFF2-40B4-BE49-F238E27FC236}">
              <a16:creationId xmlns:a16="http://schemas.microsoft.com/office/drawing/2014/main" id="{00000000-0008-0000-2000-000087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92" name="Text Box 8">
          <a:extLst>
            <a:ext uri="{FF2B5EF4-FFF2-40B4-BE49-F238E27FC236}">
              <a16:creationId xmlns:a16="http://schemas.microsoft.com/office/drawing/2014/main" id="{00000000-0008-0000-2000-000088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93" name="Text Box 8">
          <a:extLst>
            <a:ext uri="{FF2B5EF4-FFF2-40B4-BE49-F238E27FC236}">
              <a16:creationId xmlns:a16="http://schemas.microsoft.com/office/drawing/2014/main" id="{00000000-0008-0000-2000-00008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94" name="Text Box 8">
          <a:extLst>
            <a:ext uri="{FF2B5EF4-FFF2-40B4-BE49-F238E27FC236}">
              <a16:creationId xmlns:a16="http://schemas.microsoft.com/office/drawing/2014/main" id="{00000000-0008-0000-2000-00008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00000000-0008-0000-2000-00008B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96" name="Text Box 2">
          <a:extLst>
            <a:ext uri="{FF2B5EF4-FFF2-40B4-BE49-F238E27FC236}">
              <a16:creationId xmlns:a16="http://schemas.microsoft.com/office/drawing/2014/main" id="{00000000-0008-0000-2000-00008C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id="{00000000-0008-0000-2000-00008D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id="{00000000-0008-0000-2000-00008E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399" name="Text Box 5">
          <a:extLst>
            <a:ext uri="{FF2B5EF4-FFF2-40B4-BE49-F238E27FC236}">
              <a16:creationId xmlns:a16="http://schemas.microsoft.com/office/drawing/2014/main" id="{00000000-0008-0000-2000-00008F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0" name="Text Box 6">
          <a:extLst>
            <a:ext uri="{FF2B5EF4-FFF2-40B4-BE49-F238E27FC236}">
              <a16:creationId xmlns:a16="http://schemas.microsoft.com/office/drawing/2014/main" id="{00000000-0008-0000-2000-000090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1" name="Text Box 8">
          <a:extLst>
            <a:ext uri="{FF2B5EF4-FFF2-40B4-BE49-F238E27FC236}">
              <a16:creationId xmlns:a16="http://schemas.microsoft.com/office/drawing/2014/main" id="{00000000-0008-0000-2000-000091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2" name="Text Box 9">
          <a:extLst>
            <a:ext uri="{FF2B5EF4-FFF2-40B4-BE49-F238E27FC236}">
              <a16:creationId xmlns:a16="http://schemas.microsoft.com/office/drawing/2014/main" id="{00000000-0008-0000-2000-000092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3" name="Text Box 10">
          <a:extLst>
            <a:ext uri="{FF2B5EF4-FFF2-40B4-BE49-F238E27FC236}">
              <a16:creationId xmlns:a16="http://schemas.microsoft.com/office/drawing/2014/main" id="{00000000-0008-0000-2000-000093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0000000-0008-0000-2000-000094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05" name="Text Box 2">
          <a:extLst>
            <a:ext uri="{FF2B5EF4-FFF2-40B4-BE49-F238E27FC236}">
              <a16:creationId xmlns:a16="http://schemas.microsoft.com/office/drawing/2014/main" id="{00000000-0008-0000-2000-000095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06" name="Text Box 8">
          <a:extLst>
            <a:ext uri="{FF2B5EF4-FFF2-40B4-BE49-F238E27FC236}">
              <a16:creationId xmlns:a16="http://schemas.microsoft.com/office/drawing/2014/main" id="{00000000-0008-0000-2000-000096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407" name="Text Box 8">
          <a:extLst>
            <a:ext uri="{FF2B5EF4-FFF2-40B4-BE49-F238E27FC236}">
              <a16:creationId xmlns:a16="http://schemas.microsoft.com/office/drawing/2014/main" id="{00000000-0008-0000-2000-000097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8" name="Text Box 8">
          <a:extLst>
            <a:ext uri="{FF2B5EF4-FFF2-40B4-BE49-F238E27FC236}">
              <a16:creationId xmlns:a16="http://schemas.microsoft.com/office/drawing/2014/main" id="{00000000-0008-0000-2000-000098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409" name="Text Box 8">
          <a:extLst>
            <a:ext uri="{FF2B5EF4-FFF2-40B4-BE49-F238E27FC236}">
              <a16:creationId xmlns:a16="http://schemas.microsoft.com/office/drawing/2014/main" id="{00000000-0008-0000-2000-00009901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410" name="Text Box 8">
          <a:extLst>
            <a:ext uri="{FF2B5EF4-FFF2-40B4-BE49-F238E27FC236}">
              <a16:creationId xmlns:a16="http://schemas.microsoft.com/office/drawing/2014/main" id="{00000000-0008-0000-2000-00009A01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411" name="Text Box 8">
          <a:extLst>
            <a:ext uri="{FF2B5EF4-FFF2-40B4-BE49-F238E27FC236}">
              <a16:creationId xmlns:a16="http://schemas.microsoft.com/office/drawing/2014/main" id="{00000000-0008-0000-2000-00009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0000000-0008-0000-2000-00009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3" name="Text Box 2">
          <a:extLst>
            <a:ext uri="{FF2B5EF4-FFF2-40B4-BE49-F238E27FC236}">
              <a16:creationId xmlns:a16="http://schemas.microsoft.com/office/drawing/2014/main" id="{00000000-0008-0000-2000-00009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4" name="Text Box 3">
          <a:extLst>
            <a:ext uri="{FF2B5EF4-FFF2-40B4-BE49-F238E27FC236}">
              <a16:creationId xmlns:a16="http://schemas.microsoft.com/office/drawing/2014/main" id="{00000000-0008-0000-2000-00009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00000000-0008-0000-2000-00009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6" name="Text Box 5">
          <a:extLst>
            <a:ext uri="{FF2B5EF4-FFF2-40B4-BE49-F238E27FC236}">
              <a16:creationId xmlns:a16="http://schemas.microsoft.com/office/drawing/2014/main" id="{00000000-0008-0000-2000-0000A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7" name="Text Box 6">
          <a:extLst>
            <a:ext uri="{FF2B5EF4-FFF2-40B4-BE49-F238E27FC236}">
              <a16:creationId xmlns:a16="http://schemas.microsoft.com/office/drawing/2014/main" id="{00000000-0008-0000-2000-0000A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8" name="Text Box 8">
          <a:extLst>
            <a:ext uri="{FF2B5EF4-FFF2-40B4-BE49-F238E27FC236}">
              <a16:creationId xmlns:a16="http://schemas.microsoft.com/office/drawing/2014/main" id="{00000000-0008-0000-2000-0000A2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9" name="Text Box 9">
          <a:extLst>
            <a:ext uri="{FF2B5EF4-FFF2-40B4-BE49-F238E27FC236}">
              <a16:creationId xmlns:a16="http://schemas.microsoft.com/office/drawing/2014/main" id="{00000000-0008-0000-2000-0000A3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0" name="Text Box 10">
          <a:extLst>
            <a:ext uri="{FF2B5EF4-FFF2-40B4-BE49-F238E27FC236}">
              <a16:creationId xmlns:a16="http://schemas.microsoft.com/office/drawing/2014/main" id="{00000000-0008-0000-2000-0000A4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0000000-0008-0000-2000-0000A5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2" name="Text Box 2">
          <a:extLst>
            <a:ext uri="{FF2B5EF4-FFF2-40B4-BE49-F238E27FC236}">
              <a16:creationId xmlns:a16="http://schemas.microsoft.com/office/drawing/2014/main" id="{00000000-0008-0000-2000-0000A6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23" name="Text Box 8">
          <a:extLst>
            <a:ext uri="{FF2B5EF4-FFF2-40B4-BE49-F238E27FC236}">
              <a16:creationId xmlns:a16="http://schemas.microsoft.com/office/drawing/2014/main" id="{00000000-0008-0000-2000-0000A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24" name="Text Box 8">
          <a:extLst>
            <a:ext uri="{FF2B5EF4-FFF2-40B4-BE49-F238E27FC236}">
              <a16:creationId xmlns:a16="http://schemas.microsoft.com/office/drawing/2014/main" id="{00000000-0008-0000-2000-0000A8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25" name="Text Box 8">
          <a:extLst>
            <a:ext uri="{FF2B5EF4-FFF2-40B4-BE49-F238E27FC236}">
              <a16:creationId xmlns:a16="http://schemas.microsoft.com/office/drawing/2014/main" id="{00000000-0008-0000-2000-0000A9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426" name="Text Box 8">
          <a:extLst>
            <a:ext uri="{FF2B5EF4-FFF2-40B4-BE49-F238E27FC236}">
              <a16:creationId xmlns:a16="http://schemas.microsoft.com/office/drawing/2014/main" id="{00000000-0008-0000-2000-0000AA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27" name="Text Box 8">
          <a:extLst>
            <a:ext uri="{FF2B5EF4-FFF2-40B4-BE49-F238E27FC236}">
              <a16:creationId xmlns:a16="http://schemas.microsoft.com/office/drawing/2014/main" id="{00000000-0008-0000-2000-0000AB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8" name="Text Box 8">
          <a:extLst>
            <a:ext uri="{FF2B5EF4-FFF2-40B4-BE49-F238E27FC236}">
              <a16:creationId xmlns:a16="http://schemas.microsoft.com/office/drawing/2014/main" id="{00000000-0008-0000-2000-0000A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2000-0000A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0000000-0008-0000-2000-0000AE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00000000-0008-0000-2000-0000AF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00000000-0008-0000-2000-0000B0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3" name="Text Box 4">
          <a:extLst>
            <a:ext uri="{FF2B5EF4-FFF2-40B4-BE49-F238E27FC236}">
              <a16:creationId xmlns:a16="http://schemas.microsoft.com/office/drawing/2014/main" id="{00000000-0008-0000-2000-0000B1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4" name="Text Box 5">
          <a:extLst>
            <a:ext uri="{FF2B5EF4-FFF2-40B4-BE49-F238E27FC236}">
              <a16:creationId xmlns:a16="http://schemas.microsoft.com/office/drawing/2014/main" id="{00000000-0008-0000-2000-0000B2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5" name="Text Box 6">
          <a:extLst>
            <a:ext uri="{FF2B5EF4-FFF2-40B4-BE49-F238E27FC236}">
              <a16:creationId xmlns:a16="http://schemas.microsoft.com/office/drawing/2014/main" id="{00000000-0008-0000-2000-0000B3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6" name="Text Box 8">
          <a:extLst>
            <a:ext uri="{FF2B5EF4-FFF2-40B4-BE49-F238E27FC236}">
              <a16:creationId xmlns:a16="http://schemas.microsoft.com/office/drawing/2014/main" id="{00000000-0008-0000-2000-0000B4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7" name="Text Box 9">
          <a:extLst>
            <a:ext uri="{FF2B5EF4-FFF2-40B4-BE49-F238E27FC236}">
              <a16:creationId xmlns:a16="http://schemas.microsoft.com/office/drawing/2014/main" id="{00000000-0008-0000-2000-0000B5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8" name="Text Box 10">
          <a:extLst>
            <a:ext uri="{FF2B5EF4-FFF2-40B4-BE49-F238E27FC236}">
              <a16:creationId xmlns:a16="http://schemas.microsoft.com/office/drawing/2014/main" id="{00000000-0008-0000-2000-0000B6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00000000-0008-0000-2000-0000B7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40" name="Text Box 2">
          <a:extLst>
            <a:ext uri="{FF2B5EF4-FFF2-40B4-BE49-F238E27FC236}">
              <a16:creationId xmlns:a16="http://schemas.microsoft.com/office/drawing/2014/main" id="{00000000-0008-0000-2000-0000B8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41" name="Text Box 8">
          <a:extLst>
            <a:ext uri="{FF2B5EF4-FFF2-40B4-BE49-F238E27FC236}">
              <a16:creationId xmlns:a16="http://schemas.microsoft.com/office/drawing/2014/main" id="{00000000-0008-0000-2000-0000B9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42" name="Text Box 8">
          <a:extLst>
            <a:ext uri="{FF2B5EF4-FFF2-40B4-BE49-F238E27FC236}">
              <a16:creationId xmlns:a16="http://schemas.microsoft.com/office/drawing/2014/main" id="{00000000-0008-0000-2000-0000B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43" name="Text Box 8">
          <a:extLst>
            <a:ext uri="{FF2B5EF4-FFF2-40B4-BE49-F238E27FC236}">
              <a16:creationId xmlns:a16="http://schemas.microsoft.com/office/drawing/2014/main" id="{00000000-0008-0000-2000-0000BB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44" name="Text Box 8">
          <a:extLst>
            <a:ext uri="{FF2B5EF4-FFF2-40B4-BE49-F238E27FC236}">
              <a16:creationId xmlns:a16="http://schemas.microsoft.com/office/drawing/2014/main" id="{00000000-0008-0000-2000-0000BC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45" name="Text Box 8">
          <a:extLst>
            <a:ext uri="{FF2B5EF4-FFF2-40B4-BE49-F238E27FC236}">
              <a16:creationId xmlns:a16="http://schemas.microsoft.com/office/drawing/2014/main" id="{00000000-0008-0000-2000-0000B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46" name="Text Box 8">
          <a:extLst>
            <a:ext uri="{FF2B5EF4-FFF2-40B4-BE49-F238E27FC236}">
              <a16:creationId xmlns:a16="http://schemas.microsoft.com/office/drawing/2014/main" id="{00000000-0008-0000-2000-0000B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00000000-0008-0000-2000-0000BF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48" name="Text Box 2">
          <a:extLst>
            <a:ext uri="{FF2B5EF4-FFF2-40B4-BE49-F238E27FC236}">
              <a16:creationId xmlns:a16="http://schemas.microsoft.com/office/drawing/2014/main" id="{00000000-0008-0000-2000-0000C0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49" name="Text Box 3">
          <a:extLst>
            <a:ext uri="{FF2B5EF4-FFF2-40B4-BE49-F238E27FC236}">
              <a16:creationId xmlns:a16="http://schemas.microsoft.com/office/drawing/2014/main" id="{00000000-0008-0000-2000-0000C1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0" name="Text Box 4">
          <a:extLst>
            <a:ext uri="{FF2B5EF4-FFF2-40B4-BE49-F238E27FC236}">
              <a16:creationId xmlns:a16="http://schemas.microsoft.com/office/drawing/2014/main" id="{00000000-0008-0000-2000-0000C2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1" name="Text Box 5">
          <a:extLst>
            <a:ext uri="{FF2B5EF4-FFF2-40B4-BE49-F238E27FC236}">
              <a16:creationId xmlns:a16="http://schemas.microsoft.com/office/drawing/2014/main" id="{00000000-0008-0000-2000-0000C3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2" name="Text Box 6">
          <a:extLst>
            <a:ext uri="{FF2B5EF4-FFF2-40B4-BE49-F238E27FC236}">
              <a16:creationId xmlns:a16="http://schemas.microsoft.com/office/drawing/2014/main" id="{00000000-0008-0000-2000-0000C4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3" name="Text Box 8">
          <a:extLst>
            <a:ext uri="{FF2B5EF4-FFF2-40B4-BE49-F238E27FC236}">
              <a16:creationId xmlns:a16="http://schemas.microsoft.com/office/drawing/2014/main" id="{00000000-0008-0000-2000-0000C5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4" name="Text Box 9">
          <a:extLst>
            <a:ext uri="{FF2B5EF4-FFF2-40B4-BE49-F238E27FC236}">
              <a16:creationId xmlns:a16="http://schemas.microsoft.com/office/drawing/2014/main" id="{00000000-0008-0000-2000-0000C6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5" name="Text Box 10">
          <a:extLst>
            <a:ext uri="{FF2B5EF4-FFF2-40B4-BE49-F238E27FC236}">
              <a16:creationId xmlns:a16="http://schemas.microsoft.com/office/drawing/2014/main" id="{00000000-0008-0000-2000-0000C7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00000000-0008-0000-2000-0000C8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114300" cy="285750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00000000-0008-0000-2000-0000C9010000}"/>
            </a:ext>
          </a:extLst>
        </xdr:cNvPr>
        <xdr:cNvSpPr txBox="1">
          <a:spLocks noChangeArrowheads="1"/>
        </xdr:cNvSpPr>
      </xdr:nvSpPr>
      <xdr:spPr bwMode="auto">
        <a:xfrm>
          <a:off x="1219200" y="495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58" name="Text Box 8">
          <a:extLst>
            <a:ext uri="{FF2B5EF4-FFF2-40B4-BE49-F238E27FC236}">
              <a16:creationId xmlns:a16="http://schemas.microsoft.com/office/drawing/2014/main" id="{00000000-0008-0000-2000-0000CA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59" name="Text Box 8">
          <a:extLst>
            <a:ext uri="{FF2B5EF4-FFF2-40B4-BE49-F238E27FC236}">
              <a16:creationId xmlns:a16="http://schemas.microsoft.com/office/drawing/2014/main" id="{00000000-0008-0000-2000-0000CB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2000-0000CC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00000000-0008-0000-2000-0000CD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2" name="Text Box 2">
          <a:extLst>
            <a:ext uri="{FF2B5EF4-FFF2-40B4-BE49-F238E27FC236}">
              <a16:creationId xmlns:a16="http://schemas.microsoft.com/office/drawing/2014/main" id="{00000000-0008-0000-2000-0000CE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3" name="Text Box 3">
          <a:extLst>
            <a:ext uri="{FF2B5EF4-FFF2-40B4-BE49-F238E27FC236}">
              <a16:creationId xmlns:a16="http://schemas.microsoft.com/office/drawing/2014/main" id="{00000000-0008-0000-2000-0000CF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4" name="Text Box 4">
          <a:extLst>
            <a:ext uri="{FF2B5EF4-FFF2-40B4-BE49-F238E27FC236}">
              <a16:creationId xmlns:a16="http://schemas.microsoft.com/office/drawing/2014/main" id="{00000000-0008-0000-20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5" name="Text Box 5">
          <a:extLst>
            <a:ext uri="{FF2B5EF4-FFF2-40B4-BE49-F238E27FC236}">
              <a16:creationId xmlns:a16="http://schemas.microsoft.com/office/drawing/2014/main" id="{00000000-0008-0000-20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6" name="Text Box 6">
          <a:extLst>
            <a:ext uri="{FF2B5EF4-FFF2-40B4-BE49-F238E27FC236}">
              <a16:creationId xmlns:a16="http://schemas.microsoft.com/office/drawing/2014/main" id="{00000000-0008-0000-20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7" name="Text Box 8">
          <a:extLst>
            <a:ext uri="{FF2B5EF4-FFF2-40B4-BE49-F238E27FC236}">
              <a16:creationId xmlns:a16="http://schemas.microsoft.com/office/drawing/2014/main" id="{00000000-0008-0000-20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8" name="Text Box 9">
          <a:extLst>
            <a:ext uri="{FF2B5EF4-FFF2-40B4-BE49-F238E27FC236}">
              <a16:creationId xmlns:a16="http://schemas.microsoft.com/office/drawing/2014/main" id="{00000000-0008-0000-20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69" name="Text Box 10">
          <a:extLst>
            <a:ext uri="{FF2B5EF4-FFF2-40B4-BE49-F238E27FC236}">
              <a16:creationId xmlns:a16="http://schemas.microsoft.com/office/drawing/2014/main" id="{00000000-0008-0000-20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00000000-0008-0000-20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0000000-0008-0000-20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0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00000000-0008-0000-20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4" name="Text Box 2">
          <a:extLst>
            <a:ext uri="{FF2B5EF4-FFF2-40B4-BE49-F238E27FC236}">
              <a16:creationId xmlns:a16="http://schemas.microsoft.com/office/drawing/2014/main" id="{00000000-0008-0000-20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5" name="Text Box 3">
          <a:extLst>
            <a:ext uri="{FF2B5EF4-FFF2-40B4-BE49-F238E27FC236}">
              <a16:creationId xmlns:a16="http://schemas.microsoft.com/office/drawing/2014/main" id="{00000000-0008-0000-20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6" name="Text Box 4">
          <a:extLst>
            <a:ext uri="{FF2B5EF4-FFF2-40B4-BE49-F238E27FC236}">
              <a16:creationId xmlns:a16="http://schemas.microsoft.com/office/drawing/2014/main" id="{00000000-0008-0000-20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7" name="Text Box 5">
          <a:extLst>
            <a:ext uri="{FF2B5EF4-FFF2-40B4-BE49-F238E27FC236}">
              <a16:creationId xmlns:a16="http://schemas.microsoft.com/office/drawing/2014/main" id="{00000000-0008-0000-20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8" name="Text Box 6">
          <a:extLst>
            <a:ext uri="{FF2B5EF4-FFF2-40B4-BE49-F238E27FC236}">
              <a16:creationId xmlns:a16="http://schemas.microsoft.com/office/drawing/2014/main" id="{00000000-0008-0000-20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79" name="Text Box 8">
          <a:extLst>
            <a:ext uri="{FF2B5EF4-FFF2-40B4-BE49-F238E27FC236}">
              <a16:creationId xmlns:a16="http://schemas.microsoft.com/office/drawing/2014/main" id="{00000000-0008-0000-20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80" name="Text Box 9">
          <a:extLst>
            <a:ext uri="{FF2B5EF4-FFF2-40B4-BE49-F238E27FC236}">
              <a16:creationId xmlns:a16="http://schemas.microsoft.com/office/drawing/2014/main" id="{00000000-0008-0000-20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81" name="Text Box 10">
          <a:extLst>
            <a:ext uri="{FF2B5EF4-FFF2-40B4-BE49-F238E27FC236}">
              <a16:creationId xmlns:a16="http://schemas.microsoft.com/office/drawing/2014/main" id="{00000000-0008-0000-20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0000000-0008-0000-20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483" name="Text Box 2">
          <a:extLst>
            <a:ext uri="{FF2B5EF4-FFF2-40B4-BE49-F238E27FC236}">
              <a16:creationId xmlns:a16="http://schemas.microsoft.com/office/drawing/2014/main" id="{00000000-0008-0000-20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4" name="Text Box 8">
          <a:extLst>
            <a:ext uri="{FF2B5EF4-FFF2-40B4-BE49-F238E27FC236}">
              <a16:creationId xmlns:a16="http://schemas.microsoft.com/office/drawing/2014/main" id="{00000000-0008-0000-20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5" name="Text Box 8">
          <a:extLst>
            <a:ext uri="{FF2B5EF4-FFF2-40B4-BE49-F238E27FC236}">
              <a16:creationId xmlns:a16="http://schemas.microsoft.com/office/drawing/2014/main" id="{00000000-0008-0000-20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0000000-0008-0000-20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20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00000000-0008-0000-20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00000000-0008-0000-20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0" name="Text Box 5">
          <a:extLst>
            <a:ext uri="{FF2B5EF4-FFF2-40B4-BE49-F238E27FC236}">
              <a16:creationId xmlns:a16="http://schemas.microsoft.com/office/drawing/2014/main" id="{00000000-0008-0000-20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1" name="Text Box 6">
          <a:extLst>
            <a:ext uri="{FF2B5EF4-FFF2-40B4-BE49-F238E27FC236}">
              <a16:creationId xmlns:a16="http://schemas.microsoft.com/office/drawing/2014/main" id="{00000000-0008-0000-20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20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3" name="Text Box 9">
          <a:extLst>
            <a:ext uri="{FF2B5EF4-FFF2-40B4-BE49-F238E27FC236}">
              <a16:creationId xmlns:a16="http://schemas.microsoft.com/office/drawing/2014/main" id="{00000000-0008-0000-20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4" name="Text Box 10">
          <a:extLst>
            <a:ext uri="{FF2B5EF4-FFF2-40B4-BE49-F238E27FC236}">
              <a16:creationId xmlns:a16="http://schemas.microsoft.com/office/drawing/2014/main" id="{00000000-0008-0000-20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20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20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7" name="Text Box 8">
          <a:extLst>
            <a:ext uri="{FF2B5EF4-FFF2-40B4-BE49-F238E27FC236}">
              <a16:creationId xmlns:a16="http://schemas.microsoft.com/office/drawing/2014/main" id="{00000000-0008-0000-20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00000000-0008-0000-20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499" name="Text Box 2">
          <a:extLst>
            <a:ext uri="{FF2B5EF4-FFF2-40B4-BE49-F238E27FC236}">
              <a16:creationId xmlns:a16="http://schemas.microsoft.com/office/drawing/2014/main" id="{00000000-0008-0000-20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0" name="Text Box 3">
          <a:extLst>
            <a:ext uri="{FF2B5EF4-FFF2-40B4-BE49-F238E27FC236}">
              <a16:creationId xmlns:a16="http://schemas.microsoft.com/office/drawing/2014/main" id="{00000000-0008-0000-20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1" name="Text Box 4">
          <a:extLst>
            <a:ext uri="{FF2B5EF4-FFF2-40B4-BE49-F238E27FC236}">
              <a16:creationId xmlns:a16="http://schemas.microsoft.com/office/drawing/2014/main" id="{00000000-0008-0000-20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2" name="Text Box 5">
          <a:extLst>
            <a:ext uri="{FF2B5EF4-FFF2-40B4-BE49-F238E27FC236}">
              <a16:creationId xmlns:a16="http://schemas.microsoft.com/office/drawing/2014/main" id="{00000000-0008-0000-20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3" name="Text Box 6">
          <a:extLst>
            <a:ext uri="{FF2B5EF4-FFF2-40B4-BE49-F238E27FC236}">
              <a16:creationId xmlns:a16="http://schemas.microsoft.com/office/drawing/2014/main" id="{00000000-0008-0000-20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4" name="Text Box 8">
          <a:extLst>
            <a:ext uri="{FF2B5EF4-FFF2-40B4-BE49-F238E27FC236}">
              <a16:creationId xmlns:a16="http://schemas.microsoft.com/office/drawing/2014/main" id="{00000000-0008-0000-20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5" name="Text Box 9">
          <a:extLst>
            <a:ext uri="{FF2B5EF4-FFF2-40B4-BE49-F238E27FC236}">
              <a16:creationId xmlns:a16="http://schemas.microsoft.com/office/drawing/2014/main" id="{00000000-0008-0000-20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6" name="Text Box 10">
          <a:extLst>
            <a:ext uri="{FF2B5EF4-FFF2-40B4-BE49-F238E27FC236}">
              <a16:creationId xmlns:a16="http://schemas.microsoft.com/office/drawing/2014/main" id="{00000000-0008-0000-20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0000000-0008-0000-20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32</xdr:row>
      <xdr:rowOff>0</xdr:rowOff>
    </xdr:from>
    <xdr:ext cx="114300" cy="285750"/>
    <xdr:sp macro="" textlink="">
      <xdr:nvSpPr>
        <xdr:cNvPr id="508" name="Text Box 2">
          <a:extLst>
            <a:ext uri="{FF2B5EF4-FFF2-40B4-BE49-F238E27FC236}">
              <a16:creationId xmlns:a16="http://schemas.microsoft.com/office/drawing/2014/main" id="{00000000-0008-0000-20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509" name="Text Box 8">
          <a:extLst>
            <a:ext uri="{FF2B5EF4-FFF2-40B4-BE49-F238E27FC236}">
              <a16:creationId xmlns:a16="http://schemas.microsoft.com/office/drawing/2014/main" id="{00000000-0008-0000-2000-0000FD01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000-0000FE01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000-0000FF01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2" name="Text Box 3">
          <a:extLst>
            <a:ext uri="{FF2B5EF4-FFF2-40B4-BE49-F238E27FC236}">
              <a16:creationId xmlns:a16="http://schemas.microsoft.com/office/drawing/2014/main" id="{00000000-0008-0000-2000-000000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3" name="Text Box 4">
          <a:extLst>
            <a:ext uri="{FF2B5EF4-FFF2-40B4-BE49-F238E27FC236}">
              <a16:creationId xmlns:a16="http://schemas.microsoft.com/office/drawing/2014/main" id="{00000000-0008-0000-2000-000001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4" name="Text Box 5">
          <a:extLst>
            <a:ext uri="{FF2B5EF4-FFF2-40B4-BE49-F238E27FC236}">
              <a16:creationId xmlns:a16="http://schemas.microsoft.com/office/drawing/2014/main" id="{00000000-0008-0000-2000-000002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5" name="Text Box 6">
          <a:extLst>
            <a:ext uri="{FF2B5EF4-FFF2-40B4-BE49-F238E27FC236}">
              <a16:creationId xmlns:a16="http://schemas.microsoft.com/office/drawing/2014/main" id="{00000000-0008-0000-2000-000003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6" name="Text Box 8">
          <a:extLst>
            <a:ext uri="{FF2B5EF4-FFF2-40B4-BE49-F238E27FC236}">
              <a16:creationId xmlns:a16="http://schemas.microsoft.com/office/drawing/2014/main" id="{00000000-0008-0000-2000-000004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7" name="Text Box 9">
          <a:extLst>
            <a:ext uri="{FF2B5EF4-FFF2-40B4-BE49-F238E27FC236}">
              <a16:creationId xmlns:a16="http://schemas.microsoft.com/office/drawing/2014/main" id="{00000000-0008-0000-2000-000005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8" name="Text Box 10">
          <a:extLst>
            <a:ext uri="{FF2B5EF4-FFF2-40B4-BE49-F238E27FC236}">
              <a16:creationId xmlns:a16="http://schemas.microsoft.com/office/drawing/2014/main" id="{00000000-0008-0000-2000-000006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00000000-0008-0000-2000-000007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520" name="Text Box 2">
          <a:extLst>
            <a:ext uri="{FF2B5EF4-FFF2-40B4-BE49-F238E27FC236}">
              <a16:creationId xmlns:a16="http://schemas.microsoft.com/office/drawing/2014/main" id="{00000000-0008-0000-2000-000008020000}"/>
            </a:ext>
          </a:extLst>
        </xdr:cNvPr>
        <xdr:cNvSpPr txBox="1">
          <a:spLocks noChangeArrowheads="1"/>
        </xdr:cNvSpPr>
      </xdr:nvSpPr>
      <xdr:spPr bwMode="auto">
        <a:xfrm>
          <a:off x="0" y="11782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00000000-0008-0000-2000-000009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2" name="Text Box 2">
          <a:extLst>
            <a:ext uri="{FF2B5EF4-FFF2-40B4-BE49-F238E27FC236}">
              <a16:creationId xmlns:a16="http://schemas.microsoft.com/office/drawing/2014/main" id="{00000000-0008-0000-2000-00000A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3" name="Text Box 3">
          <a:extLst>
            <a:ext uri="{FF2B5EF4-FFF2-40B4-BE49-F238E27FC236}">
              <a16:creationId xmlns:a16="http://schemas.microsoft.com/office/drawing/2014/main" id="{00000000-0008-0000-2000-00000B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4" name="Text Box 4">
          <a:extLst>
            <a:ext uri="{FF2B5EF4-FFF2-40B4-BE49-F238E27FC236}">
              <a16:creationId xmlns:a16="http://schemas.microsoft.com/office/drawing/2014/main" id="{00000000-0008-0000-2000-00000C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5" name="Text Box 5">
          <a:extLst>
            <a:ext uri="{FF2B5EF4-FFF2-40B4-BE49-F238E27FC236}">
              <a16:creationId xmlns:a16="http://schemas.microsoft.com/office/drawing/2014/main" id="{00000000-0008-0000-2000-00000D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6" name="Text Box 6">
          <a:extLst>
            <a:ext uri="{FF2B5EF4-FFF2-40B4-BE49-F238E27FC236}">
              <a16:creationId xmlns:a16="http://schemas.microsoft.com/office/drawing/2014/main" id="{00000000-0008-0000-2000-00000E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7" name="Text Box 8">
          <a:extLst>
            <a:ext uri="{FF2B5EF4-FFF2-40B4-BE49-F238E27FC236}">
              <a16:creationId xmlns:a16="http://schemas.microsoft.com/office/drawing/2014/main" id="{00000000-0008-0000-2000-00000F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8" name="Text Box 9">
          <a:extLst>
            <a:ext uri="{FF2B5EF4-FFF2-40B4-BE49-F238E27FC236}">
              <a16:creationId xmlns:a16="http://schemas.microsoft.com/office/drawing/2014/main" id="{00000000-0008-0000-2000-000010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29" name="Text Box 10">
          <a:extLst>
            <a:ext uri="{FF2B5EF4-FFF2-40B4-BE49-F238E27FC236}">
              <a16:creationId xmlns:a16="http://schemas.microsoft.com/office/drawing/2014/main" id="{00000000-0008-0000-2000-000011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00000000-0008-0000-2000-000012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1" name="Text Box 2">
          <a:extLst>
            <a:ext uri="{FF2B5EF4-FFF2-40B4-BE49-F238E27FC236}">
              <a16:creationId xmlns:a16="http://schemas.microsoft.com/office/drawing/2014/main" id="{00000000-0008-0000-2000-000013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000-000014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000-000015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4" name="Text Box 3">
          <a:extLst>
            <a:ext uri="{FF2B5EF4-FFF2-40B4-BE49-F238E27FC236}">
              <a16:creationId xmlns:a16="http://schemas.microsoft.com/office/drawing/2014/main" id="{00000000-0008-0000-2000-000016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5" name="Text Box 4">
          <a:extLst>
            <a:ext uri="{FF2B5EF4-FFF2-40B4-BE49-F238E27FC236}">
              <a16:creationId xmlns:a16="http://schemas.microsoft.com/office/drawing/2014/main" id="{00000000-0008-0000-2000-000017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6" name="Text Box 5">
          <a:extLst>
            <a:ext uri="{FF2B5EF4-FFF2-40B4-BE49-F238E27FC236}">
              <a16:creationId xmlns:a16="http://schemas.microsoft.com/office/drawing/2014/main" id="{00000000-0008-0000-2000-000018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7" name="Text Box 6">
          <a:extLst>
            <a:ext uri="{FF2B5EF4-FFF2-40B4-BE49-F238E27FC236}">
              <a16:creationId xmlns:a16="http://schemas.microsoft.com/office/drawing/2014/main" id="{00000000-0008-0000-2000-000019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8" name="Text Box 8">
          <a:extLst>
            <a:ext uri="{FF2B5EF4-FFF2-40B4-BE49-F238E27FC236}">
              <a16:creationId xmlns:a16="http://schemas.microsoft.com/office/drawing/2014/main" id="{00000000-0008-0000-2000-00001A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39" name="Text Box 9">
          <a:extLst>
            <a:ext uri="{FF2B5EF4-FFF2-40B4-BE49-F238E27FC236}">
              <a16:creationId xmlns:a16="http://schemas.microsoft.com/office/drawing/2014/main" id="{00000000-0008-0000-2000-00001B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40" name="Text Box 10">
          <a:extLst>
            <a:ext uri="{FF2B5EF4-FFF2-40B4-BE49-F238E27FC236}">
              <a16:creationId xmlns:a16="http://schemas.microsoft.com/office/drawing/2014/main" id="{00000000-0008-0000-2000-00001C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00000000-0008-0000-2000-00001D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542" name="Text Box 2">
          <a:extLst>
            <a:ext uri="{FF2B5EF4-FFF2-40B4-BE49-F238E27FC236}">
              <a16:creationId xmlns:a16="http://schemas.microsoft.com/office/drawing/2014/main" id="{00000000-0008-0000-2000-00001E020000}"/>
            </a:ext>
          </a:extLst>
        </xdr:cNvPr>
        <xdr:cNvSpPr txBox="1">
          <a:spLocks noChangeArrowheads="1"/>
        </xdr:cNvSpPr>
      </xdr:nvSpPr>
      <xdr:spPr bwMode="auto">
        <a:xfrm>
          <a:off x="0" y="11963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1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1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1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1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1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1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1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1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1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1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1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1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1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1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1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1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1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1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1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1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1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1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1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1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428625</xdr:colOff>
      <xdr:row>51</xdr:row>
      <xdr:rowOff>111125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100-00004E000000}"/>
            </a:ext>
          </a:extLst>
        </xdr:cNvPr>
        <xdr:cNvSpPr txBox="1">
          <a:spLocks noChangeArrowheads="1"/>
        </xdr:cNvSpPr>
      </xdr:nvSpPr>
      <xdr:spPr bwMode="auto">
        <a:xfrm>
          <a:off x="9572625" y="9826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1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1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1" name="Text Box 8">
          <a:extLst>
            <a:ext uri="{FF2B5EF4-FFF2-40B4-BE49-F238E27FC236}">
              <a16:creationId xmlns:a16="http://schemas.microsoft.com/office/drawing/2014/main" id="{00000000-0008-0000-21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2" name="Text Box 8">
          <a:extLst>
            <a:ext uri="{FF2B5EF4-FFF2-40B4-BE49-F238E27FC236}">
              <a16:creationId xmlns:a16="http://schemas.microsoft.com/office/drawing/2014/main" id="{00000000-0008-0000-21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1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1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1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1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21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00000000-0008-0000-21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00000000-0008-0000-21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id="{00000000-0008-0000-21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1" name="Text Box 5">
          <a:extLst>
            <a:ext uri="{FF2B5EF4-FFF2-40B4-BE49-F238E27FC236}">
              <a16:creationId xmlns:a16="http://schemas.microsoft.com/office/drawing/2014/main" id="{00000000-0008-0000-21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2" name="Text Box 6">
          <a:extLst>
            <a:ext uri="{FF2B5EF4-FFF2-40B4-BE49-F238E27FC236}">
              <a16:creationId xmlns:a16="http://schemas.microsoft.com/office/drawing/2014/main" id="{00000000-0008-0000-21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3" name="Text Box 8">
          <a:extLst>
            <a:ext uri="{FF2B5EF4-FFF2-40B4-BE49-F238E27FC236}">
              <a16:creationId xmlns:a16="http://schemas.microsoft.com/office/drawing/2014/main" id="{00000000-0008-0000-21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4" name="Text Box 9">
          <a:extLst>
            <a:ext uri="{FF2B5EF4-FFF2-40B4-BE49-F238E27FC236}">
              <a16:creationId xmlns:a16="http://schemas.microsoft.com/office/drawing/2014/main" id="{00000000-0008-0000-21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00000000-0008-0000-21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0000000-0008-0000-21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00000000-0008-0000-21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98" name="Text Box 8">
          <a:extLst>
            <a:ext uri="{FF2B5EF4-FFF2-40B4-BE49-F238E27FC236}">
              <a16:creationId xmlns:a16="http://schemas.microsoft.com/office/drawing/2014/main" id="{00000000-0008-0000-21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99" name="Text Box 13">
          <a:extLst>
            <a:ext uri="{FF2B5EF4-FFF2-40B4-BE49-F238E27FC236}">
              <a16:creationId xmlns:a16="http://schemas.microsoft.com/office/drawing/2014/main" id="{00000000-0008-0000-21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00" name="Text Box 14">
          <a:extLst>
            <a:ext uri="{FF2B5EF4-FFF2-40B4-BE49-F238E27FC236}">
              <a16:creationId xmlns:a16="http://schemas.microsoft.com/office/drawing/2014/main" id="{00000000-0008-0000-21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0000000-0008-0000-2100-000065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00000000-0008-0000-2100-000066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3" name="Text Box 3">
          <a:extLst>
            <a:ext uri="{FF2B5EF4-FFF2-40B4-BE49-F238E27FC236}">
              <a16:creationId xmlns:a16="http://schemas.microsoft.com/office/drawing/2014/main" id="{00000000-0008-0000-21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id="{00000000-0008-0000-21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id="{00000000-0008-0000-21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id="{00000000-0008-0000-21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7" name="Text Box 8">
          <a:extLst>
            <a:ext uri="{FF2B5EF4-FFF2-40B4-BE49-F238E27FC236}">
              <a16:creationId xmlns:a16="http://schemas.microsoft.com/office/drawing/2014/main" id="{00000000-0008-0000-21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8" name="Text Box 9">
          <a:extLst>
            <a:ext uri="{FF2B5EF4-FFF2-40B4-BE49-F238E27FC236}">
              <a16:creationId xmlns:a16="http://schemas.microsoft.com/office/drawing/2014/main" id="{00000000-0008-0000-21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21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21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21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2" name="Text Box 13">
          <a:extLst>
            <a:ext uri="{FF2B5EF4-FFF2-40B4-BE49-F238E27FC236}">
              <a16:creationId xmlns:a16="http://schemas.microsoft.com/office/drawing/2014/main" id="{00000000-0008-0000-21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3" name="Text Box 14">
          <a:extLst>
            <a:ext uri="{FF2B5EF4-FFF2-40B4-BE49-F238E27FC236}">
              <a16:creationId xmlns:a16="http://schemas.microsoft.com/office/drawing/2014/main" id="{00000000-0008-0000-21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00000000-0008-0000-21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00000000-0008-0000-21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6" name="Text Box 8">
          <a:extLst>
            <a:ext uri="{FF2B5EF4-FFF2-40B4-BE49-F238E27FC236}">
              <a16:creationId xmlns:a16="http://schemas.microsoft.com/office/drawing/2014/main" id="{00000000-0008-0000-21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17" name="Text Box 8">
          <a:extLst>
            <a:ext uri="{FF2B5EF4-FFF2-40B4-BE49-F238E27FC236}">
              <a16:creationId xmlns:a16="http://schemas.microsoft.com/office/drawing/2014/main" id="{00000000-0008-0000-21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41</xdr:row>
      <xdr:rowOff>76200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100-000076000000}"/>
            </a:ext>
          </a:extLst>
        </xdr:cNvPr>
        <xdr:cNvSpPr txBox="1">
          <a:spLocks noChangeArrowheads="1"/>
        </xdr:cNvSpPr>
      </xdr:nvSpPr>
      <xdr:spPr bwMode="auto">
        <a:xfrm>
          <a:off x="1390650" y="7886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1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47</xdr:row>
      <xdr:rowOff>104775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100-000078000000}"/>
            </a:ext>
          </a:extLst>
        </xdr:cNvPr>
        <xdr:cNvSpPr txBox="1">
          <a:spLocks noChangeArrowheads="1"/>
        </xdr:cNvSpPr>
      </xdr:nvSpPr>
      <xdr:spPr bwMode="auto">
        <a:xfrm>
          <a:off x="3676650" y="9058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1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0000000-0008-0000-21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00000000-0008-0000-21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4" name="Text Box 3">
          <a:extLst>
            <a:ext uri="{FF2B5EF4-FFF2-40B4-BE49-F238E27FC236}">
              <a16:creationId xmlns:a16="http://schemas.microsoft.com/office/drawing/2014/main" id="{00000000-0008-0000-21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5" name="Text Box 4">
          <a:extLst>
            <a:ext uri="{FF2B5EF4-FFF2-40B4-BE49-F238E27FC236}">
              <a16:creationId xmlns:a16="http://schemas.microsoft.com/office/drawing/2014/main" id="{00000000-0008-0000-21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" name="Text Box 5">
          <a:extLst>
            <a:ext uri="{FF2B5EF4-FFF2-40B4-BE49-F238E27FC236}">
              <a16:creationId xmlns:a16="http://schemas.microsoft.com/office/drawing/2014/main" id="{00000000-0008-0000-21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" name="Text Box 6">
          <a:extLst>
            <a:ext uri="{FF2B5EF4-FFF2-40B4-BE49-F238E27FC236}">
              <a16:creationId xmlns:a16="http://schemas.microsoft.com/office/drawing/2014/main" id="{00000000-0008-0000-21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8" name="Text Box 8">
          <a:extLst>
            <a:ext uri="{FF2B5EF4-FFF2-40B4-BE49-F238E27FC236}">
              <a16:creationId xmlns:a16="http://schemas.microsoft.com/office/drawing/2014/main" id="{00000000-0008-0000-21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" name="Text Box 9">
          <a:extLst>
            <a:ext uri="{FF2B5EF4-FFF2-40B4-BE49-F238E27FC236}">
              <a16:creationId xmlns:a16="http://schemas.microsoft.com/office/drawing/2014/main" id="{00000000-0008-0000-21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" name="Text Box 10">
          <a:extLst>
            <a:ext uri="{FF2B5EF4-FFF2-40B4-BE49-F238E27FC236}">
              <a16:creationId xmlns:a16="http://schemas.microsoft.com/office/drawing/2014/main" id="{00000000-0008-0000-21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0000000-0008-0000-21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00000000-0008-0000-21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33" name="Text Box 8">
          <a:extLst>
            <a:ext uri="{FF2B5EF4-FFF2-40B4-BE49-F238E27FC236}">
              <a16:creationId xmlns:a16="http://schemas.microsoft.com/office/drawing/2014/main" id="{00000000-0008-0000-21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00000000-0008-0000-21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00000000-0008-0000-21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0000000-0008-0000-21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7" name="Text Box 4">
          <a:extLst>
            <a:ext uri="{FF2B5EF4-FFF2-40B4-BE49-F238E27FC236}">
              <a16:creationId xmlns:a16="http://schemas.microsoft.com/office/drawing/2014/main" id="{00000000-0008-0000-21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8" name="Text Box 5">
          <a:extLst>
            <a:ext uri="{FF2B5EF4-FFF2-40B4-BE49-F238E27FC236}">
              <a16:creationId xmlns:a16="http://schemas.microsoft.com/office/drawing/2014/main" id="{00000000-0008-0000-21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39" name="Text Box 6">
          <a:extLst>
            <a:ext uri="{FF2B5EF4-FFF2-40B4-BE49-F238E27FC236}">
              <a16:creationId xmlns:a16="http://schemas.microsoft.com/office/drawing/2014/main" id="{00000000-0008-0000-21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0" name="Text Box 8">
          <a:extLst>
            <a:ext uri="{FF2B5EF4-FFF2-40B4-BE49-F238E27FC236}">
              <a16:creationId xmlns:a16="http://schemas.microsoft.com/office/drawing/2014/main" id="{00000000-0008-0000-21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1" name="Text Box 9">
          <a:extLst>
            <a:ext uri="{FF2B5EF4-FFF2-40B4-BE49-F238E27FC236}">
              <a16:creationId xmlns:a16="http://schemas.microsoft.com/office/drawing/2014/main" id="{00000000-0008-0000-21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21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21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21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45" name="Text Box 13">
          <a:extLst>
            <a:ext uri="{FF2B5EF4-FFF2-40B4-BE49-F238E27FC236}">
              <a16:creationId xmlns:a16="http://schemas.microsoft.com/office/drawing/2014/main" id="{00000000-0008-0000-21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46" name="Text Box 14">
          <a:extLst>
            <a:ext uri="{FF2B5EF4-FFF2-40B4-BE49-F238E27FC236}">
              <a16:creationId xmlns:a16="http://schemas.microsoft.com/office/drawing/2014/main" id="{00000000-0008-0000-21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0000000-0008-0000-21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21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49" name="Text Box 8">
          <a:extLst>
            <a:ext uri="{FF2B5EF4-FFF2-40B4-BE49-F238E27FC236}">
              <a16:creationId xmlns:a16="http://schemas.microsoft.com/office/drawing/2014/main" id="{00000000-0008-0000-21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1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1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1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1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1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00000000-0008-0000-21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21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00000000-0008-0000-21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00000000-0008-0000-21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" name="Text Box 5">
          <a:extLst>
            <a:ext uri="{FF2B5EF4-FFF2-40B4-BE49-F238E27FC236}">
              <a16:creationId xmlns:a16="http://schemas.microsoft.com/office/drawing/2014/main" id="{00000000-0008-0000-21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" name="Text Box 6">
          <a:extLst>
            <a:ext uri="{FF2B5EF4-FFF2-40B4-BE49-F238E27FC236}">
              <a16:creationId xmlns:a16="http://schemas.microsoft.com/office/drawing/2014/main" id="{00000000-0008-0000-21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" name="Text Box 8">
          <a:extLst>
            <a:ext uri="{FF2B5EF4-FFF2-40B4-BE49-F238E27FC236}">
              <a16:creationId xmlns:a16="http://schemas.microsoft.com/office/drawing/2014/main" id="{00000000-0008-0000-21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" name="Text Box 9">
          <a:extLst>
            <a:ext uri="{FF2B5EF4-FFF2-40B4-BE49-F238E27FC236}">
              <a16:creationId xmlns:a16="http://schemas.microsoft.com/office/drawing/2014/main" id="{00000000-0008-0000-21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id="{00000000-0008-0000-21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0000000-0008-0000-21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5" name="Text Box 2">
          <a:extLst>
            <a:ext uri="{FF2B5EF4-FFF2-40B4-BE49-F238E27FC236}">
              <a16:creationId xmlns:a16="http://schemas.microsoft.com/office/drawing/2014/main" id="{00000000-0008-0000-21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66" name="Text Box 8">
          <a:extLst>
            <a:ext uri="{FF2B5EF4-FFF2-40B4-BE49-F238E27FC236}">
              <a16:creationId xmlns:a16="http://schemas.microsoft.com/office/drawing/2014/main" id="{00000000-0008-0000-21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0000000-0008-0000-21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00000000-0008-0000-21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69" name="Text Box 3">
          <a:extLst>
            <a:ext uri="{FF2B5EF4-FFF2-40B4-BE49-F238E27FC236}">
              <a16:creationId xmlns:a16="http://schemas.microsoft.com/office/drawing/2014/main" id="{00000000-0008-0000-21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0" name="Text Box 4">
          <a:extLst>
            <a:ext uri="{FF2B5EF4-FFF2-40B4-BE49-F238E27FC236}">
              <a16:creationId xmlns:a16="http://schemas.microsoft.com/office/drawing/2014/main" id="{00000000-0008-0000-21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1" name="Text Box 5">
          <a:extLst>
            <a:ext uri="{FF2B5EF4-FFF2-40B4-BE49-F238E27FC236}">
              <a16:creationId xmlns:a16="http://schemas.microsoft.com/office/drawing/2014/main" id="{00000000-0008-0000-21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2" name="Text Box 6">
          <a:extLst>
            <a:ext uri="{FF2B5EF4-FFF2-40B4-BE49-F238E27FC236}">
              <a16:creationId xmlns:a16="http://schemas.microsoft.com/office/drawing/2014/main" id="{00000000-0008-0000-21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id="{00000000-0008-0000-21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4" name="Text Box 9">
          <a:extLst>
            <a:ext uri="{FF2B5EF4-FFF2-40B4-BE49-F238E27FC236}">
              <a16:creationId xmlns:a16="http://schemas.microsoft.com/office/drawing/2014/main" id="{00000000-0008-0000-21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75" name="Text Box 10">
          <a:extLst>
            <a:ext uri="{FF2B5EF4-FFF2-40B4-BE49-F238E27FC236}">
              <a16:creationId xmlns:a16="http://schemas.microsoft.com/office/drawing/2014/main" id="{00000000-0008-0000-21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76" name="Text Box 11">
          <a:extLst>
            <a:ext uri="{FF2B5EF4-FFF2-40B4-BE49-F238E27FC236}">
              <a16:creationId xmlns:a16="http://schemas.microsoft.com/office/drawing/2014/main" id="{00000000-0008-0000-21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77" name="Text Box 12">
          <a:extLst>
            <a:ext uri="{FF2B5EF4-FFF2-40B4-BE49-F238E27FC236}">
              <a16:creationId xmlns:a16="http://schemas.microsoft.com/office/drawing/2014/main" id="{00000000-0008-0000-21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78" name="Text Box 13">
          <a:extLst>
            <a:ext uri="{FF2B5EF4-FFF2-40B4-BE49-F238E27FC236}">
              <a16:creationId xmlns:a16="http://schemas.microsoft.com/office/drawing/2014/main" id="{00000000-0008-0000-21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79" name="Text Box 14">
          <a:extLst>
            <a:ext uri="{FF2B5EF4-FFF2-40B4-BE49-F238E27FC236}">
              <a16:creationId xmlns:a16="http://schemas.microsoft.com/office/drawing/2014/main" id="{00000000-0008-0000-21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0000000-0008-0000-21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21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2" name="Text Box 8">
          <a:extLst>
            <a:ext uri="{FF2B5EF4-FFF2-40B4-BE49-F238E27FC236}">
              <a16:creationId xmlns:a16="http://schemas.microsoft.com/office/drawing/2014/main" id="{00000000-0008-0000-21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1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1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1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1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1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21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9" name="Text Box 2">
          <a:extLst>
            <a:ext uri="{FF2B5EF4-FFF2-40B4-BE49-F238E27FC236}">
              <a16:creationId xmlns:a16="http://schemas.microsoft.com/office/drawing/2014/main" id="{00000000-0008-0000-21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id="{00000000-0008-0000-21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id="{00000000-0008-0000-21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2" name="Text Box 5">
          <a:extLst>
            <a:ext uri="{FF2B5EF4-FFF2-40B4-BE49-F238E27FC236}">
              <a16:creationId xmlns:a16="http://schemas.microsoft.com/office/drawing/2014/main" id="{00000000-0008-0000-21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00000000-0008-0000-21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4" name="Text Box 8">
          <a:extLst>
            <a:ext uri="{FF2B5EF4-FFF2-40B4-BE49-F238E27FC236}">
              <a16:creationId xmlns:a16="http://schemas.microsoft.com/office/drawing/2014/main" id="{00000000-0008-0000-21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5" name="Text Box 9">
          <a:extLst>
            <a:ext uri="{FF2B5EF4-FFF2-40B4-BE49-F238E27FC236}">
              <a16:creationId xmlns:a16="http://schemas.microsoft.com/office/drawing/2014/main" id="{00000000-0008-0000-21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6" name="Text Box 10">
          <a:extLst>
            <a:ext uri="{FF2B5EF4-FFF2-40B4-BE49-F238E27FC236}">
              <a16:creationId xmlns:a16="http://schemas.microsoft.com/office/drawing/2014/main" id="{00000000-0008-0000-21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0000000-0008-0000-21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00000000-0008-0000-21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id="{00000000-0008-0000-21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200" name="Text Box 13">
          <a:extLst>
            <a:ext uri="{FF2B5EF4-FFF2-40B4-BE49-F238E27FC236}">
              <a16:creationId xmlns:a16="http://schemas.microsoft.com/office/drawing/2014/main" id="{00000000-0008-0000-21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201" name="Text Box 14">
          <a:extLst>
            <a:ext uri="{FF2B5EF4-FFF2-40B4-BE49-F238E27FC236}">
              <a16:creationId xmlns:a16="http://schemas.microsoft.com/office/drawing/2014/main" id="{00000000-0008-0000-21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21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3" name="Text Box 2">
          <a:extLst>
            <a:ext uri="{FF2B5EF4-FFF2-40B4-BE49-F238E27FC236}">
              <a16:creationId xmlns:a16="http://schemas.microsoft.com/office/drawing/2014/main" id="{00000000-0008-0000-21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4" name="Text Box 3">
          <a:extLst>
            <a:ext uri="{FF2B5EF4-FFF2-40B4-BE49-F238E27FC236}">
              <a16:creationId xmlns:a16="http://schemas.microsoft.com/office/drawing/2014/main" id="{00000000-0008-0000-21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5" name="Text Box 4">
          <a:extLst>
            <a:ext uri="{FF2B5EF4-FFF2-40B4-BE49-F238E27FC236}">
              <a16:creationId xmlns:a16="http://schemas.microsoft.com/office/drawing/2014/main" id="{00000000-0008-0000-21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6" name="Text Box 5">
          <a:extLst>
            <a:ext uri="{FF2B5EF4-FFF2-40B4-BE49-F238E27FC236}">
              <a16:creationId xmlns:a16="http://schemas.microsoft.com/office/drawing/2014/main" id="{00000000-0008-0000-21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7" name="Text Box 6">
          <a:extLst>
            <a:ext uri="{FF2B5EF4-FFF2-40B4-BE49-F238E27FC236}">
              <a16:creationId xmlns:a16="http://schemas.microsoft.com/office/drawing/2014/main" id="{00000000-0008-0000-21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8" name="Text Box 8">
          <a:extLst>
            <a:ext uri="{FF2B5EF4-FFF2-40B4-BE49-F238E27FC236}">
              <a16:creationId xmlns:a16="http://schemas.microsoft.com/office/drawing/2014/main" id="{00000000-0008-0000-21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09" name="Text Box 9">
          <a:extLst>
            <a:ext uri="{FF2B5EF4-FFF2-40B4-BE49-F238E27FC236}">
              <a16:creationId xmlns:a16="http://schemas.microsoft.com/office/drawing/2014/main" id="{00000000-0008-0000-21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10" name="Text Box 10">
          <a:extLst>
            <a:ext uri="{FF2B5EF4-FFF2-40B4-BE49-F238E27FC236}">
              <a16:creationId xmlns:a16="http://schemas.microsoft.com/office/drawing/2014/main" id="{00000000-0008-0000-21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11" name="Text Box 11">
          <a:extLst>
            <a:ext uri="{FF2B5EF4-FFF2-40B4-BE49-F238E27FC236}">
              <a16:creationId xmlns:a16="http://schemas.microsoft.com/office/drawing/2014/main" id="{00000000-0008-0000-21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212" name="Text Box 12">
          <a:extLst>
            <a:ext uri="{FF2B5EF4-FFF2-40B4-BE49-F238E27FC236}">
              <a16:creationId xmlns:a16="http://schemas.microsoft.com/office/drawing/2014/main" id="{00000000-0008-0000-21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13" name="Text Box 13">
          <a:extLst>
            <a:ext uri="{FF2B5EF4-FFF2-40B4-BE49-F238E27FC236}">
              <a16:creationId xmlns:a16="http://schemas.microsoft.com/office/drawing/2014/main" id="{00000000-0008-0000-21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214" name="Text Box 14">
          <a:extLst>
            <a:ext uri="{FF2B5EF4-FFF2-40B4-BE49-F238E27FC236}">
              <a16:creationId xmlns:a16="http://schemas.microsoft.com/office/drawing/2014/main" id="{00000000-0008-0000-21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21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00000000-0008-0000-21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7" name="Text Box 8">
          <a:extLst>
            <a:ext uri="{FF2B5EF4-FFF2-40B4-BE49-F238E27FC236}">
              <a16:creationId xmlns:a16="http://schemas.microsoft.com/office/drawing/2014/main" id="{00000000-0008-0000-21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1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41</xdr:row>
      <xdr:rowOff>76200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100-0000DB000000}"/>
            </a:ext>
          </a:extLst>
        </xdr:cNvPr>
        <xdr:cNvSpPr txBox="1">
          <a:spLocks noChangeArrowheads="1"/>
        </xdr:cNvSpPr>
      </xdr:nvSpPr>
      <xdr:spPr bwMode="auto">
        <a:xfrm>
          <a:off x="1390650" y="7886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100-0000DC00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100-0000D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0000000-0008-0000-21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3" name="Text Box 2">
          <a:extLst>
            <a:ext uri="{FF2B5EF4-FFF2-40B4-BE49-F238E27FC236}">
              <a16:creationId xmlns:a16="http://schemas.microsoft.com/office/drawing/2014/main" id="{00000000-0008-0000-21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4" name="Text Box 3">
          <a:extLst>
            <a:ext uri="{FF2B5EF4-FFF2-40B4-BE49-F238E27FC236}">
              <a16:creationId xmlns:a16="http://schemas.microsoft.com/office/drawing/2014/main" id="{00000000-0008-0000-21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5" name="Text Box 4">
          <a:extLst>
            <a:ext uri="{FF2B5EF4-FFF2-40B4-BE49-F238E27FC236}">
              <a16:creationId xmlns:a16="http://schemas.microsoft.com/office/drawing/2014/main" id="{00000000-0008-0000-21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6" name="Text Box 5">
          <a:extLst>
            <a:ext uri="{FF2B5EF4-FFF2-40B4-BE49-F238E27FC236}">
              <a16:creationId xmlns:a16="http://schemas.microsoft.com/office/drawing/2014/main" id="{00000000-0008-0000-21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00000000-0008-0000-21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8" name="Text Box 8">
          <a:extLst>
            <a:ext uri="{FF2B5EF4-FFF2-40B4-BE49-F238E27FC236}">
              <a16:creationId xmlns:a16="http://schemas.microsoft.com/office/drawing/2014/main" id="{00000000-0008-0000-21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29" name="Text Box 9">
          <a:extLst>
            <a:ext uri="{FF2B5EF4-FFF2-40B4-BE49-F238E27FC236}">
              <a16:creationId xmlns:a16="http://schemas.microsoft.com/office/drawing/2014/main" id="{00000000-0008-0000-21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0" name="Text Box 10">
          <a:extLst>
            <a:ext uri="{FF2B5EF4-FFF2-40B4-BE49-F238E27FC236}">
              <a16:creationId xmlns:a16="http://schemas.microsoft.com/office/drawing/2014/main" id="{00000000-0008-0000-21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0000000-0008-0000-21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00000000-0008-0000-21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233" name="Text Box 8">
          <a:extLst>
            <a:ext uri="{FF2B5EF4-FFF2-40B4-BE49-F238E27FC236}">
              <a16:creationId xmlns:a16="http://schemas.microsoft.com/office/drawing/2014/main" id="{00000000-0008-0000-21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0000000-0008-0000-21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5" name="Text Box 2">
          <a:extLst>
            <a:ext uri="{FF2B5EF4-FFF2-40B4-BE49-F238E27FC236}">
              <a16:creationId xmlns:a16="http://schemas.microsoft.com/office/drawing/2014/main" id="{00000000-0008-0000-21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6" name="Text Box 3">
          <a:extLst>
            <a:ext uri="{FF2B5EF4-FFF2-40B4-BE49-F238E27FC236}">
              <a16:creationId xmlns:a16="http://schemas.microsoft.com/office/drawing/2014/main" id="{00000000-0008-0000-21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7" name="Text Box 4">
          <a:extLst>
            <a:ext uri="{FF2B5EF4-FFF2-40B4-BE49-F238E27FC236}">
              <a16:creationId xmlns:a16="http://schemas.microsoft.com/office/drawing/2014/main" id="{00000000-0008-0000-21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8" name="Text Box 5">
          <a:extLst>
            <a:ext uri="{FF2B5EF4-FFF2-40B4-BE49-F238E27FC236}">
              <a16:creationId xmlns:a16="http://schemas.microsoft.com/office/drawing/2014/main" id="{00000000-0008-0000-21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39" name="Text Box 6">
          <a:extLst>
            <a:ext uri="{FF2B5EF4-FFF2-40B4-BE49-F238E27FC236}">
              <a16:creationId xmlns:a16="http://schemas.microsoft.com/office/drawing/2014/main" id="{00000000-0008-0000-21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40" name="Text Box 8">
          <a:extLst>
            <a:ext uri="{FF2B5EF4-FFF2-40B4-BE49-F238E27FC236}">
              <a16:creationId xmlns:a16="http://schemas.microsoft.com/office/drawing/2014/main" id="{00000000-0008-0000-21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41" name="Text Box 9">
          <a:extLst>
            <a:ext uri="{FF2B5EF4-FFF2-40B4-BE49-F238E27FC236}">
              <a16:creationId xmlns:a16="http://schemas.microsoft.com/office/drawing/2014/main" id="{00000000-0008-0000-21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42" name="Text Box 10">
          <a:extLst>
            <a:ext uri="{FF2B5EF4-FFF2-40B4-BE49-F238E27FC236}">
              <a16:creationId xmlns:a16="http://schemas.microsoft.com/office/drawing/2014/main" id="{00000000-0008-0000-21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43" name="Text Box 11">
          <a:extLst>
            <a:ext uri="{FF2B5EF4-FFF2-40B4-BE49-F238E27FC236}">
              <a16:creationId xmlns:a16="http://schemas.microsoft.com/office/drawing/2014/main" id="{00000000-0008-0000-21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00000000-0008-0000-21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45" name="Text Box 13">
          <a:extLst>
            <a:ext uri="{FF2B5EF4-FFF2-40B4-BE49-F238E27FC236}">
              <a16:creationId xmlns:a16="http://schemas.microsoft.com/office/drawing/2014/main" id="{00000000-0008-0000-21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46" name="Text Box 14">
          <a:extLst>
            <a:ext uri="{FF2B5EF4-FFF2-40B4-BE49-F238E27FC236}">
              <a16:creationId xmlns:a16="http://schemas.microsoft.com/office/drawing/2014/main" id="{00000000-0008-0000-21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00000000-0008-0000-21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0000000-0008-0000-21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49" name="Text Box 8">
          <a:extLst>
            <a:ext uri="{FF2B5EF4-FFF2-40B4-BE49-F238E27FC236}">
              <a16:creationId xmlns:a16="http://schemas.microsoft.com/office/drawing/2014/main" id="{00000000-0008-0000-21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1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1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1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1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1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00000000-0008-0000-21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0000000-0008-0000-21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00000000-0008-0000-21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8" name="Text Box 4">
          <a:extLst>
            <a:ext uri="{FF2B5EF4-FFF2-40B4-BE49-F238E27FC236}">
              <a16:creationId xmlns:a16="http://schemas.microsoft.com/office/drawing/2014/main" id="{00000000-0008-0000-21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59" name="Text Box 5">
          <a:extLst>
            <a:ext uri="{FF2B5EF4-FFF2-40B4-BE49-F238E27FC236}">
              <a16:creationId xmlns:a16="http://schemas.microsoft.com/office/drawing/2014/main" id="{00000000-0008-0000-21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0" name="Text Box 6">
          <a:extLst>
            <a:ext uri="{FF2B5EF4-FFF2-40B4-BE49-F238E27FC236}">
              <a16:creationId xmlns:a16="http://schemas.microsoft.com/office/drawing/2014/main" id="{00000000-0008-0000-21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1" name="Text Box 8">
          <a:extLst>
            <a:ext uri="{FF2B5EF4-FFF2-40B4-BE49-F238E27FC236}">
              <a16:creationId xmlns:a16="http://schemas.microsoft.com/office/drawing/2014/main" id="{00000000-0008-0000-21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2" name="Text Box 9">
          <a:extLst>
            <a:ext uri="{FF2B5EF4-FFF2-40B4-BE49-F238E27FC236}">
              <a16:creationId xmlns:a16="http://schemas.microsoft.com/office/drawing/2014/main" id="{00000000-0008-0000-21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3" name="Text Box 10">
          <a:extLst>
            <a:ext uri="{FF2B5EF4-FFF2-40B4-BE49-F238E27FC236}">
              <a16:creationId xmlns:a16="http://schemas.microsoft.com/office/drawing/2014/main" id="{00000000-0008-0000-21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00000000-0008-0000-21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65" name="Text Box 2">
          <a:extLst>
            <a:ext uri="{FF2B5EF4-FFF2-40B4-BE49-F238E27FC236}">
              <a16:creationId xmlns:a16="http://schemas.microsoft.com/office/drawing/2014/main" id="{00000000-0008-0000-21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266" name="Text Box 8">
          <a:extLst>
            <a:ext uri="{FF2B5EF4-FFF2-40B4-BE49-F238E27FC236}">
              <a16:creationId xmlns:a16="http://schemas.microsoft.com/office/drawing/2014/main" id="{00000000-0008-0000-21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00000000-0008-0000-21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68" name="Text Box 2">
          <a:extLst>
            <a:ext uri="{FF2B5EF4-FFF2-40B4-BE49-F238E27FC236}">
              <a16:creationId xmlns:a16="http://schemas.microsoft.com/office/drawing/2014/main" id="{00000000-0008-0000-21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69" name="Text Box 3">
          <a:extLst>
            <a:ext uri="{FF2B5EF4-FFF2-40B4-BE49-F238E27FC236}">
              <a16:creationId xmlns:a16="http://schemas.microsoft.com/office/drawing/2014/main" id="{00000000-0008-0000-21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00000000-0008-0000-21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1" name="Text Box 5">
          <a:extLst>
            <a:ext uri="{FF2B5EF4-FFF2-40B4-BE49-F238E27FC236}">
              <a16:creationId xmlns:a16="http://schemas.microsoft.com/office/drawing/2014/main" id="{00000000-0008-0000-21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2" name="Text Box 6">
          <a:extLst>
            <a:ext uri="{FF2B5EF4-FFF2-40B4-BE49-F238E27FC236}">
              <a16:creationId xmlns:a16="http://schemas.microsoft.com/office/drawing/2014/main" id="{00000000-0008-0000-21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3" name="Text Box 8">
          <a:extLst>
            <a:ext uri="{FF2B5EF4-FFF2-40B4-BE49-F238E27FC236}">
              <a16:creationId xmlns:a16="http://schemas.microsoft.com/office/drawing/2014/main" id="{00000000-0008-0000-21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4" name="Text Box 9">
          <a:extLst>
            <a:ext uri="{FF2B5EF4-FFF2-40B4-BE49-F238E27FC236}">
              <a16:creationId xmlns:a16="http://schemas.microsoft.com/office/drawing/2014/main" id="{00000000-0008-0000-21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75" name="Text Box 10">
          <a:extLst>
            <a:ext uri="{FF2B5EF4-FFF2-40B4-BE49-F238E27FC236}">
              <a16:creationId xmlns:a16="http://schemas.microsoft.com/office/drawing/2014/main" id="{00000000-0008-0000-21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76" name="Text Box 11">
          <a:extLst>
            <a:ext uri="{FF2B5EF4-FFF2-40B4-BE49-F238E27FC236}">
              <a16:creationId xmlns:a16="http://schemas.microsoft.com/office/drawing/2014/main" id="{00000000-0008-0000-21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277" name="Text Box 12">
          <a:extLst>
            <a:ext uri="{FF2B5EF4-FFF2-40B4-BE49-F238E27FC236}">
              <a16:creationId xmlns:a16="http://schemas.microsoft.com/office/drawing/2014/main" id="{00000000-0008-0000-21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78" name="Text Box 13">
          <a:extLst>
            <a:ext uri="{FF2B5EF4-FFF2-40B4-BE49-F238E27FC236}">
              <a16:creationId xmlns:a16="http://schemas.microsoft.com/office/drawing/2014/main" id="{00000000-0008-0000-21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79" name="Text Box 14">
          <a:extLst>
            <a:ext uri="{FF2B5EF4-FFF2-40B4-BE49-F238E27FC236}">
              <a16:creationId xmlns:a16="http://schemas.microsoft.com/office/drawing/2014/main" id="{00000000-0008-0000-21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00000000-0008-0000-21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81" name="Text Box 2">
          <a:extLst>
            <a:ext uri="{FF2B5EF4-FFF2-40B4-BE49-F238E27FC236}">
              <a16:creationId xmlns:a16="http://schemas.microsoft.com/office/drawing/2014/main" id="{00000000-0008-0000-21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2" name="Text Box 8">
          <a:extLst>
            <a:ext uri="{FF2B5EF4-FFF2-40B4-BE49-F238E27FC236}">
              <a16:creationId xmlns:a16="http://schemas.microsoft.com/office/drawing/2014/main" id="{00000000-0008-0000-21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1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34</xdr:row>
      <xdr:rowOff>133350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100-00001C010000}"/>
            </a:ext>
          </a:extLst>
        </xdr:cNvPr>
        <xdr:cNvSpPr txBox="1">
          <a:spLocks noChangeArrowheads="1"/>
        </xdr:cNvSpPr>
      </xdr:nvSpPr>
      <xdr:spPr bwMode="auto">
        <a:xfrm>
          <a:off x="1390650" y="6610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22</xdr:row>
      <xdr:rowOff>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100-00001D010000}"/>
            </a:ext>
          </a:extLst>
        </xdr:cNvPr>
        <xdr:cNvSpPr txBox="1">
          <a:spLocks noChangeArrowheads="1"/>
        </xdr:cNvSpPr>
      </xdr:nvSpPr>
      <xdr:spPr bwMode="auto">
        <a:xfrm>
          <a:off x="12192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100-00001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100-00001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1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1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1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1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1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1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1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1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1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100-00002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100-00002A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1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1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409575</xdr:colOff>
      <xdr:row>58</xdr:row>
      <xdr:rowOff>19050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100-00002D010000}"/>
            </a:ext>
          </a:extLst>
        </xdr:cNvPr>
        <xdr:cNvSpPr txBox="1">
          <a:spLocks noChangeArrowheads="1"/>
        </xdr:cNvSpPr>
      </xdr:nvSpPr>
      <xdr:spPr bwMode="auto">
        <a:xfrm>
          <a:off x="4067175" y="110680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1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1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1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1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1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1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1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1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1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1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1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1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1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1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1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1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1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1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1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1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1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1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1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1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1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1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1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1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1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1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1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1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1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1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1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1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1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1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1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1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1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1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1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1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1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1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1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1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1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24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1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1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100-00006101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354" name="Text Box 8">
          <a:extLst>
            <a:ext uri="{FF2B5EF4-FFF2-40B4-BE49-F238E27FC236}">
              <a16:creationId xmlns:a16="http://schemas.microsoft.com/office/drawing/2014/main" id="{00000000-0008-0000-2100-000062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355" name="Text Box 8">
          <a:extLst>
            <a:ext uri="{FF2B5EF4-FFF2-40B4-BE49-F238E27FC236}">
              <a16:creationId xmlns:a16="http://schemas.microsoft.com/office/drawing/2014/main" id="{00000000-0008-0000-2100-000063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49</xdr:row>
      <xdr:rowOff>76200</xdr:rowOff>
    </xdr:from>
    <xdr:ext cx="114300" cy="285750"/>
    <xdr:sp macro="" textlink="">
      <xdr:nvSpPr>
        <xdr:cNvPr id="356" name="Text Box 8">
          <a:extLst>
            <a:ext uri="{FF2B5EF4-FFF2-40B4-BE49-F238E27FC236}">
              <a16:creationId xmlns:a16="http://schemas.microsoft.com/office/drawing/2014/main" id="{00000000-0008-0000-2100-000064010000}"/>
            </a:ext>
          </a:extLst>
        </xdr:cNvPr>
        <xdr:cNvSpPr txBox="1">
          <a:spLocks noChangeArrowheads="1"/>
        </xdr:cNvSpPr>
      </xdr:nvSpPr>
      <xdr:spPr bwMode="auto">
        <a:xfrm>
          <a:off x="13906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57" name="Text Box 8">
          <a:extLst>
            <a:ext uri="{FF2B5EF4-FFF2-40B4-BE49-F238E27FC236}">
              <a16:creationId xmlns:a16="http://schemas.microsoft.com/office/drawing/2014/main" id="{00000000-0008-0000-2100-00006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358" name="Text Box 8">
          <a:extLst>
            <a:ext uri="{FF2B5EF4-FFF2-40B4-BE49-F238E27FC236}">
              <a16:creationId xmlns:a16="http://schemas.microsoft.com/office/drawing/2014/main" id="{00000000-0008-0000-2100-000066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00000000-0008-0000-2100-00006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2100-00006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1" name="Text Box 3">
          <a:extLst>
            <a:ext uri="{FF2B5EF4-FFF2-40B4-BE49-F238E27FC236}">
              <a16:creationId xmlns:a16="http://schemas.microsoft.com/office/drawing/2014/main" id="{00000000-0008-0000-2100-00006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2" name="Text Box 4">
          <a:extLst>
            <a:ext uri="{FF2B5EF4-FFF2-40B4-BE49-F238E27FC236}">
              <a16:creationId xmlns:a16="http://schemas.microsoft.com/office/drawing/2014/main" id="{00000000-0008-0000-2100-00006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3" name="Text Box 5">
          <a:extLst>
            <a:ext uri="{FF2B5EF4-FFF2-40B4-BE49-F238E27FC236}">
              <a16:creationId xmlns:a16="http://schemas.microsoft.com/office/drawing/2014/main" id="{00000000-0008-0000-2100-00006B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4" name="Text Box 6">
          <a:extLst>
            <a:ext uri="{FF2B5EF4-FFF2-40B4-BE49-F238E27FC236}">
              <a16:creationId xmlns:a16="http://schemas.microsoft.com/office/drawing/2014/main" id="{00000000-0008-0000-2100-00006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5" name="Text Box 8">
          <a:extLst>
            <a:ext uri="{FF2B5EF4-FFF2-40B4-BE49-F238E27FC236}">
              <a16:creationId xmlns:a16="http://schemas.microsoft.com/office/drawing/2014/main" id="{00000000-0008-0000-2100-00006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6" name="Text Box 9">
          <a:extLst>
            <a:ext uri="{FF2B5EF4-FFF2-40B4-BE49-F238E27FC236}">
              <a16:creationId xmlns:a16="http://schemas.microsoft.com/office/drawing/2014/main" id="{00000000-0008-0000-2100-00006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7" name="Text Box 10">
          <a:extLst>
            <a:ext uri="{FF2B5EF4-FFF2-40B4-BE49-F238E27FC236}">
              <a16:creationId xmlns:a16="http://schemas.microsoft.com/office/drawing/2014/main" id="{00000000-0008-0000-2100-00006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0000000-0008-0000-2100-00007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2100-00007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370" name="Text Box 8">
          <a:extLst>
            <a:ext uri="{FF2B5EF4-FFF2-40B4-BE49-F238E27FC236}">
              <a16:creationId xmlns:a16="http://schemas.microsoft.com/office/drawing/2014/main" id="{00000000-0008-0000-2100-000072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71" name="Text Box 8">
          <a:extLst>
            <a:ext uri="{FF2B5EF4-FFF2-40B4-BE49-F238E27FC236}">
              <a16:creationId xmlns:a16="http://schemas.microsoft.com/office/drawing/2014/main" id="{00000000-0008-0000-2100-000073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372" name="Text Box 8">
          <a:extLst>
            <a:ext uri="{FF2B5EF4-FFF2-40B4-BE49-F238E27FC236}">
              <a16:creationId xmlns:a16="http://schemas.microsoft.com/office/drawing/2014/main" id="{00000000-0008-0000-2100-000074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73" name="Text Box 8">
          <a:extLst>
            <a:ext uri="{FF2B5EF4-FFF2-40B4-BE49-F238E27FC236}">
              <a16:creationId xmlns:a16="http://schemas.microsoft.com/office/drawing/2014/main" id="{00000000-0008-0000-2100-00007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74" name="Text Box 8">
          <a:extLst>
            <a:ext uri="{FF2B5EF4-FFF2-40B4-BE49-F238E27FC236}">
              <a16:creationId xmlns:a16="http://schemas.microsoft.com/office/drawing/2014/main" id="{00000000-0008-0000-2100-000076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75" name="Text Box 8">
          <a:extLst>
            <a:ext uri="{FF2B5EF4-FFF2-40B4-BE49-F238E27FC236}">
              <a16:creationId xmlns:a16="http://schemas.microsoft.com/office/drawing/2014/main" id="{00000000-0008-0000-2100-000077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76" name="Text Box 8">
          <a:extLst>
            <a:ext uri="{FF2B5EF4-FFF2-40B4-BE49-F238E27FC236}">
              <a16:creationId xmlns:a16="http://schemas.microsoft.com/office/drawing/2014/main" id="{00000000-0008-0000-2100-000078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00000000-0008-0000-2100-000079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78" name="Text Box 2">
          <a:extLst>
            <a:ext uri="{FF2B5EF4-FFF2-40B4-BE49-F238E27FC236}">
              <a16:creationId xmlns:a16="http://schemas.microsoft.com/office/drawing/2014/main" id="{00000000-0008-0000-2100-00007A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id="{00000000-0008-0000-2100-00007B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id="{00000000-0008-0000-2100-00007C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1" name="Text Box 5">
          <a:extLst>
            <a:ext uri="{FF2B5EF4-FFF2-40B4-BE49-F238E27FC236}">
              <a16:creationId xmlns:a16="http://schemas.microsoft.com/office/drawing/2014/main" id="{00000000-0008-0000-2100-00007D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2" name="Text Box 6">
          <a:extLst>
            <a:ext uri="{FF2B5EF4-FFF2-40B4-BE49-F238E27FC236}">
              <a16:creationId xmlns:a16="http://schemas.microsoft.com/office/drawing/2014/main" id="{00000000-0008-0000-2100-00007E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3" name="Text Box 8">
          <a:extLst>
            <a:ext uri="{FF2B5EF4-FFF2-40B4-BE49-F238E27FC236}">
              <a16:creationId xmlns:a16="http://schemas.microsoft.com/office/drawing/2014/main" id="{00000000-0008-0000-2100-00007F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4" name="Text Box 9">
          <a:extLst>
            <a:ext uri="{FF2B5EF4-FFF2-40B4-BE49-F238E27FC236}">
              <a16:creationId xmlns:a16="http://schemas.microsoft.com/office/drawing/2014/main" id="{00000000-0008-0000-2100-000080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5" name="Text Box 10">
          <a:extLst>
            <a:ext uri="{FF2B5EF4-FFF2-40B4-BE49-F238E27FC236}">
              <a16:creationId xmlns:a16="http://schemas.microsoft.com/office/drawing/2014/main" id="{00000000-0008-0000-2100-000081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0000000-0008-0000-2100-000082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00000000-0008-0000-2100-000083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388" name="Text Box 8">
          <a:extLst>
            <a:ext uri="{FF2B5EF4-FFF2-40B4-BE49-F238E27FC236}">
              <a16:creationId xmlns:a16="http://schemas.microsoft.com/office/drawing/2014/main" id="{00000000-0008-0000-2100-000084010000}"/>
            </a:ext>
          </a:extLst>
        </xdr:cNvPr>
        <xdr:cNvSpPr txBox="1">
          <a:spLocks noChangeArrowheads="1"/>
        </xdr:cNvSpPr>
      </xdr:nvSpPr>
      <xdr:spPr bwMode="auto">
        <a:xfrm>
          <a:off x="1219200" y="819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89" name="Text Box 8">
          <a:extLst>
            <a:ext uri="{FF2B5EF4-FFF2-40B4-BE49-F238E27FC236}">
              <a16:creationId xmlns:a16="http://schemas.microsoft.com/office/drawing/2014/main" id="{00000000-0008-0000-2100-00008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390" name="Text Box 8">
          <a:extLst>
            <a:ext uri="{FF2B5EF4-FFF2-40B4-BE49-F238E27FC236}">
              <a16:creationId xmlns:a16="http://schemas.microsoft.com/office/drawing/2014/main" id="{00000000-0008-0000-2100-000086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1" name="Text Box 8">
          <a:extLst>
            <a:ext uri="{FF2B5EF4-FFF2-40B4-BE49-F238E27FC236}">
              <a16:creationId xmlns:a16="http://schemas.microsoft.com/office/drawing/2014/main" id="{00000000-0008-0000-2100-00008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92" name="Text Box 8">
          <a:extLst>
            <a:ext uri="{FF2B5EF4-FFF2-40B4-BE49-F238E27FC236}">
              <a16:creationId xmlns:a16="http://schemas.microsoft.com/office/drawing/2014/main" id="{00000000-0008-0000-2100-000088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93" name="Text Box 8">
          <a:extLst>
            <a:ext uri="{FF2B5EF4-FFF2-40B4-BE49-F238E27FC236}">
              <a16:creationId xmlns:a16="http://schemas.microsoft.com/office/drawing/2014/main" id="{00000000-0008-0000-2100-000089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394" name="Text Box 8">
          <a:extLst>
            <a:ext uri="{FF2B5EF4-FFF2-40B4-BE49-F238E27FC236}">
              <a16:creationId xmlns:a16="http://schemas.microsoft.com/office/drawing/2014/main" id="{00000000-0008-0000-2100-00008A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00000000-0008-0000-2100-00008B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6" name="Text Box 2">
          <a:extLst>
            <a:ext uri="{FF2B5EF4-FFF2-40B4-BE49-F238E27FC236}">
              <a16:creationId xmlns:a16="http://schemas.microsoft.com/office/drawing/2014/main" id="{00000000-0008-0000-2100-00008C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id="{00000000-0008-0000-2100-00008D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id="{00000000-0008-0000-2100-00008E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399" name="Text Box 5">
          <a:extLst>
            <a:ext uri="{FF2B5EF4-FFF2-40B4-BE49-F238E27FC236}">
              <a16:creationId xmlns:a16="http://schemas.microsoft.com/office/drawing/2014/main" id="{00000000-0008-0000-2100-00008F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0" name="Text Box 6">
          <a:extLst>
            <a:ext uri="{FF2B5EF4-FFF2-40B4-BE49-F238E27FC236}">
              <a16:creationId xmlns:a16="http://schemas.microsoft.com/office/drawing/2014/main" id="{00000000-0008-0000-2100-000090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1" name="Text Box 8">
          <a:extLst>
            <a:ext uri="{FF2B5EF4-FFF2-40B4-BE49-F238E27FC236}">
              <a16:creationId xmlns:a16="http://schemas.microsoft.com/office/drawing/2014/main" id="{00000000-0008-0000-2100-000091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2" name="Text Box 9">
          <a:extLst>
            <a:ext uri="{FF2B5EF4-FFF2-40B4-BE49-F238E27FC236}">
              <a16:creationId xmlns:a16="http://schemas.microsoft.com/office/drawing/2014/main" id="{00000000-0008-0000-2100-000092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3" name="Text Box 10">
          <a:extLst>
            <a:ext uri="{FF2B5EF4-FFF2-40B4-BE49-F238E27FC236}">
              <a16:creationId xmlns:a16="http://schemas.microsoft.com/office/drawing/2014/main" id="{00000000-0008-0000-2100-000093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0000000-0008-0000-2100-000094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05" name="Text Box 2">
          <a:extLst>
            <a:ext uri="{FF2B5EF4-FFF2-40B4-BE49-F238E27FC236}">
              <a16:creationId xmlns:a16="http://schemas.microsoft.com/office/drawing/2014/main" id="{00000000-0008-0000-2100-000095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06" name="Text Box 8">
          <a:extLst>
            <a:ext uri="{FF2B5EF4-FFF2-40B4-BE49-F238E27FC236}">
              <a16:creationId xmlns:a16="http://schemas.microsoft.com/office/drawing/2014/main" id="{00000000-0008-0000-2100-000096010000}"/>
            </a:ext>
          </a:extLst>
        </xdr:cNvPr>
        <xdr:cNvSpPr txBox="1">
          <a:spLocks noChangeArrowheads="1"/>
        </xdr:cNvSpPr>
      </xdr:nvSpPr>
      <xdr:spPr bwMode="auto">
        <a:xfrm>
          <a:off x="1219200" y="819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407" name="Text Box 8">
          <a:extLst>
            <a:ext uri="{FF2B5EF4-FFF2-40B4-BE49-F238E27FC236}">
              <a16:creationId xmlns:a16="http://schemas.microsoft.com/office/drawing/2014/main" id="{00000000-0008-0000-2100-000097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408" name="Text Box 8">
          <a:extLst>
            <a:ext uri="{FF2B5EF4-FFF2-40B4-BE49-F238E27FC236}">
              <a16:creationId xmlns:a16="http://schemas.microsoft.com/office/drawing/2014/main" id="{00000000-0008-0000-2100-000098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49</xdr:row>
      <xdr:rowOff>76200</xdr:rowOff>
    </xdr:from>
    <xdr:ext cx="114300" cy="285750"/>
    <xdr:sp macro="" textlink="">
      <xdr:nvSpPr>
        <xdr:cNvPr id="409" name="Text Box 8">
          <a:extLst>
            <a:ext uri="{FF2B5EF4-FFF2-40B4-BE49-F238E27FC236}">
              <a16:creationId xmlns:a16="http://schemas.microsoft.com/office/drawing/2014/main" id="{00000000-0008-0000-2100-000099010000}"/>
            </a:ext>
          </a:extLst>
        </xdr:cNvPr>
        <xdr:cNvSpPr txBox="1">
          <a:spLocks noChangeArrowheads="1"/>
        </xdr:cNvSpPr>
      </xdr:nvSpPr>
      <xdr:spPr bwMode="auto">
        <a:xfrm>
          <a:off x="13906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410" name="Text Box 8">
          <a:extLst>
            <a:ext uri="{FF2B5EF4-FFF2-40B4-BE49-F238E27FC236}">
              <a16:creationId xmlns:a16="http://schemas.microsoft.com/office/drawing/2014/main" id="{00000000-0008-0000-2100-00009A01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411" name="Text Box 8">
          <a:extLst>
            <a:ext uri="{FF2B5EF4-FFF2-40B4-BE49-F238E27FC236}">
              <a16:creationId xmlns:a16="http://schemas.microsoft.com/office/drawing/2014/main" id="{00000000-0008-0000-2100-00009B01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0000000-0008-0000-2100-00009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3" name="Text Box 2">
          <a:extLst>
            <a:ext uri="{FF2B5EF4-FFF2-40B4-BE49-F238E27FC236}">
              <a16:creationId xmlns:a16="http://schemas.microsoft.com/office/drawing/2014/main" id="{00000000-0008-0000-2100-00009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4" name="Text Box 3">
          <a:extLst>
            <a:ext uri="{FF2B5EF4-FFF2-40B4-BE49-F238E27FC236}">
              <a16:creationId xmlns:a16="http://schemas.microsoft.com/office/drawing/2014/main" id="{00000000-0008-0000-2100-00009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00000000-0008-0000-2100-00009F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6" name="Text Box 5">
          <a:extLst>
            <a:ext uri="{FF2B5EF4-FFF2-40B4-BE49-F238E27FC236}">
              <a16:creationId xmlns:a16="http://schemas.microsoft.com/office/drawing/2014/main" id="{00000000-0008-0000-2100-0000A0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7" name="Text Box 6">
          <a:extLst>
            <a:ext uri="{FF2B5EF4-FFF2-40B4-BE49-F238E27FC236}">
              <a16:creationId xmlns:a16="http://schemas.microsoft.com/office/drawing/2014/main" id="{00000000-0008-0000-2100-0000A1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8" name="Text Box 8">
          <a:extLst>
            <a:ext uri="{FF2B5EF4-FFF2-40B4-BE49-F238E27FC236}">
              <a16:creationId xmlns:a16="http://schemas.microsoft.com/office/drawing/2014/main" id="{00000000-0008-0000-2100-0000A2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19" name="Text Box 9">
          <a:extLst>
            <a:ext uri="{FF2B5EF4-FFF2-40B4-BE49-F238E27FC236}">
              <a16:creationId xmlns:a16="http://schemas.microsoft.com/office/drawing/2014/main" id="{00000000-0008-0000-2100-0000A3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0" name="Text Box 10">
          <a:extLst>
            <a:ext uri="{FF2B5EF4-FFF2-40B4-BE49-F238E27FC236}">
              <a16:creationId xmlns:a16="http://schemas.microsoft.com/office/drawing/2014/main" id="{00000000-0008-0000-2100-0000A4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0000000-0008-0000-2100-0000A5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2" name="Text Box 2">
          <a:extLst>
            <a:ext uri="{FF2B5EF4-FFF2-40B4-BE49-F238E27FC236}">
              <a16:creationId xmlns:a16="http://schemas.microsoft.com/office/drawing/2014/main" id="{00000000-0008-0000-2100-0000A6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23" name="Text Box 8">
          <a:extLst>
            <a:ext uri="{FF2B5EF4-FFF2-40B4-BE49-F238E27FC236}">
              <a16:creationId xmlns:a16="http://schemas.microsoft.com/office/drawing/2014/main" id="{00000000-0008-0000-2100-0000A7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24" name="Text Box 8">
          <a:extLst>
            <a:ext uri="{FF2B5EF4-FFF2-40B4-BE49-F238E27FC236}">
              <a16:creationId xmlns:a16="http://schemas.microsoft.com/office/drawing/2014/main" id="{00000000-0008-0000-2100-0000A8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425" name="Text Box 8">
          <a:extLst>
            <a:ext uri="{FF2B5EF4-FFF2-40B4-BE49-F238E27FC236}">
              <a16:creationId xmlns:a16="http://schemas.microsoft.com/office/drawing/2014/main" id="{00000000-0008-0000-2100-0000A9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26" name="Text Box 8">
          <a:extLst>
            <a:ext uri="{FF2B5EF4-FFF2-40B4-BE49-F238E27FC236}">
              <a16:creationId xmlns:a16="http://schemas.microsoft.com/office/drawing/2014/main" id="{00000000-0008-0000-2100-0000A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27" name="Text Box 8">
          <a:extLst>
            <a:ext uri="{FF2B5EF4-FFF2-40B4-BE49-F238E27FC236}">
              <a16:creationId xmlns:a16="http://schemas.microsoft.com/office/drawing/2014/main" id="{00000000-0008-0000-2100-0000AB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8" name="Text Box 8">
          <a:extLst>
            <a:ext uri="{FF2B5EF4-FFF2-40B4-BE49-F238E27FC236}">
              <a16:creationId xmlns:a16="http://schemas.microsoft.com/office/drawing/2014/main" id="{00000000-0008-0000-2100-0000AC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2100-0000A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0000000-0008-0000-2100-0000AE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00000000-0008-0000-2100-0000AF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00000000-0008-0000-2100-0000B0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3" name="Text Box 4">
          <a:extLst>
            <a:ext uri="{FF2B5EF4-FFF2-40B4-BE49-F238E27FC236}">
              <a16:creationId xmlns:a16="http://schemas.microsoft.com/office/drawing/2014/main" id="{00000000-0008-0000-2100-0000B1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4" name="Text Box 5">
          <a:extLst>
            <a:ext uri="{FF2B5EF4-FFF2-40B4-BE49-F238E27FC236}">
              <a16:creationId xmlns:a16="http://schemas.microsoft.com/office/drawing/2014/main" id="{00000000-0008-0000-2100-0000B2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5" name="Text Box 6">
          <a:extLst>
            <a:ext uri="{FF2B5EF4-FFF2-40B4-BE49-F238E27FC236}">
              <a16:creationId xmlns:a16="http://schemas.microsoft.com/office/drawing/2014/main" id="{00000000-0008-0000-2100-0000B3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6" name="Text Box 8">
          <a:extLst>
            <a:ext uri="{FF2B5EF4-FFF2-40B4-BE49-F238E27FC236}">
              <a16:creationId xmlns:a16="http://schemas.microsoft.com/office/drawing/2014/main" id="{00000000-0008-0000-2100-0000B4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7" name="Text Box 9">
          <a:extLst>
            <a:ext uri="{FF2B5EF4-FFF2-40B4-BE49-F238E27FC236}">
              <a16:creationId xmlns:a16="http://schemas.microsoft.com/office/drawing/2014/main" id="{00000000-0008-0000-2100-0000B5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8" name="Text Box 10">
          <a:extLst>
            <a:ext uri="{FF2B5EF4-FFF2-40B4-BE49-F238E27FC236}">
              <a16:creationId xmlns:a16="http://schemas.microsoft.com/office/drawing/2014/main" id="{00000000-0008-0000-2100-0000B6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00000000-0008-0000-2100-0000B7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40" name="Text Box 2">
          <a:extLst>
            <a:ext uri="{FF2B5EF4-FFF2-40B4-BE49-F238E27FC236}">
              <a16:creationId xmlns:a16="http://schemas.microsoft.com/office/drawing/2014/main" id="{00000000-0008-0000-2100-0000B8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41" name="Text Box 8">
          <a:extLst>
            <a:ext uri="{FF2B5EF4-FFF2-40B4-BE49-F238E27FC236}">
              <a16:creationId xmlns:a16="http://schemas.microsoft.com/office/drawing/2014/main" id="{00000000-0008-0000-2100-0000B9010000}"/>
            </a:ext>
          </a:extLst>
        </xdr:cNvPr>
        <xdr:cNvSpPr txBox="1">
          <a:spLocks noChangeArrowheads="1"/>
        </xdr:cNvSpPr>
      </xdr:nvSpPr>
      <xdr:spPr bwMode="auto">
        <a:xfrm>
          <a:off x="1219200" y="819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42" name="Text Box 8">
          <a:extLst>
            <a:ext uri="{FF2B5EF4-FFF2-40B4-BE49-F238E27FC236}">
              <a16:creationId xmlns:a16="http://schemas.microsoft.com/office/drawing/2014/main" id="{00000000-0008-0000-2100-0000B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114300" cy="285750"/>
    <xdr:sp macro="" textlink="">
      <xdr:nvSpPr>
        <xdr:cNvPr id="443" name="Text Box 8">
          <a:extLst>
            <a:ext uri="{FF2B5EF4-FFF2-40B4-BE49-F238E27FC236}">
              <a16:creationId xmlns:a16="http://schemas.microsoft.com/office/drawing/2014/main" id="{00000000-0008-0000-2100-0000BB010000}"/>
            </a:ext>
          </a:extLst>
        </xdr:cNvPr>
        <xdr:cNvSpPr txBox="1">
          <a:spLocks noChangeArrowheads="1"/>
        </xdr:cNvSpPr>
      </xdr:nvSpPr>
      <xdr:spPr bwMode="auto">
        <a:xfrm>
          <a:off x="1219200" y="533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44" name="Text Box 8">
          <a:extLst>
            <a:ext uri="{FF2B5EF4-FFF2-40B4-BE49-F238E27FC236}">
              <a16:creationId xmlns:a16="http://schemas.microsoft.com/office/drawing/2014/main" id="{00000000-0008-0000-2100-0000BC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45" name="Text Box 8">
          <a:extLst>
            <a:ext uri="{FF2B5EF4-FFF2-40B4-BE49-F238E27FC236}">
              <a16:creationId xmlns:a16="http://schemas.microsoft.com/office/drawing/2014/main" id="{00000000-0008-0000-2100-0000BD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446" name="Text Box 8">
          <a:extLst>
            <a:ext uri="{FF2B5EF4-FFF2-40B4-BE49-F238E27FC236}">
              <a16:creationId xmlns:a16="http://schemas.microsoft.com/office/drawing/2014/main" id="{00000000-0008-0000-2100-0000BE01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00000000-0008-0000-2100-0000BF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48" name="Text Box 2">
          <a:extLst>
            <a:ext uri="{FF2B5EF4-FFF2-40B4-BE49-F238E27FC236}">
              <a16:creationId xmlns:a16="http://schemas.microsoft.com/office/drawing/2014/main" id="{00000000-0008-0000-2100-0000C0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49" name="Text Box 3">
          <a:extLst>
            <a:ext uri="{FF2B5EF4-FFF2-40B4-BE49-F238E27FC236}">
              <a16:creationId xmlns:a16="http://schemas.microsoft.com/office/drawing/2014/main" id="{00000000-0008-0000-2100-0000C1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0" name="Text Box 4">
          <a:extLst>
            <a:ext uri="{FF2B5EF4-FFF2-40B4-BE49-F238E27FC236}">
              <a16:creationId xmlns:a16="http://schemas.microsoft.com/office/drawing/2014/main" id="{00000000-0008-0000-2100-0000C2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1" name="Text Box 5">
          <a:extLst>
            <a:ext uri="{FF2B5EF4-FFF2-40B4-BE49-F238E27FC236}">
              <a16:creationId xmlns:a16="http://schemas.microsoft.com/office/drawing/2014/main" id="{00000000-0008-0000-2100-0000C3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2" name="Text Box 6">
          <a:extLst>
            <a:ext uri="{FF2B5EF4-FFF2-40B4-BE49-F238E27FC236}">
              <a16:creationId xmlns:a16="http://schemas.microsoft.com/office/drawing/2014/main" id="{00000000-0008-0000-2100-0000C4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3" name="Text Box 8">
          <a:extLst>
            <a:ext uri="{FF2B5EF4-FFF2-40B4-BE49-F238E27FC236}">
              <a16:creationId xmlns:a16="http://schemas.microsoft.com/office/drawing/2014/main" id="{00000000-0008-0000-2100-0000C5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4" name="Text Box 9">
          <a:extLst>
            <a:ext uri="{FF2B5EF4-FFF2-40B4-BE49-F238E27FC236}">
              <a16:creationId xmlns:a16="http://schemas.microsoft.com/office/drawing/2014/main" id="{00000000-0008-0000-2100-0000C6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5" name="Text Box 10">
          <a:extLst>
            <a:ext uri="{FF2B5EF4-FFF2-40B4-BE49-F238E27FC236}">
              <a16:creationId xmlns:a16="http://schemas.microsoft.com/office/drawing/2014/main" id="{00000000-0008-0000-2100-0000C7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00000000-0008-0000-2100-0000C8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00000000-0008-0000-2100-0000C901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58" name="Text Box 8">
          <a:extLst>
            <a:ext uri="{FF2B5EF4-FFF2-40B4-BE49-F238E27FC236}">
              <a16:creationId xmlns:a16="http://schemas.microsoft.com/office/drawing/2014/main" id="{00000000-0008-0000-2100-0000CA010000}"/>
            </a:ext>
          </a:extLst>
        </xdr:cNvPr>
        <xdr:cNvSpPr txBox="1">
          <a:spLocks noChangeArrowheads="1"/>
        </xdr:cNvSpPr>
      </xdr:nvSpPr>
      <xdr:spPr bwMode="auto">
        <a:xfrm>
          <a:off x="1219200" y="819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114300" cy="285750"/>
    <xdr:sp macro="" textlink="">
      <xdr:nvSpPr>
        <xdr:cNvPr id="459" name="Text Box 8">
          <a:extLst>
            <a:ext uri="{FF2B5EF4-FFF2-40B4-BE49-F238E27FC236}">
              <a16:creationId xmlns:a16="http://schemas.microsoft.com/office/drawing/2014/main" id="{00000000-0008-0000-2100-0000CB010000}"/>
            </a:ext>
          </a:extLst>
        </xdr:cNvPr>
        <xdr:cNvSpPr txBox="1">
          <a:spLocks noChangeArrowheads="1"/>
        </xdr:cNvSpPr>
      </xdr:nvSpPr>
      <xdr:spPr bwMode="auto">
        <a:xfrm>
          <a:off x="12192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114300" cy="285750"/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2100-0000CC010000}"/>
            </a:ext>
          </a:extLst>
        </xdr:cNvPr>
        <xdr:cNvSpPr txBox="1">
          <a:spLocks noChangeArrowheads="1"/>
        </xdr:cNvSpPr>
      </xdr:nvSpPr>
      <xdr:spPr bwMode="auto">
        <a:xfrm>
          <a:off x="12192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00000000-0008-0000-2100-0000CD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2" name="Text Box 2">
          <a:extLst>
            <a:ext uri="{FF2B5EF4-FFF2-40B4-BE49-F238E27FC236}">
              <a16:creationId xmlns:a16="http://schemas.microsoft.com/office/drawing/2014/main" id="{00000000-0008-0000-2100-0000CE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3" name="Text Box 3">
          <a:extLst>
            <a:ext uri="{FF2B5EF4-FFF2-40B4-BE49-F238E27FC236}">
              <a16:creationId xmlns:a16="http://schemas.microsoft.com/office/drawing/2014/main" id="{00000000-0008-0000-2100-0000CF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4" name="Text Box 4">
          <a:extLst>
            <a:ext uri="{FF2B5EF4-FFF2-40B4-BE49-F238E27FC236}">
              <a16:creationId xmlns:a16="http://schemas.microsoft.com/office/drawing/2014/main" id="{00000000-0008-0000-21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5" name="Text Box 5">
          <a:extLst>
            <a:ext uri="{FF2B5EF4-FFF2-40B4-BE49-F238E27FC236}">
              <a16:creationId xmlns:a16="http://schemas.microsoft.com/office/drawing/2014/main" id="{00000000-0008-0000-21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6" name="Text Box 6">
          <a:extLst>
            <a:ext uri="{FF2B5EF4-FFF2-40B4-BE49-F238E27FC236}">
              <a16:creationId xmlns:a16="http://schemas.microsoft.com/office/drawing/2014/main" id="{00000000-0008-0000-21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7" name="Text Box 8">
          <a:extLst>
            <a:ext uri="{FF2B5EF4-FFF2-40B4-BE49-F238E27FC236}">
              <a16:creationId xmlns:a16="http://schemas.microsoft.com/office/drawing/2014/main" id="{00000000-0008-0000-21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8" name="Text Box 9">
          <a:extLst>
            <a:ext uri="{FF2B5EF4-FFF2-40B4-BE49-F238E27FC236}">
              <a16:creationId xmlns:a16="http://schemas.microsoft.com/office/drawing/2014/main" id="{00000000-0008-0000-21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69" name="Text Box 10">
          <a:extLst>
            <a:ext uri="{FF2B5EF4-FFF2-40B4-BE49-F238E27FC236}">
              <a16:creationId xmlns:a16="http://schemas.microsoft.com/office/drawing/2014/main" id="{00000000-0008-0000-21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00000000-0008-0000-21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0000000-0008-0000-21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1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00000000-0008-0000-21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4" name="Text Box 2">
          <a:extLst>
            <a:ext uri="{FF2B5EF4-FFF2-40B4-BE49-F238E27FC236}">
              <a16:creationId xmlns:a16="http://schemas.microsoft.com/office/drawing/2014/main" id="{00000000-0008-0000-21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5" name="Text Box 3">
          <a:extLst>
            <a:ext uri="{FF2B5EF4-FFF2-40B4-BE49-F238E27FC236}">
              <a16:creationId xmlns:a16="http://schemas.microsoft.com/office/drawing/2014/main" id="{00000000-0008-0000-21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6" name="Text Box 4">
          <a:extLst>
            <a:ext uri="{FF2B5EF4-FFF2-40B4-BE49-F238E27FC236}">
              <a16:creationId xmlns:a16="http://schemas.microsoft.com/office/drawing/2014/main" id="{00000000-0008-0000-21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7" name="Text Box 5">
          <a:extLst>
            <a:ext uri="{FF2B5EF4-FFF2-40B4-BE49-F238E27FC236}">
              <a16:creationId xmlns:a16="http://schemas.microsoft.com/office/drawing/2014/main" id="{00000000-0008-0000-21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8" name="Text Box 6">
          <a:extLst>
            <a:ext uri="{FF2B5EF4-FFF2-40B4-BE49-F238E27FC236}">
              <a16:creationId xmlns:a16="http://schemas.microsoft.com/office/drawing/2014/main" id="{00000000-0008-0000-21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79" name="Text Box 8">
          <a:extLst>
            <a:ext uri="{FF2B5EF4-FFF2-40B4-BE49-F238E27FC236}">
              <a16:creationId xmlns:a16="http://schemas.microsoft.com/office/drawing/2014/main" id="{00000000-0008-0000-21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80" name="Text Box 9">
          <a:extLst>
            <a:ext uri="{FF2B5EF4-FFF2-40B4-BE49-F238E27FC236}">
              <a16:creationId xmlns:a16="http://schemas.microsoft.com/office/drawing/2014/main" id="{00000000-0008-0000-21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81" name="Text Box 10">
          <a:extLst>
            <a:ext uri="{FF2B5EF4-FFF2-40B4-BE49-F238E27FC236}">
              <a16:creationId xmlns:a16="http://schemas.microsoft.com/office/drawing/2014/main" id="{00000000-0008-0000-21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0000000-0008-0000-21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483" name="Text Box 2">
          <a:extLst>
            <a:ext uri="{FF2B5EF4-FFF2-40B4-BE49-F238E27FC236}">
              <a16:creationId xmlns:a16="http://schemas.microsoft.com/office/drawing/2014/main" id="{00000000-0008-0000-21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484" name="Text Box 8">
          <a:extLst>
            <a:ext uri="{FF2B5EF4-FFF2-40B4-BE49-F238E27FC236}">
              <a16:creationId xmlns:a16="http://schemas.microsoft.com/office/drawing/2014/main" id="{00000000-0008-0000-21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485" name="Text Box 8">
          <a:extLst>
            <a:ext uri="{FF2B5EF4-FFF2-40B4-BE49-F238E27FC236}">
              <a16:creationId xmlns:a16="http://schemas.microsoft.com/office/drawing/2014/main" id="{00000000-0008-0000-21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0000000-0008-0000-21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21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00000000-0008-0000-21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00000000-0008-0000-21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0" name="Text Box 5">
          <a:extLst>
            <a:ext uri="{FF2B5EF4-FFF2-40B4-BE49-F238E27FC236}">
              <a16:creationId xmlns:a16="http://schemas.microsoft.com/office/drawing/2014/main" id="{00000000-0008-0000-21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1" name="Text Box 6">
          <a:extLst>
            <a:ext uri="{FF2B5EF4-FFF2-40B4-BE49-F238E27FC236}">
              <a16:creationId xmlns:a16="http://schemas.microsoft.com/office/drawing/2014/main" id="{00000000-0008-0000-21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21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3" name="Text Box 9">
          <a:extLst>
            <a:ext uri="{FF2B5EF4-FFF2-40B4-BE49-F238E27FC236}">
              <a16:creationId xmlns:a16="http://schemas.microsoft.com/office/drawing/2014/main" id="{00000000-0008-0000-21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4" name="Text Box 10">
          <a:extLst>
            <a:ext uri="{FF2B5EF4-FFF2-40B4-BE49-F238E27FC236}">
              <a16:creationId xmlns:a16="http://schemas.microsoft.com/office/drawing/2014/main" id="{00000000-0008-0000-21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21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21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497" name="Text Box 8">
          <a:extLst>
            <a:ext uri="{FF2B5EF4-FFF2-40B4-BE49-F238E27FC236}">
              <a16:creationId xmlns:a16="http://schemas.microsoft.com/office/drawing/2014/main" id="{00000000-0008-0000-21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00000000-0008-0000-21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499" name="Text Box 2">
          <a:extLst>
            <a:ext uri="{FF2B5EF4-FFF2-40B4-BE49-F238E27FC236}">
              <a16:creationId xmlns:a16="http://schemas.microsoft.com/office/drawing/2014/main" id="{00000000-0008-0000-21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0" name="Text Box 3">
          <a:extLst>
            <a:ext uri="{FF2B5EF4-FFF2-40B4-BE49-F238E27FC236}">
              <a16:creationId xmlns:a16="http://schemas.microsoft.com/office/drawing/2014/main" id="{00000000-0008-0000-21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1" name="Text Box 4">
          <a:extLst>
            <a:ext uri="{FF2B5EF4-FFF2-40B4-BE49-F238E27FC236}">
              <a16:creationId xmlns:a16="http://schemas.microsoft.com/office/drawing/2014/main" id="{00000000-0008-0000-21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2" name="Text Box 5">
          <a:extLst>
            <a:ext uri="{FF2B5EF4-FFF2-40B4-BE49-F238E27FC236}">
              <a16:creationId xmlns:a16="http://schemas.microsoft.com/office/drawing/2014/main" id="{00000000-0008-0000-21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3" name="Text Box 6">
          <a:extLst>
            <a:ext uri="{FF2B5EF4-FFF2-40B4-BE49-F238E27FC236}">
              <a16:creationId xmlns:a16="http://schemas.microsoft.com/office/drawing/2014/main" id="{00000000-0008-0000-21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4" name="Text Box 8">
          <a:extLst>
            <a:ext uri="{FF2B5EF4-FFF2-40B4-BE49-F238E27FC236}">
              <a16:creationId xmlns:a16="http://schemas.microsoft.com/office/drawing/2014/main" id="{00000000-0008-0000-21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5" name="Text Box 9">
          <a:extLst>
            <a:ext uri="{FF2B5EF4-FFF2-40B4-BE49-F238E27FC236}">
              <a16:creationId xmlns:a16="http://schemas.microsoft.com/office/drawing/2014/main" id="{00000000-0008-0000-21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6" name="Text Box 10">
          <a:extLst>
            <a:ext uri="{FF2B5EF4-FFF2-40B4-BE49-F238E27FC236}">
              <a16:creationId xmlns:a16="http://schemas.microsoft.com/office/drawing/2014/main" id="{00000000-0008-0000-21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0000000-0008-0000-21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33</xdr:row>
      <xdr:rowOff>0</xdr:rowOff>
    </xdr:from>
    <xdr:ext cx="114300" cy="285750"/>
    <xdr:sp macro="" textlink="">
      <xdr:nvSpPr>
        <xdr:cNvPr id="508" name="Text Box 2">
          <a:extLst>
            <a:ext uri="{FF2B5EF4-FFF2-40B4-BE49-F238E27FC236}">
              <a16:creationId xmlns:a16="http://schemas.microsoft.com/office/drawing/2014/main" id="{00000000-0008-0000-21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509" name="Text Box 8">
          <a:extLst>
            <a:ext uri="{FF2B5EF4-FFF2-40B4-BE49-F238E27FC236}">
              <a16:creationId xmlns:a16="http://schemas.microsoft.com/office/drawing/2014/main" id="{00000000-0008-0000-2100-0000FD01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1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1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2" name="Text Box 3">
          <a:extLst>
            <a:ext uri="{FF2B5EF4-FFF2-40B4-BE49-F238E27FC236}">
              <a16:creationId xmlns:a16="http://schemas.microsoft.com/office/drawing/2014/main" id="{00000000-0008-0000-21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3" name="Text Box 4">
          <a:extLst>
            <a:ext uri="{FF2B5EF4-FFF2-40B4-BE49-F238E27FC236}">
              <a16:creationId xmlns:a16="http://schemas.microsoft.com/office/drawing/2014/main" id="{00000000-0008-0000-21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4" name="Text Box 5">
          <a:extLst>
            <a:ext uri="{FF2B5EF4-FFF2-40B4-BE49-F238E27FC236}">
              <a16:creationId xmlns:a16="http://schemas.microsoft.com/office/drawing/2014/main" id="{00000000-0008-0000-2100-000002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5" name="Text Box 6">
          <a:extLst>
            <a:ext uri="{FF2B5EF4-FFF2-40B4-BE49-F238E27FC236}">
              <a16:creationId xmlns:a16="http://schemas.microsoft.com/office/drawing/2014/main" id="{00000000-0008-0000-2100-000003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6" name="Text Box 8">
          <a:extLst>
            <a:ext uri="{FF2B5EF4-FFF2-40B4-BE49-F238E27FC236}">
              <a16:creationId xmlns:a16="http://schemas.microsoft.com/office/drawing/2014/main" id="{00000000-0008-0000-2100-000004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7" name="Text Box 9">
          <a:extLst>
            <a:ext uri="{FF2B5EF4-FFF2-40B4-BE49-F238E27FC236}">
              <a16:creationId xmlns:a16="http://schemas.microsoft.com/office/drawing/2014/main" id="{00000000-0008-0000-2100-000005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18" name="Text Box 10">
          <a:extLst>
            <a:ext uri="{FF2B5EF4-FFF2-40B4-BE49-F238E27FC236}">
              <a16:creationId xmlns:a16="http://schemas.microsoft.com/office/drawing/2014/main" id="{00000000-0008-0000-2100-000006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519" name="Text Box 11">
          <a:extLst>
            <a:ext uri="{FF2B5EF4-FFF2-40B4-BE49-F238E27FC236}">
              <a16:creationId xmlns:a16="http://schemas.microsoft.com/office/drawing/2014/main" id="{00000000-0008-0000-2100-000007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520" name="Text Box 12">
          <a:extLst>
            <a:ext uri="{FF2B5EF4-FFF2-40B4-BE49-F238E27FC236}">
              <a16:creationId xmlns:a16="http://schemas.microsoft.com/office/drawing/2014/main" id="{00000000-0008-0000-2100-000008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00000000-0008-0000-2100-000009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522" name="Text Box 2">
          <a:extLst>
            <a:ext uri="{FF2B5EF4-FFF2-40B4-BE49-F238E27FC236}">
              <a16:creationId xmlns:a16="http://schemas.microsoft.com/office/drawing/2014/main" id="{00000000-0008-0000-2100-00000A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523" name="Text Box 8">
          <a:extLst>
            <a:ext uri="{FF2B5EF4-FFF2-40B4-BE49-F238E27FC236}">
              <a16:creationId xmlns:a16="http://schemas.microsoft.com/office/drawing/2014/main" id="{00000000-0008-0000-2100-00000B02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24" name="Text Box 8">
          <a:extLst>
            <a:ext uri="{FF2B5EF4-FFF2-40B4-BE49-F238E27FC236}">
              <a16:creationId xmlns:a16="http://schemas.microsoft.com/office/drawing/2014/main" id="{00000000-0008-0000-2100-00000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525" name="Text Box 8">
          <a:extLst>
            <a:ext uri="{FF2B5EF4-FFF2-40B4-BE49-F238E27FC236}">
              <a16:creationId xmlns:a16="http://schemas.microsoft.com/office/drawing/2014/main" id="{00000000-0008-0000-2100-00000D02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526" name="Text Box 8">
          <a:extLst>
            <a:ext uri="{FF2B5EF4-FFF2-40B4-BE49-F238E27FC236}">
              <a16:creationId xmlns:a16="http://schemas.microsoft.com/office/drawing/2014/main" id="{00000000-0008-0000-2100-00000E02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27" name="Text Box 8">
          <a:extLst>
            <a:ext uri="{FF2B5EF4-FFF2-40B4-BE49-F238E27FC236}">
              <a16:creationId xmlns:a16="http://schemas.microsoft.com/office/drawing/2014/main" id="{00000000-0008-0000-2100-00000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28" name="Text Box 8">
          <a:extLst>
            <a:ext uri="{FF2B5EF4-FFF2-40B4-BE49-F238E27FC236}">
              <a16:creationId xmlns:a16="http://schemas.microsoft.com/office/drawing/2014/main" id="{00000000-0008-0000-2100-00001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00000000-0008-0000-2100-00001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0" name="Text Box 2">
          <a:extLst>
            <a:ext uri="{FF2B5EF4-FFF2-40B4-BE49-F238E27FC236}">
              <a16:creationId xmlns:a16="http://schemas.microsoft.com/office/drawing/2014/main" id="{00000000-0008-0000-2100-00001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1" name="Text Box 3">
          <a:extLst>
            <a:ext uri="{FF2B5EF4-FFF2-40B4-BE49-F238E27FC236}">
              <a16:creationId xmlns:a16="http://schemas.microsoft.com/office/drawing/2014/main" id="{00000000-0008-0000-2100-00001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2" name="Text Box 4">
          <a:extLst>
            <a:ext uri="{FF2B5EF4-FFF2-40B4-BE49-F238E27FC236}">
              <a16:creationId xmlns:a16="http://schemas.microsoft.com/office/drawing/2014/main" id="{00000000-0008-0000-2100-00001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3" name="Text Box 5">
          <a:extLst>
            <a:ext uri="{FF2B5EF4-FFF2-40B4-BE49-F238E27FC236}">
              <a16:creationId xmlns:a16="http://schemas.microsoft.com/office/drawing/2014/main" id="{00000000-0008-0000-2100-00001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4" name="Text Box 6">
          <a:extLst>
            <a:ext uri="{FF2B5EF4-FFF2-40B4-BE49-F238E27FC236}">
              <a16:creationId xmlns:a16="http://schemas.microsoft.com/office/drawing/2014/main" id="{00000000-0008-0000-2100-00001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5" name="Text Box 8">
          <a:extLst>
            <a:ext uri="{FF2B5EF4-FFF2-40B4-BE49-F238E27FC236}">
              <a16:creationId xmlns:a16="http://schemas.microsoft.com/office/drawing/2014/main" id="{00000000-0008-0000-2100-00001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6" name="Text Box 9">
          <a:extLst>
            <a:ext uri="{FF2B5EF4-FFF2-40B4-BE49-F238E27FC236}">
              <a16:creationId xmlns:a16="http://schemas.microsoft.com/office/drawing/2014/main" id="{00000000-0008-0000-2100-00001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7" name="Text Box 10">
          <a:extLst>
            <a:ext uri="{FF2B5EF4-FFF2-40B4-BE49-F238E27FC236}">
              <a16:creationId xmlns:a16="http://schemas.microsoft.com/office/drawing/2014/main" id="{00000000-0008-0000-2100-00001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00000000-0008-0000-2100-00001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39" name="Text Box 2">
          <a:extLst>
            <a:ext uri="{FF2B5EF4-FFF2-40B4-BE49-F238E27FC236}">
              <a16:creationId xmlns:a16="http://schemas.microsoft.com/office/drawing/2014/main" id="{00000000-0008-0000-2100-00001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100-00001C02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00000000-0008-0000-2100-00001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2" name="Text Box 2">
          <a:extLst>
            <a:ext uri="{FF2B5EF4-FFF2-40B4-BE49-F238E27FC236}">
              <a16:creationId xmlns:a16="http://schemas.microsoft.com/office/drawing/2014/main" id="{00000000-0008-0000-2100-00001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3" name="Text Box 3">
          <a:extLst>
            <a:ext uri="{FF2B5EF4-FFF2-40B4-BE49-F238E27FC236}">
              <a16:creationId xmlns:a16="http://schemas.microsoft.com/office/drawing/2014/main" id="{00000000-0008-0000-2100-00001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4" name="Text Box 4">
          <a:extLst>
            <a:ext uri="{FF2B5EF4-FFF2-40B4-BE49-F238E27FC236}">
              <a16:creationId xmlns:a16="http://schemas.microsoft.com/office/drawing/2014/main" id="{00000000-0008-0000-2100-00002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5" name="Text Box 5">
          <a:extLst>
            <a:ext uri="{FF2B5EF4-FFF2-40B4-BE49-F238E27FC236}">
              <a16:creationId xmlns:a16="http://schemas.microsoft.com/office/drawing/2014/main" id="{00000000-0008-0000-2100-00002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6" name="Text Box 6">
          <a:extLst>
            <a:ext uri="{FF2B5EF4-FFF2-40B4-BE49-F238E27FC236}">
              <a16:creationId xmlns:a16="http://schemas.microsoft.com/office/drawing/2014/main" id="{00000000-0008-0000-2100-00002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7" name="Text Box 8">
          <a:extLst>
            <a:ext uri="{FF2B5EF4-FFF2-40B4-BE49-F238E27FC236}">
              <a16:creationId xmlns:a16="http://schemas.microsoft.com/office/drawing/2014/main" id="{00000000-0008-0000-2100-00002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8" name="Text Box 9">
          <a:extLst>
            <a:ext uri="{FF2B5EF4-FFF2-40B4-BE49-F238E27FC236}">
              <a16:creationId xmlns:a16="http://schemas.microsoft.com/office/drawing/2014/main" id="{00000000-0008-0000-2100-00002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49" name="Text Box 10">
          <a:extLst>
            <a:ext uri="{FF2B5EF4-FFF2-40B4-BE49-F238E27FC236}">
              <a16:creationId xmlns:a16="http://schemas.microsoft.com/office/drawing/2014/main" id="{00000000-0008-0000-2100-00002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550" name="Text Box 11">
          <a:extLst>
            <a:ext uri="{FF2B5EF4-FFF2-40B4-BE49-F238E27FC236}">
              <a16:creationId xmlns:a16="http://schemas.microsoft.com/office/drawing/2014/main" id="{00000000-0008-0000-2100-00002602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551" name="Text Box 12">
          <a:extLst>
            <a:ext uri="{FF2B5EF4-FFF2-40B4-BE49-F238E27FC236}">
              <a16:creationId xmlns:a16="http://schemas.microsoft.com/office/drawing/2014/main" id="{00000000-0008-0000-2100-00002702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00000000-0008-0000-2100-00002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53" name="Text Box 2">
          <a:extLst>
            <a:ext uri="{FF2B5EF4-FFF2-40B4-BE49-F238E27FC236}">
              <a16:creationId xmlns:a16="http://schemas.microsoft.com/office/drawing/2014/main" id="{00000000-0008-0000-2100-00002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554" name="Text Box 8">
          <a:extLst>
            <a:ext uri="{FF2B5EF4-FFF2-40B4-BE49-F238E27FC236}">
              <a16:creationId xmlns:a16="http://schemas.microsoft.com/office/drawing/2014/main" id="{00000000-0008-0000-2100-00002A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55" name="Text Box 8">
          <a:extLst>
            <a:ext uri="{FF2B5EF4-FFF2-40B4-BE49-F238E27FC236}">
              <a16:creationId xmlns:a16="http://schemas.microsoft.com/office/drawing/2014/main" id="{00000000-0008-0000-2100-00002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556" name="Text Box 8">
          <a:extLst>
            <a:ext uri="{FF2B5EF4-FFF2-40B4-BE49-F238E27FC236}">
              <a16:creationId xmlns:a16="http://schemas.microsoft.com/office/drawing/2014/main" id="{00000000-0008-0000-2100-00002C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57" name="Text Box 8">
          <a:extLst>
            <a:ext uri="{FF2B5EF4-FFF2-40B4-BE49-F238E27FC236}">
              <a16:creationId xmlns:a16="http://schemas.microsoft.com/office/drawing/2014/main" id="{00000000-0008-0000-2100-00002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100-00002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59" name="Text Box 8">
          <a:extLst>
            <a:ext uri="{FF2B5EF4-FFF2-40B4-BE49-F238E27FC236}">
              <a16:creationId xmlns:a16="http://schemas.microsoft.com/office/drawing/2014/main" id="{00000000-0008-0000-2100-00002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00000000-0008-0000-2100-00003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1" name="Text Box 2">
          <a:extLst>
            <a:ext uri="{FF2B5EF4-FFF2-40B4-BE49-F238E27FC236}">
              <a16:creationId xmlns:a16="http://schemas.microsoft.com/office/drawing/2014/main" id="{00000000-0008-0000-2100-00003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2" name="Text Box 3">
          <a:extLst>
            <a:ext uri="{FF2B5EF4-FFF2-40B4-BE49-F238E27FC236}">
              <a16:creationId xmlns:a16="http://schemas.microsoft.com/office/drawing/2014/main" id="{00000000-0008-0000-2100-00003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3" name="Text Box 4">
          <a:extLst>
            <a:ext uri="{FF2B5EF4-FFF2-40B4-BE49-F238E27FC236}">
              <a16:creationId xmlns:a16="http://schemas.microsoft.com/office/drawing/2014/main" id="{00000000-0008-0000-2100-00003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4" name="Text Box 5">
          <a:extLst>
            <a:ext uri="{FF2B5EF4-FFF2-40B4-BE49-F238E27FC236}">
              <a16:creationId xmlns:a16="http://schemas.microsoft.com/office/drawing/2014/main" id="{00000000-0008-0000-2100-00003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5" name="Text Box 6">
          <a:extLst>
            <a:ext uri="{FF2B5EF4-FFF2-40B4-BE49-F238E27FC236}">
              <a16:creationId xmlns:a16="http://schemas.microsoft.com/office/drawing/2014/main" id="{00000000-0008-0000-2100-00003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6" name="Text Box 8">
          <a:extLst>
            <a:ext uri="{FF2B5EF4-FFF2-40B4-BE49-F238E27FC236}">
              <a16:creationId xmlns:a16="http://schemas.microsoft.com/office/drawing/2014/main" id="{00000000-0008-0000-2100-00003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7" name="Text Box 9">
          <a:extLst>
            <a:ext uri="{FF2B5EF4-FFF2-40B4-BE49-F238E27FC236}">
              <a16:creationId xmlns:a16="http://schemas.microsoft.com/office/drawing/2014/main" id="{00000000-0008-0000-2100-00003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8" name="Text Box 10">
          <a:extLst>
            <a:ext uri="{FF2B5EF4-FFF2-40B4-BE49-F238E27FC236}">
              <a16:creationId xmlns:a16="http://schemas.microsoft.com/office/drawing/2014/main" id="{00000000-0008-0000-2100-00003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00000000-0008-0000-2100-00003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70" name="Text Box 2">
          <a:extLst>
            <a:ext uri="{FF2B5EF4-FFF2-40B4-BE49-F238E27FC236}">
              <a16:creationId xmlns:a16="http://schemas.microsoft.com/office/drawing/2014/main" id="{00000000-0008-0000-2100-00003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100-00003B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100-00003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100-00003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100-00003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100-00003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100-00004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100-00004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100-00004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100-00004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100-00004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581" name="Text Box 11">
          <a:extLst>
            <a:ext uri="{FF2B5EF4-FFF2-40B4-BE49-F238E27FC236}">
              <a16:creationId xmlns:a16="http://schemas.microsoft.com/office/drawing/2014/main" id="{00000000-0008-0000-2100-00004502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582" name="Text Box 12">
          <a:extLst>
            <a:ext uri="{FF2B5EF4-FFF2-40B4-BE49-F238E27FC236}">
              <a16:creationId xmlns:a16="http://schemas.microsoft.com/office/drawing/2014/main" id="{00000000-0008-0000-2100-00004602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00000000-0008-0000-2100-00004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84" name="Text Box 2">
          <a:extLst>
            <a:ext uri="{FF2B5EF4-FFF2-40B4-BE49-F238E27FC236}">
              <a16:creationId xmlns:a16="http://schemas.microsoft.com/office/drawing/2014/main" id="{00000000-0008-0000-2100-00004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585" name="Text Box 8">
          <a:extLst>
            <a:ext uri="{FF2B5EF4-FFF2-40B4-BE49-F238E27FC236}">
              <a16:creationId xmlns:a16="http://schemas.microsoft.com/office/drawing/2014/main" id="{00000000-0008-0000-2100-000049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86" name="Text Box 8">
          <a:extLst>
            <a:ext uri="{FF2B5EF4-FFF2-40B4-BE49-F238E27FC236}">
              <a16:creationId xmlns:a16="http://schemas.microsoft.com/office/drawing/2014/main" id="{00000000-0008-0000-2100-00004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587" name="Text Box 8">
          <a:extLst>
            <a:ext uri="{FF2B5EF4-FFF2-40B4-BE49-F238E27FC236}">
              <a16:creationId xmlns:a16="http://schemas.microsoft.com/office/drawing/2014/main" id="{00000000-0008-0000-2100-00004B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88" name="Text Box 8">
          <a:extLst>
            <a:ext uri="{FF2B5EF4-FFF2-40B4-BE49-F238E27FC236}">
              <a16:creationId xmlns:a16="http://schemas.microsoft.com/office/drawing/2014/main" id="{00000000-0008-0000-2100-00004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89" name="Text Box 8">
          <a:extLst>
            <a:ext uri="{FF2B5EF4-FFF2-40B4-BE49-F238E27FC236}">
              <a16:creationId xmlns:a16="http://schemas.microsoft.com/office/drawing/2014/main" id="{00000000-0008-0000-2100-00004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100-00004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00000000-0008-0000-2100-00004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2" name="Text Box 2">
          <a:extLst>
            <a:ext uri="{FF2B5EF4-FFF2-40B4-BE49-F238E27FC236}">
              <a16:creationId xmlns:a16="http://schemas.microsoft.com/office/drawing/2014/main" id="{00000000-0008-0000-2100-00005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3" name="Text Box 3">
          <a:extLst>
            <a:ext uri="{FF2B5EF4-FFF2-40B4-BE49-F238E27FC236}">
              <a16:creationId xmlns:a16="http://schemas.microsoft.com/office/drawing/2014/main" id="{00000000-0008-0000-2100-00005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4" name="Text Box 4">
          <a:extLst>
            <a:ext uri="{FF2B5EF4-FFF2-40B4-BE49-F238E27FC236}">
              <a16:creationId xmlns:a16="http://schemas.microsoft.com/office/drawing/2014/main" id="{00000000-0008-0000-2100-00005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5" name="Text Box 5">
          <a:extLst>
            <a:ext uri="{FF2B5EF4-FFF2-40B4-BE49-F238E27FC236}">
              <a16:creationId xmlns:a16="http://schemas.microsoft.com/office/drawing/2014/main" id="{00000000-0008-0000-2100-00005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6" name="Text Box 6">
          <a:extLst>
            <a:ext uri="{FF2B5EF4-FFF2-40B4-BE49-F238E27FC236}">
              <a16:creationId xmlns:a16="http://schemas.microsoft.com/office/drawing/2014/main" id="{00000000-0008-0000-2100-00005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7" name="Text Box 8">
          <a:extLst>
            <a:ext uri="{FF2B5EF4-FFF2-40B4-BE49-F238E27FC236}">
              <a16:creationId xmlns:a16="http://schemas.microsoft.com/office/drawing/2014/main" id="{00000000-0008-0000-2100-00005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8" name="Text Box 9">
          <a:extLst>
            <a:ext uri="{FF2B5EF4-FFF2-40B4-BE49-F238E27FC236}">
              <a16:creationId xmlns:a16="http://schemas.microsoft.com/office/drawing/2014/main" id="{00000000-0008-0000-2100-00005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599" name="Text Box 10">
          <a:extLst>
            <a:ext uri="{FF2B5EF4-FFF2-40B4-BE49-F238E27FC236}">
              <a16:creationId xmlns:a16="http://schemas.microsoft.com/office/drawing/2014/main" id="{00000000-0008-0000-2100-00005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00000000-0008-0000-2100-00005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01" name="Text Box 2">
          <a:extLst>
            <a:ext uri="{FF2B5EF4-FFF2-40B4-BE49-F238E27FC236}">
              <a16:creationId xmlns:a16="http://schemas.microsoft.com/office/drawing/2014/main" id="{00000000-0008-0000-2100-00005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602" name="Text Box 8">
          <a:extLst>
            <a:ext uri="{FF2B5EF4-FFF2-40B4-BE49-F238E27FC236}">
              <a16:creationId xmlns:a16="http://schemas.microsoft.com/office/drawing/2014/main" id="{00000000-0008-0000-2100-00005A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03" name="Text Box 13">
          <a:extLst>
            <a:ext uri="{FF2B5EF4-FFF2-40B4-BE49-F238E27FC236}">
              <a16:creationId xmlns:a16="http://schemas.microsoft.com/office/drawing/2014/main" id="{00000000-0008-0000-2100-00005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04" name="Text Box 14">
          <a:extLst>
            <a:ext uri="{FF2B5EF4-FFF2-40B4-BE49-F238E27FC236}">
              <a16:creationId xmlns:a16="http://schemas.microsoft.com/office/drawing/2014/main" id="{00000000-0008-0000-2100-00005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605" name="Text Box 8">
          <a:extLst>
            <a:ext uri="{FF2B5EF4-FFF2-40B4-BE49-F238E27FC236}">
              <a16:creationId xmlns:a16="http://schemas.microsoft.com/office/drawing/2014/main" id="{00000000-0008-0000-2100-00005D02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00000000-0008-0000-2100-00005E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07" name="Text Box 2">
          <a:extLst>
            <a:ext uri="{FF2B5EF4-FFF2-40B4-BE49-F238E27FC236}">
              <a16:creationId xmlns:a16="http://schemas.microsoft.com/office/drawing/2014/main" id="{00000000-0008-0000-2100-00005F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08" name="Text Box 3">
          <a:extLst>
            <a:ext uri="{FF2B5EF4-FFF2-40B4-BE49-F238E27FC236}">
              <a16:creationId xmlns:a16="http://schemas.microsoft.com/office/drawing/2014/main" id="{00000000-0008-0000-2100-000060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09" name="Text Box 4">
          <a:extLst>
            <a:ext uri="{FF2B5EF4-FFF2-40B4-BE49-F238E27FC236}">
              <a16:creationId xmlns:a16="http://schemas.microsoft.com/office/drawing/2014/main" id="{00000000-0008-0000-2100-000061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0" name="Text Box 5">
          <a:extLst>
            <a:ext uri="{FF2B5EF4-FFF2-40B4-BE49-F238E27FC236}">
              <a16:creationId xmlns:a16="http://schemas.microsoft.com/office/drawing/2014/main" id="{00000000-0008-0000-2100-000062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1" name="Text Box 6">
          <a:extLst>
            <a:ext uri="{FF2B5EF4-FFF2-40B4-BE49-F238E27FC236}">
              <a16:creationId xmlns:a16="http://schemas.microsoft.com/office/drawing/2014/main" id="{00000000-0008-0000-2100-000063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2" name="Text Box 8">
          <a:extLst>
            <a:ext uri="{FF2B5EF4-FFF2-40B4-BE49-F238E27FC236}">
              <a16:creationId xmlns:a16="http://schemas.microsoft.com/office/drawing/2014/main" id="{00000000-0008-0000-2100-000064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3" name="Text Box 9">
          <a:extLst>
            <a:ext uri="{FF2B5EF4-FFF2-40B4-BE49-F238E27FC236}">
              <a16:creationId xmlns:a16="http://schemas.microsoft.com/office/drawing/2014/main" id="{00000000-0008-0000-2100-000065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4" name="Text Box 10">
          <a:extLst>
            <a:ext uri="{FF2B5EF4-FFF2-40B4-BE49-F238E27FC236}">
              <a16:creationId xmlns:a16="http://schemas.microsoft.com/office/drawing/2014/main" id="{00000000-0008-0000-2100-000066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00000000-0008-0000-2100-000067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6" name="Text Box 2">
          <a:extLst>
            <a:ext uri="{FF2B5EF4-FFF2-40B4-BE49-F238E27FC236}">
              <a16:creationId xmlns:a16="http://schemas.microsoft.com/office/drawing/2014/main" id="{00000000-0008-0000-2100-000068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100-00006902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18" name="Text Box 8">
          <a:extLst>
            <a:ext uri="{FF2B5EF4-FFF2-40B4-BE49-F238E27FC236}">
              <a16:creationId xmlns:a16="http://schemas.microsoft.com/office/drawing/2014/main" id="{00000000-0008-0000-2100-00006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619" name="Text Box 8">
          <a:extLst>
            <a:ext uri="{FF2B5EF4-FFF2-40B4-BE49-F238E27FC236}">
              <a16:creationId xmlns:a16="http://schemas.microsoft.com/office/drawing/2014/main" id="{00000000-0008-0000-2100-00006B02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620" name="Text Box 8">
          <a:extLst>
            <a:ext uri="{FF2B5EF4-FFF2-40B4-BE49-F238E27FC236}">
              <a16:creationId xmlns:a16="http://schemas.microsoft.com/office/drawing/2014/main" id="{00000000-0008-0000-2100-00006C02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1" name="Text Box 8">
          <a:extLst>
            <a:ext uri="{FF2B5EF4-FFF2-40B4-BE49-F238E27FC236}">
              <a16:creationId xmlns:a16="http://schemas.microsoft.com/office/drawing/2014/main" id="{00000000-0008-0000-2100-00006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00000000-0008-0000-2100-00006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3" name="Text Box 2">
          <a:extLst>
            <a:ext uri="{FF2B5EF4-FFF2-40B4-BE49-F238E27FC236}">
              <a16:creationId xmlns:a16="http://schemas.microsoft.com/office/drawing/2014/main" id="{00000000-0008-0000-2100-00006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4" name="Text Box 3">
          <a:extLst>
            <a:ext uri="{FF2B5EF4-FFF2-40B4-BE49-F238E27FC236}">
              <a16:creationId xmlns:a16="http://schemas.microsoft.com/office/drawing/2014/main" id="{00000000-0008-0000-2100-00007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5" name="Text Box 4">
          <a:extLst>
            <a:ext uri="{FF2B5EF4-FFF2-40B4-BE49-F238E27FC236}">
              <a16:creationId xmlns:a16="http://schemas.microsoft.com/office/drawing/2014/main" id="{00000000-0008-0000-2100-00007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6" name="Text Box 5">
          <a:extLst>
            <a:ext uri="{FF2B5EF4-FFF2-40B4-BE49-F238E27FC236}">
              <a16:creationId xmlns:a16="http://schemas.microsoft.com/office/drawing/2014/main" id="{00000000-0008-0000-2100-00007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7" name="Text Box 6">
          <a:extLst>
            <a:ext uri="{FF2B5EF4-FFF2-40B4-BE49-F238E27FC236}">
              <a16:creationId xmlns:a16="http://schemas.microsoft.com/office/drawing/2014/main" id="{00000000-0008-0000-2100-00007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8" name="Text Box 8">
          <a:extLst>
            <a:ext uri="{FF2B5EF4-FFF2-40B4-BE49-F238E27FC236}">
              <a16:creationId xmlns:a16="http://schemas.microsoft.com/office/drawing/2014/main" id="{00000000-0008-0000-2100-00007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29" name="Text Box 9">
          <a:extLst>
            <a:ext uri="{FF2B5EF4-FFF2-40B4-BE49-F238E27FC236}">
              <a16:creationId xmlns:a16="http://schemas.microsoft.com/office/drawing/2014/main" id="{00000000-0008-0000-2100-00007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30" name="Text Box 10">
          <a:extLst>
            <a:ext uri="{FF2B5EF4-FFF2-40B4-BE49-F238E27FC236}">
              <a16:creationId xmlns:a16="http://schemas.microsoft.com/office/drawing/2014/main" id="{00000000-0008-0000-2100-00007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00000000-0008-0000-2100-00007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32" name="Text Box 2">
          <a:extLst>
            <a:ext uri="{FF2B5EF4-FFF2-40B4-BE49-F238E27FC236}">
              <a16:creationId xmlns:a16="http://schemas.microsoft.com/office/drawing/2014/main" id="{00000000-0008-0000-2100-00007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633" name="Text Box 8">
          <a:extLst>
            <a:ext uri="{FF2B5EF4-FFF2-40B4-BE49-F238E27FC236}">
              <a16:creationId xmlns:a16="http://schemas.microsoft.com/office/drawing/2014/main" id="{00000000-0008-0000-2100-00007902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00000000-0008-0000-2100-00007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5" name="Text Box 2">
          <a:extLst>
            <a:ext uri="{FF2B5EF4-FFF2-40B4-BE49-F238E27FC236}">
              <a16:creationId xmlns:a16="http://schemas.microsoft.com/office/drawing/2014/main" id="{00000000-0008-0000-2100-00007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6" name="Text Box 3">
          <a:extLst>
            <a:ext uri="{FF2B5EF4-FFF2-40B4-BE49-F238E27FC236}">
              <a16:creationId xmlns:a16="http://schemas.microsoft.com/office/drawing/2014/main" id="{00000000-0008-0000-2100-00007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7" name="Text Box 4">
          <a:extLst>
            <a:ext uri="{FF2B5EF4-FFF2-40B4-BE49-F238E27FC236}">
              <a16:creationId xmlns:a16="http://schemas.microsoft.com/office/drawing/2014/main" id="{00000000-0008-0000-2100-00007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8" name="Text Box 5">
          <a:extLst>
            <a:ext uri="{FF2B5EF4-FFF2-40B4-BE49-F238E27FC236}">
              <a16:creationId xmlns:a16="http://schemas.microsoft.com/office/drawing/2014/main" id="{00000000-0008-0000-2100-00007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9" name="Text Box 6">
          <a:extLst>
            <a:ext uri="{FF2B5EF4-FFF2-40B4-BE49-F238E27FC236}">
              <a16:creationId xmlns:a16="http://schemas.microsoft.com/office/drawing/2014/main" id="{00000000-0008-0000-2100-00007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0" name="Text Box 8">
          <a:extLst>
            <a:ext uri="{FF2B5EF4-FFF2-40B4-BE49-F238E27FC236}">
              <a16:creationId xmlns:a16="http://schemas.microsoft.com/office/drawing/2014/main" id="{00000000-0008-0000-2100-00008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1" name="Text Box 9">
          <a:extLst>
            <a:ext uri="{FF2B5EF4-FFF2-40B4-BE49-F238E27FC236}">
              <a16:creationId xmlns:a16="http://schemas.microsoft.com/office/drawing/2014/main" id="{00000000-0008-0000-2100-00008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2" name="Text Box 10">
          <a:extLst>
            <a:ext uri="{FF2B5EF4-FFF2-40B4-BE49-F238E27FC236}">
              <a16:creationId xmlns:a16="http://schemas.microsoft.com/office/drawing/2014/main" id="{00000000-0008-0000-2100-00008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100-00008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100-00008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645" name="Text Box 8">
          <a:extLst>
            <a:ext uri="{FF2B5EF4-FFF2-40B4-BE49-F238E27FC236}">
              <a16:creationId xmlns:a16="http://schemas.microsoft.com/office/drawing/2014/main" id="{00000000-0008-0000-2100-000085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46" name="Text Box 8">
          <a:extLst>
            <a:ext uri="{FF2B5EF4-FFF2-40B4-BE49-F238E27FC236}">
              <a16:creationId xmlns:a16="http://schemas.microsoft.com/office/drawing/2014/main" id="{00000000-0008-0000-2100-00008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647" name="Text Box 8">
          <a:extLst>
            <a:ext uri="{FF2B5EF4-FFF2-40B4-BE49-F238E27FC236}">
              <a16:creationId xmlns:a16="http://schemas.microsoft.com/office/drawing/2014/main" id="{00000000-0008-0000-2100-000087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48" name="Text Box 8">
          <a:extLst>
            <a:ext uri="{FF2B5EF4-FFF2-40B4-BE49-F238E27FC236}">
              <a16:creationId xmlns:a16="http://schemas.microsoft.com/office/drawing/2014/main" id="{00000000-0008-0000-2100-00008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100-00008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0" name="Text Box 8">
          <a:extLst>
            <a:ext uri="{FF2B5EF4-FFF2-40B4-BE49-F238E27FC236}">
              <a16:creationId xmlns:a16="http://schemas.microsoft.com/office/drawing/2014/main" id="{00000000-0008-0000-2100-00008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00000000-0008-0000-2100-00008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2" name="Text Box 2">
          <a:extLst>
            <a:ext uri="{FF2B5EF4-FFF2-40B4-BE49-F238E27FC236}">
              <a16:creationId xmlns:a16="http://schemas.microsoft.com/office/drawing/2014/main" id="{00000000-0008-0000-2100-00008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3" name="Text Box 3">
          <a:extLst>
            <a:ext uri="{FF2B5EF4-FFF2-40B4-BE49-F238E27FC236}">
              <a16:creationId xmlns:a16="http://schemas.microsoft.com/office/drawing/2014/main" id="{00000000-0008-0000-2100-00008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4" name="Text Box 4">
          <a:extLst>
            <a:ext uri="{FF2B5EF4-FFF2-40B4-BE49-F238E27FC236}">
              <a16:creationId xmlns:a16="http://schemas.microsoft.com/office/drawing/2014/main" id="{00000000-0008-0000-2100-00008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5" name="Text Box 5">
          <a:extLst>
            <a:ext uri="{FF2B5EF4-FFF2-40B4-BE49-F238E27FC236}">
              <a16:creationId xmlns:a16="http://schemas.microsoft.com/office/drawing/2014/main" id="{00000000-0008-0000-2100-00008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6" name="Text Box 6">
          <a:extLst>
            <a:ext uri="{FF2B5EF4-FFF2-40B4-BE49-F238E27FC236}">
              <a16:creationId xmlns:a16="http://schemas.microsoft.com/office/drawing/2014/main" id="{00000000-0008-0000-2100-00009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7" name="Text Box 8">
          <a:extLst>
            <a:ext uri="{FF2B5EF4-FFF2-40B4-BE49-F238E27FC236}">
              <a16:creationId xmlns:a16="http://schemas.microsoft.com/office/drawing/2014/main" id="{00000000-0008-0000-2100-00009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8" name="Text Box 9">
          <a:extLst>
            <a:ext uri="{FF2B5EF4-FFF2-40B4-BE49-F238E27FC236}">
              <a16:creationId xmlns:a16="http://schemas.microsoft.com/office/drawing/2014/main" id="{00000000-0008-0000-2100-00009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59" name="Text Box 10">
          <a:extLst>
            <a:ext uri="{FF2B5EF4-FFF2-40B4-BE49-F238E27FC236}">
              <a16:creationId xmlns:a16="http://schemas.microsoft.com/office/drawing/2014/main" id="{00000000-0008-0000-2100-00009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00000000-0008-0000-2100-00009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61" name="Text Box 2">
          <a:extLst>
            <a:ext uri="{FF2B5EF4-FFF2-40B4-BE49-F238E27FC236}">
              <a16:creationId xmlns:a16="http://schemas.microsoft.com/office/drawing/2014/main" id="{00000000-0008-0000-2100-00009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662" name="Text Box 8">
          <a:extLst>
            <a:ext uri="{FF2B5EF4-FFF2-40B4-BE49-F238E27FC236}">
              <a16:creationId xmlns:a16="http://schemas.microsoft.com/office/drawing/2014/main" id="{00000000-0008-0000-2100-000096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00000000-0008-0000-2100-00009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4" name="Text Box 2">
          <a:extLst>
            <a:ext uri="{FF2B5EF4-FFF2-40B4-BE49-F238E27FC236}">
              <a16:creationId xmlns:a16="http://schemas.microsoft.com/office/drawing/2014/main" id="{00000000-0008-0000-2100-00009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5" name="Text Box 3">
          <a:extLst>
            <a:ext uri="{FF2B5EF4-FFF2-40B4-BE49-F238E27FC236}">
              <a16:creationId xmlns:a16="http://schemas.microsoft.com/office/drawing/2014/main" id="{00000000-0008-0000-2100-00009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6" name="Text Box 4">
          <a:extLst>
            <a:ext uri="{FF2B5EF4-FFF2-40B4-BE49-F238E27FC236}">
              <a16:creationId xmlns:a16="http://schemas.microsoft.com/office/drawing/2014/main" id="{00000000-0008-0000-2100-00009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7" name="Text Box 5">
          <a:extLst>
            <a:ext uri="{FF2B5EF4-FFF2-40B4-BE49-F238E27FC236}">
              <a16:creationId xmlns:a16="http://schemas.microsoft.com/office/drawing/2014/main" id="{00000000-0008-0000-2100-00009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8" name="Text Box 6">
          <a:extLst>
            <a:ext uri="{FF2B5EF4-FFF2-40B4-BE49-F238E27FC236}">
              <a16:creationId xmlns:a16="http://schemas.microsoft.com/office/drawing/2014/main" id="{00000000-0008-0000-2100-00009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9" name="Text Box 8">
          <a:extLst>
            <a:ext uri="{FF2B5EF4-FFF2-40B4-BE49-F238E27FC236}">
              <a16:creationId xmlns:a16="http://schemas.microsoft.com/office/drawing/2014/main" id="{00000000-0008-0000-2100-00009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0" name="Text Box 9">
          <a:extLst>
            <a:ext uri="{FF2B5EF4-FFF2-40B4-BE49-F238E27FC236}">
              <a16:creationId xmlns:a16="http://schemas.microsoft.com/office/drawing/2014/main" id="{00000000-0008-0000-2100-00009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1" name="Text Box 10">
          <a:extLst>
            <a:ext uri="{FF2B5EF4-FFF2-40B4-BE49-F238E27FC236}">
              <a16:creationId xmlns:a16="http://schemas.microsoft.com/office/drawing/2014/main" id="{00000000-0008-0000-2100-00009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00000000-0008-0000-2100-0000A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3" name="Text Box 2">
          <a:extLst>
            <a:ext uri="{FF2B5EF4-FFF2-40B4-BE49-F238E27FC236}">
              <a16:creationId xmlns:a16="http://schemas.microsoft.com/office/drawing/2014/main" id="{00000000-0008-0000-2100-0000A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674" name="Text Box 8">
          <a:extLst>
            <a:ext uri="{FF2B5EF4-FFF2-40B4-BE49-F238E27FC236}">
              <a16:creationId xmlns:a16="http://schemas.microsoft.com/office/drawing/2014/main" id="{00000000-0008-0000-2100-0000A2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75" name="Text Box 8">
          <a:extLst>
            <a:ext uri="{FF2B5EF4-FFF2-40B4-BE49-F238E27FC236}">
              <a16:creationId xmlns:a16="http://schemas.microsoft.com/office/drawing/2014/main" id="{00000000-0008-0000-2100-0000A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676" name="Text Box 8">
          <a:extLst>
            <a:ext uri="{FF2B5EF4-FFF2-40B4-BE49-F238E27FC236}">
              <a16:creationId xmlns:a16="http://schemas.microsoft.com/office/drawing/2014/main" id="{00000000-0008-0000-2100-0000A4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77" name="Text Box 8">
          <a:extLst>
            <a:ext uri="{FF2B5EF4-FFF2-40B4-BE49-F238E27FC236}">
              <a16:creationId xmlns:a16="http://schemas.microsoft.com/office/drawing/2014/main" id="{00000000-0008-0000-2100-0000A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78" name="Text Box 8">
          <a:extLst>
            <a:ext uri="{FF2B5EF4-FFF2-40B4-BE49-F238E27FC236}">
              <a16:creationId xmlns:a16="http://schemas.microsoft.com/office/drawing/2014/main" id="{00000000-0008-0000-2100-0000A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79" name="Text Box 8">
          <a:extLst>
            <a:ext uri="{FF2B5EF4-FFF2-40B4-BE49-F238E27FC236}">
              <a16:creationId xmlns:a16="http://schemas.microsoft.com/office/drawing/2014/main" id="{00000000-0008-0000-2100-0000A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00000000-0008-0000-2100-0000A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1" name="Text Box 2">
          <a:extLst>
            <a:ext uri="{FF2B5EF4-FFF2-40B4-BE49-F238E27FC236}">
              <a16:creationId xmlns:a16="http://schemas.microsoft.com/office/drawing/2014/main" id="{00000000-0008-0000-2100-0000A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2" name="Text Box 3">
          <a:extLst>
            <a:ext uri="{FF2B5EF4-FFF2-40B4-BE49-F238E27FC236}">
              <a16:creationId xmlns:a16="http://schemas.microsoft.com/office/drawing/2014/main" id="{00000000-0008-0000-2100-0000A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3" name="Text Box 4">
          <a:extLst>
            <a:ext uri="{FF2B5EF4-FFF2-40B4-BE49-F238E27FC236}">
              <a16:creationId xmlns:a16="http://schemas.microsoft.com/office/drawing/2014/main" id="{00000000-0008-0000-2100-0000A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4" name="Text Box 5">
          <a:extLst>
            <a:ext uri="{FF2B5EF4-FFF2-40B4-BE49-F238E27FC236}">
              <a16:creationId xmlns:a16="http://schemas.microsoft.com/office/drawing/2014/main" id="{00000000-0008-0000-2100-0000A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5" name="Text Box 6">
          <a:extLst>
            <a:ext uri="{FF2B5EF4-FFF2-40B4-BE49-F238E27FC236}">
              <a16:creationId xmlns:a16="http://schemas.microsoft.com/office/drawing/2014/main" id="{00000000-0008-0000-2100-0000A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6" name="Text Box 8">
          <a:extLst>
            <a:ext uri="{FF2B5EF4-FFF2-40B4-BE49-F238E27FC236}">
              <a16:creationId xmlns:a16="http://schemas.microsoft.com/office/drawing/2014/main" id="{00000000-0008-0000-2100-0000A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7" name="Text Box 9">
          <a:extLst>
            <a:ext uri="{FF2B5EF4-FFF2-40B4-BE49-F238E27FC236}">
              <a16:creationId xmlns:a16="http://schemas.microsoft.com/office/drawing/2014/main" id="{00000000-0008-0000-2100-0000A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8" name="Text Box 10">
          <a:extLst>
            <a:ext uri="{FF2B5EF4-FFF2-40B4-BE49-F238E27FC236}">
              <a16:creationId xmlns:a16="http://schemas.microsoft.com/office/drawing/2014/main" id="{00000000-0008-0000-2100-0000B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00000000-0008-0000-2100-0000B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690" name="Text Box 2">
          <a:extLst>
            <a:ext uri="{FF2B5EF4-FFF2-40B4-BE49-F238E27FC236}">
              <a16:creationId xmlns:a16="http://schemas.microsoft.com/office/drawing/2014/main" id="{00000000-0008-0000-2100-0000B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691" name="Text Box 8">
          <a:extLst>
            <a:ext uri="{FF2B5EF4-FFF2-40B4-BE49-F238E27FC236}">
              <a16:creationId xmlns:a16="http://schemas.microsoft.com/office/drawing/2014/main" id="{00000000-0008-0000-2100-0000B3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00000000-0008-0000-2100-0000B4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3" name="Text Box 2">
          <a:extLst>
            <a:ext uri="{FF2B5EF4-FFF2-40B4-BE49-F238E27FC236}">
              <a16:creationId xmlns:a16="http://schemas.microsoft.com/office/drawing/2014/main" id="{00000000-0008-0000-2100-0000B5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4" name="Text Box 3">
          <a:extLst>
            <a:ext uri="{FF2B5EF4-FFF2-40B4-BE49-F238E27FC236}">
              <a16:creationId xmlns:a16="http://schemas.microsoft.com/office/drawing/2014/main" id="{00000000-0008-0000-2100-0000B6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5" name="Text Box 4">
          <a:extLst>
            <a:ext uri="{FF2B5EF4-FFF2-40B4-BE49-F238E27FC236}">
              <a16:creationId xmlns:a16="http://schemas.microsoft.com/office/drawing/2014/main" id="{00000000-0008-0000-2100-0000B7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6" name="Text Box 5">
          <a:extLst>
            <a:ext uri="{FF2B5EF4-FFF2-40B4-BE49-F238E27FC236}">
              <a16:creationId xmlns:a16="http://schemas.microsoft.com/office/drawing/2014/main" id="{00000000-0008-0000-2100-0000B8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7" name="Text Box 6">
          <a:extLst>
            <a:ext uri="{FF2B5EF4-FFF2-40B4-BE49-F238E27FC236}">
              <a16:creationId xmlns:a16="http://schemas.microsoft.com/office/drawing/2014/main" id="{00000000-0008-0000-2100-0000B9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8" name="Text Box 8">
          <a:extLst>
            <a:ext uri="{FF2B5EF4-FFF2-40B4-BE49-F238E27FC236}">
              <a16:creationId xmlns:a16="http://schemas.microsoft.com/office/drawing/2014/main" id="{00000000-0008-0000-2100-0000BA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99" name="Text Box 9">
          <a:extLst>
            <a:ext uri="{FF2B5EF4-FFF2-40B4-BE49-F238E27FC236}">
              <a16:creationId xmlns:a16="http://schemas.microsoft.com/office/drawing/2014/main" id="{00000000-0008-0000-2100-0000BB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700" name="Text Box 10">
          <a:extLst>
            <a:ext uri="{FF2B5EF4-FFF2-40B4-BE49-F238E27FC236}">
              <a16:creationId xmlns:a16="http://schemas.microsoft.com/office/drawing/2014/main" id="{00000000-0008-0000-2100-0000BC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00000000-0008-0000-2100-0000BD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702" name="Text Box 2">
          <a:extLst>
            <a:ext uri="{FF2B5EF4-FFF2-40B4-BE49-F238E27FC236}">
              <a16:creationId xmlns:a16="http://schemas.microsoft.com/office/drawing/2014/main" id="{00000000-0008-0000-2100-0000BE02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703" name="Text Box 8">
          <a:extLst>
            <a:ext uri="{FF2B5EF4-FFF2-40B4-BE49-F238E27FC236}">
              <a16:creationId xmlns:a16="http://schemas.microsoft.com/office/drawing/2014/main" id="{00000000-0008-0000-2100-0000BF02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100-0000C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705" name="Text Box 8">
          <a:extLst>
            <a:ext uri="{FF2B5EF4-FFF2-40B4-BE49-F238E27FC236}">
              <a16:creationId xmlns:a16="http://schemas.microsoft.com/office/drawing/2014/main" id="{00000000-0008-0000-2100-0000C102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706" name="Text Box 8">
          <a:extLst>
            <a:ext uri="{FF2B5EF4-FFF2-40B4-BE49-F238E27FC236}">
              <a16:creationId xmlns:a16="http://schemas.microsoft.com/office/drawing/2014/main" id="{00000000-0008-0000-2100-0000C202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07" name="Text Box 8">
          <a:extLst>
            <a:ext uri="{FF2B5EF4-FFF2-40B4-BE49-F238E27FC236}">
              <a16:creationId xmlns:a16="http://schemas.microsoft.com/office/drawing/2014/main" id="{00000000-0008-0000-2100-0000C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00000000-0008-0000-2100-0000C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09" name="Text Box 2">
          <a:extLst>
            <a:ext uri="{FF2B5EF4-FFF2-40B4-BE49-F238E27FC236}">
              <a16:creationId xmlns:a16="http://schemas.microsoft.com/office/drawing/2014/main" id="{00000000-0008-0000-2100-0000C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0" name="Text Box 3">
          <a:extLst>
            <a:ext uri="{FF2B5EF4-FFF2-40B4-BE49-F238E27FC236}">
              <a16:creationId xmlns:a16="http://schemas.microsoft.com/office/drawing/2014/main" id="{00000000-0008-0000-2100-0000C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1" name="Text Box 4">
          <a:extLst>
            <a:ext uri="{FF2B5EF4-FFF2-40B4-BE49-F238E27FC236}">
              <a16:creationId xmlns:a16="http://schemas.microsoft.com/office/drawing/2014/main" id="{00000000-0008-0000-2100-0000C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2" name="Text Box 5">
          <a:extLst>
            <a:ext uri="{FF2B5EF4-FFF2-40B4-BE49-F238E27FC236}">
              <a16:creationId xmlns:a16="http://schemas.microsoft.com/office/drawing/2014/main" id="{00000000-0008-0000-2100-0000C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3" name="Text Box 6">
          <a:extLst>
            <a:ext uri="{FF2B5EF4-FFF2-40B4-BE49-F238E27FC236}">
              <a16:creationId xmlns:a16="http://schemas.microsoft.com/office/drawing/2014/main" id="{00000000-0008-0000-2100-0000C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4" name="Text Box 8">
          <a:extLst>
            <a:ext uri="{FF2B5EF4-FFF2-40B4-BE49-F238E27FC236}">
              <a16:creationId xmlns:a16="http://schemas.microsoft.com/office/drawing/2014/main" id="{00000000-0008-0000-2100-0000C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5" name="Text Box 9">
          <a:extLst>
            <a:ext uri="{FF2B5EF4-FFF2-40B4-BE49-F238E27FC236}">
              <a16:creationId xmlns:a16="http://schemas.microsoft.com/office/drawing/2014/main" id="{00000000-0008-0000-2100-0000C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6" name="Text Box 10">
          <a:extLst>
            <a:ext uri="{FF2B5EF4-FFF2-40B4-BE49-F238E27FC236}">
              <a16:creationId xmlns:a16="http://schemas.microsoft.com/office/drawing/2014/main" id="{00000000-0008-0000-2100-0000C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00000000-0008-0000-2100-0000C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18" name="Text Box 2">
          <a:extLst>
            <a:ext uri="{FF2B5EF4-FFF2-40B4-BE49-F238E27FC236}">
              <a16:creationId xmlns:a16="http://schemas.microsoft.com/office/drawing/2014/main" id="{00000000-0008-0000-2100-0000C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719" name="Text Box 8">
          <a:extLst>
            <a:ext uri="{FF2B5EF4-FFF2-40B4-BE49-F238E27FC236}">
              <a16:creationId xmlns:a16="http://schemas.microsoft.com/office/drawing/2014/main" id="{00000000-0008-0000-2100-0000CF02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100-0000D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100-0000D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100-0000D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100-0000D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100-0000D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100-0000D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100-0000D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100-0000D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100-0000D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100-0000D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0" name="Text Box 2">
          <a:extLst>
            <a:ext uri="{FF2B5EF4-FFF2-40B4-BE49-F238E27FC236}">
              <a16:creationId xmlns:a16="http://schemas.microsoft.com/office/drawing/2014/main" id="{00000000-0008-0000-2100-0000D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100-0000DB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2" name="Text Box 8">
          <a:extLst>
            <a:ext uri="{FF2B5EF4-FFF2-40B4-BE49-F238E27FC236}">
              <a16:creationId xmlns:a16="http://schemas.microsoft.com/office/drawing/2014/main" id="{00000000-0008-0000-2100-0000D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733" name="Text Box 8">
          <a:extLst>
            <a:ext uri="{FF2B5EF4-FFF2-40B4-BE49-F238E27FC236}">
              <a16:creationId xmlns:a16="http://schemas.microsoft.com/office/drawing/2014/main" id="{00000000-0008-0000-2100-0000DD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4" name="Text Box 8">
          <a:extLst>
            <a:ext uri="{FF2B5EF4-FFF2-40B4-BE49-F238E27FC236}">
              <a16:creationId xmlns:a16="http://schemas.microsoft.com/office/drawing/2014/main" id="{00000000-0008-0000-2100-0000D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5" name="Text Box 8">
          <a:extLst>
            <a:ext uri="{FF2B5EF4-FFF2-40B4-BE49-F238E27FC236}">
              <a16:creationId xmlns:a16="http://schemas.microsoft.com/office/drawing/2014/main" id="{00000000-0008-0000-2100-0000D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6" name="Text Box 8">
          <a:extLst>
            <a:ext uri="{FF2B5EF4-FFF2-40B4-BE49-F238E27FC236}">
              <a16:creationId xmlns:a16="http://schemas.microsoft.com/office/drawing/2014/main" id="{00000000-0008-0000-2100-0000E0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00000000-0008-0000-2100-0000E1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8" name="Text Box 2">
          <a:extLst>
            <a:ext uri="{FF2B5EF4-FFF2-40B4-BE49-F238E27FC236}">
              <a16:creationId xmlns:a16="http://schemas.microsoft.com/office/drawing/2014/main" id="{00000000-0008-0000-2100-0000E2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39" name="Text Box 3">
          <a:extLst>
            <a:ext uri="{FF2B5EF4-FFF2-40B4-BE49-F238E27FC236}">
              <a16:creationId xmlns:a16="http://schemas.microsoft.com/office/drawing/2014/main" id="{00000000-0008-0000-2100-0000E3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0" name="Text Box 4">
          <a:extLst>
            <a:ext uri="{FF2B5EF4-FFF2-40B4-BE49-F238E27FC236}">
              <a16:creationId xmlns:a16="http://schemas.microsoft.com/office/drawing/2014/main" id="{00000000-0008-0000-2100-0000E4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1" name="Text Box 5">
          <a:extLst>
            <a:ext uri="{FF2B5EF4-FFF2-40B4-BE49-F238E27FC236}">
              <a16:creationId xmlns:a16="http://schemas.microsoft.com/office/drawing/2014/main" id="{00000000-0008-0000-2100-0000E5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2" name="Text Box 6">
          <a:extLst>
            <a:ext uri="{FF2B5EF4-FFF2-40B4-BE49-F238E27FC236}">
              <a16:creationId xmlns:a16="http://schemas.microsoft.com/office/drawing/2014/main" id="{00000000-0008-0000-2100-0000E6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100-0000E7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4" name="Text Box 9">
          <a:extLst>
            <a:ext uri="{FF2B5EF4-FFF2-40B4-BE49-F238E27FC236}">
              <a16:creationId xmlns:a16="http://schemas.microsoft.com/office/drawing/2014/main" id="{00000000-0008-0000-2100-0000E8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5" name="Text Box 10">
          <a:extLst>
            <a:ext uri="{FF2B5EF4-FFF2-40B4-BE49-F238E27FC236}">
              <a16:creationId xmlns:a16="http://schemas.microsoft.com/office/drawing/2014/main" id="{00000000-0008-0000-2100-0000E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00000000-0008-0000-2100-0000EA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47" name="Text Box 2">
          <a:extLst>
            <a:ext uri="{FF2B5EF4-FFF2-40B4-BE49-F238E27FC236}">
              <a16:creationId xmlns:a16="http://schemas.microsoft.com/office/drawing/2014/main" id="{00000000-0008-0000-2100-0000E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748" name="Text Box 8">
          <a:extLst>
            <a:ext uri="{FF2B5EF4-FFF2-40B4-BE49-F238E27FC236}">
              <a16:creationId xmlns:a16="http://schemas.microsoft.com/office/drawing/2014/main" id="{00000000-0008-0000-2100-0000EC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00000000-0008-0000-2100-0000E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2">
          <a:extLst>
            <a:ext uri="{FF2B5EF4-FFF2-40B4-BE49-F238E27FC236}">
              <a16:creationId xmlns:a16="http://schemas.microsoft.com/office/drawing/2014/main" id="{00000000-0008-0000-2100-0000E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3">
          <a:extLst>
            <a:ext uri="{FF2B5EF4-FFF2-40B4-BE49-F238E27FC236}">
              <a16:creationId xmlns:a16="http://schemas.microsoft.com/office/drawing/2014/main" id="{00000000-0008-0000-2100-0000E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4">
          <a:extLst>
            <a:ext uri="{FF2B5EF4-FFF2-40B4-BE49-F238E27FC236}">
              <a16:creationId xmlns:a16="http://schemas.microsoft.com/office/drawing/2014/main" id="{00000000-0008-0000-2100-0000F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5">
          <a:extLst>
            <a:ext uri="{FF2B5EF4-FFF2-40B4-BE49-F238E27FC236}">
              <a16:creationId xmlns:a16="http://schemas.microsoft.com/office/drawing/2014/main" id="{00000000-0008-0000-2100-0000F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6">
          <a:extLst>
            <a:ext uri="{FF2B5EF4-FFF2-40B4-BE49-F238E27FC236}">
              <a16:creationId xmlns:a16="http://schemas.microsoft.com/office/drawing/2014/main" id="{00000000-0008-0000-2100-0000F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100-0000F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6" name="Text Box 9">
          <a:extLst>
            <a:ext uri="{FF2B5EF4-FFF2-40B4-BE49-F238E27FC236}">
              <a16:creationId xmlns:a16="http://schemas.microsoft.com/office/drawing/2014/main" id="{00000000-0008-0000-2100-0000F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0">
          <a:extLst>
            <a:ext uri="{FF2B5EF4-FFF2-40B4-BE49-F238E27FC236}">
              <a16:creationId xmlns:a16="http://schemas.microsoft.com/office/drawing/2014/main" id="{00000000-0008-0000-2100-0000F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00000000-0008-0000-2100-0000F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2">
          <a:extLst>
            <a:ext uri="{FF2B5EF4-FFF2-40B4-BE49-F238E27FC236}">
              <a16:creationId xmlns:a16="http://schemas.microsoft.com/office/drawing/2014/main" id="{00000000-0008-0000-2100-0000F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760" name="Text Box 8">
          <a:extLst>
            <a:ext uri="{FF2B5EF4-FFF2-40B4-BE49-F238E27FC236}">
              <a16:creationId xmlns:a16="http://schemas.microsoft.com/office/drawing/2014/main" id="{00000000-0008-0000-2100-0000F802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1" name="Text Box 8">
          <a:extLst>
            <a:ext uri="{FF2B5EF4-FFF2-40B4-BE49-F238E27FC236}">
              <a16:creationId xmlns:a16="http://schemas.microsoft.com/office/drawing/2014/main" id="{00000000-0008-0000-2100-0000F9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762" name="Text Box 8">
          <a:extLst>
            <a:ext uri="{FF2B5EF4-FFF2-40B4-BE49-F238E27FC236}">
              <a16:creationId xmlns:a16="http://schemas.microsoft.com/office/drawing/2014/main" id="{00000000-0008-0000-2100-0000FA02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100-0000FB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4" name="Text Box 8">
          <a:extLst>
            <a:ext uri="{FF2B5EF4-FFF2-40B4-BE49-F238E27FC236}">
              <a16:creationId xmlns:a16="http://schemas.microsoft.com/office/drawing/2014/main" id="{00000000-0008-0000-2100-0000FC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5" name="Text Box 8">
          <a:extLst>
            <a:ext uri="{FF2B5EF4-FFF2-40B4-BE49-F238E27FC236}">
              <a16:creationId xmlns:a16="http://schemas.microsoft.com/office/drawing/2014/main" id="{00000000-0008-0000-2100-0000FD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100-0000FE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100-0000FF02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8" name="Text Box 3">
          <a:extLst>
            <a:ext uri="{FF2B5EF4-FFF2-40B4-BE49-F238E27FC236}">
              <a16:creationId xmlns:a16="http://schemas.microsoft.com/office/drawing/2014/main" id="{00000000-0008-0000-2100-00000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69" name="Text Box 4">
          <a:extLst>
            <a:ext uri="{FF2B5EF4-FFF2-40B4-BE49-F238E27FC236}">
              <a16:creationId xmlns:a16="http://schemas.microsoft.com/office/drawing/2014/main" id="{00000000-0008-0000-2100-00000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0" name="Text Box 5">
          <a:extLst>
            <a:ext uri="{FF2B5EF4-FFF2-40B4-BE49-F238E27FC236}">
              <a16:creationId xmlns:a16="http://schemas.microsoft.com/office/drawing/2014/main" id="{00000000-0008-0000-2100-00000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1" name="Text Box 6">
          <a:extLst>
            <a:ext uri="{FF2B5EF4-FFF2-40B4-BE49-F238E27FC236}">
              <a16:creationId xmlns:a16="http://schemas.microsoft.com/office/drawing/2014/main" id="{00000000-0008-0000-2100-00000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2" name="Text Box 8">
          <a:extLst>
            <a:ext uri="{FF2B5EF4-FFF2-40B4-BE49-F238E27FC236}">
              <a16:creationId xmlns:a16="http://schemas.microsoft.com/office/drawing/2014/main" id="{00000000-0008-0000-2100-00000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3" name="Text Box 9">
          <a:extLst>
            <a:ext uri="{FF2B5EF4-FFF2-40B4-BE49-F238E27FC236}">
              <a16:creationId xmlns:a16="http://schemas.microsoft.com/office/drawing/2014/main" id="{00000000-0008-0000-2100-00000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4" name="Text Box 10">
          <a:extLst>
            <a:ext uri="{FF2B5EF4-FFF2-40B4-BE49-F238E27FC236}">
              <a16:creationId xmlns:a16="http://schemas.microsoft.com/office/drawing/2014/main" id="{00000000-0008-0000-2100-00000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00000000-0008-0000-2100-00000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6" name="Text Box 2">
          <a:extLst>
            <a:ext uri="{FF2B5EF4-FFF2-40B4-BE49-F238E27FC236}">
              <a16:creationId xmlns:a16="http://schemas.microsoft.com/office/drawing/2014/main" id="{00000000-0008-0000-2100-00000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777" name="Text Box 8">
          <a:extLst>
            <a:ext uri="{FF2B5EF4-FFF2-40B4-BE49-F238E27FC236}">
              <a16:creationId xmlns:a16="http://schemas.microsoft.com/office/drawing/2014/main" id="{00000000-0008-0000-2100-00000903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8" name="Text Box 8">
          <a:extLst>
            <a:ext uri="{FF2B5EF4-FFF2-40B4-BE49-F238E27FC236}">
              <a16:creationId xmlns:a16="http://schemas.microsoft.com/office/drawing/2014/main" id="{00000000-0008-0000-2100-00000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79" name="Text Box 8">
          <a:extLst>
            <a:ext uri="{FF2B5EF4-FFF2-40B4-BE49-F238E27FC236}">
              <a16:creationId xmlns:a16="http://schemas.microsoft.com/office/drawing/2014/main" id="{00000000-0008-0000-2100-00000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00000000-0008-0000-2100-00000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1" name="Text Box 2">
          <a:extLst>
            <a:ext uri="{FF2B5EF4-FFF2-40B4-BE49-F238E27FC236}">
              <a16:creationId xmlns:a16="http://schemas.microsoft.com/office/drawing/2014/main" id="{00000000-0008-0000-2100-00000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2" name="Text Box 3">
          <a:extLst>
            <a:ext uri="{FF2B5EF4-FFF2-40B4-BE49-F238E27FC236}">
              <a16:creationId xmlns:a16="http://schemas.microsoft.com/office/drawing/2014/main" id="{00000000-0008-0000-2100-00000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3" name="Text Box 4">
          <a:extLst>
            <a:ext uri="{FF2B5EF4-FFF2-40B4-BE49-F238E27FC236}">
              <a16:creationId xmlns:a16="http://schemas.microsoft.com/office/drawing/2014/main" id="{00000000-0008-0000-2100-00000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4" name="Text Box 5">
          <a:extLst>
            <a:ext uri="{FF2B5EF4-FFF2-40B4-BE49-F238E27FC236}">
              <a16:creationId xmlns:a16="http://schemas.microsoft.com/office/drawing/2014/main" id="{00000000-0008-0000-2100-00001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5" name="Text Box 6">
          <a:extLst>
            <a:ext uri="{FF2B5EF4-FFF2-40B4-BE49-F238E27FC236}">
              <a16:creationId xmlns:a16="http://schemas.microsoft.com/office/drawing/2014/main" id="{00000000-0008-0000-2100-00001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6" name="Text Box 8">
          <a:extLst>
            <a:ext uri="{FF2B5EF4-FFF2-40B4-BE49-F238E27FC236}">
              <a16:creationId xmlns:a16="http://schemas.microsoft.com/office/drawing/2014/main" id="{00000000-0008-0000-2100-00001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7" name="Text Box 9">
          <a:extLst>
            <a:ext uri="{FF2B5EF4-FFF2-40B4-BE49-F238E27FC236}">
              <a16:creationId xmlns:a16="http://schemas.microsoft.com/office/drawing/2014/main" id="{00000000-0008-0000-2100-00001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8" name="Text Box 10">
          <a:extLst>
            <a:ext uri="{FF2B5EF4-FFF2-40B4-BE49-F238E27FC236}">
              <a16:creationId xmlns:a16="http://schemas.microsoft.com/office/drawing/2014/main" id="{00000000-0008-0000-2100-00001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00000000-0008-0000-2100-00001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0" name="Text Box 2">
          <a:extLst>
            <a:ext uri="{FF2B5EF4-FFF2-40B4-BE49-F238E27FC236}">
              <a16:creationId xmlns:a16="http://schemas.microsoft.com/office/drawing/2014/main" id="{00000000-0008-0000-2100-00001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1" name="Text Box 8">
          <a:extLst>
            <a:ext uri="{FF2B5EF4-FFF2-40B4-BE49-F238E27FC236}">
              <a16:creationId xmlns:a16="http://schemas.microsoft.com/office/drawing/2014/main" id="{00000000-0008-0000-2100-00001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00000000-0008-0000-2100-00001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3" name="Text Box 2">
          <a:extLst>
            <a:ext uri="{FF2B5EF4-FFF2-40B4-BE49-F238E27FC236}">
              <a16:creationId xmlns:a16="http://schemas.microsoft.com/office/drawing/2014/main" id="{00000000-0008-0000-2100-00001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4" name="Text Box 3">
          <a:extLst>
            <a:ext uri="{FF2B5EF4-FFF2-40B4-BE49-F238E27FC236}">
              <a16:creationId xmlns:a16="http://schemas.microsoft.com/office/drawing/2014/main" id="{00000000-0008-0000-2100-00001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5" name="Text Box 4">
          <a:extLst>
            <a:ext uri="{FF2B5EF4-FFF2-40B4-BE49-F238E27FC236}">
              <a16:creationId xmlns:a16="http://schemas.microsoft.com/office/drawing/2014/main" id="{00000000-0008-0000-2100-00001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6" name="Text Box 5">
          <a:extLst>
            <a:ext uri="{FF2B5EF4-FFF2-40B4-BE49-F238E27FC236}">
              <a16:creationId xmlns:a16="http://schemas.microsoft.com/office/drawing/2014/main" id="{00000000-0008-0000-2100-00001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7" name="Text Box 6">
          <a:extLst>
            <a:ext uri="{FF2B5EF4-FFF2-40B4-BE49-F238E27FC236}">
              <a16:creationId xmlns:a16="http://schemas.microsoft.com/office/drawing/2014/main" id="{00000000-0008-0000-2100-00001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8" name="Text Box 8">
          <a:extLst>
            <a:ext uri="{FF2B5EF4-FFF2-40B4-BE49-F238E27FC236}">
              <a16:creationId xmlns:a16="http://schemas.microsoft.com/office/drawing/2014/main" id="{00000000-0008-0000-2100-00001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799" name="Text Box 9">
          <a:extLst>
            <a:ext uri="{FF2B5EF4-FFF2-40B4-BE49-F238E27FC236}">
              <a16:creationId xmlns:a16="http://schemas.microsoft.com/office/drawing/2014/main" id="{00000000-0008-0000-2100-00001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00" name="Text Box 10">
          <a:extLst>
            <a:ext uri="{FF2B5EF4-FFF2-40B4-BE49-F238E27FC236}">
              <a16:creationId xmlns:a16="http://schemas.microsoft.com/office/drawing/2014/main" id="{00000000-0008-0000-2100-00002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100-00002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100-00002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803" name="Text Box 8">
          <a:extLst>
            <a:ext uri="{FF2B5EF4-FFF2-40B4-BE49-F238E27FC236}">
              <a16:creationId xmlns:a16="http://schemas.microsoft.com/office/drawing/2014/main" id="{00000000-0008-0000-2100-000023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804" name="Text Box 8">
          <a:extLst>
            <a:ext uri="{FF2B5EF4-FFF2-40B4-BE49-F238E27FC236}">
              <a16:creationId xmlns:a16="http://schemas.microsoft.com/office/drawing/2014/main" id="{00000000-0008-0000-2100-000024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00000000-0008-0000-2100-000025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06" name="Text Box 2">
          <a:extLst>
            <a:ext uri="{FF2B5EF4-FFF2-40B4-BE49-F238E27FC236}">
              <a16:creationId xmlns:a16="http://schemas.microsoft.com/office/drawing/2014/main" id="{00000000-0008-0000-2100-000026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07" name="Text Box 3">
          <a:extLst>
            <a:ext uri="{FF2B5EF4-FFF2-40B4-BE49-F238E27FC236}">
              <a16:creationId xmlns:a16="http://schemas.microsoft.com/office/drawing/2014/main" id="{00000000-0008-0000-2100-000027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08" name="Text Box 4">
          <a:extLst>
            <a:ext uri="{FF2B5EF4-FFF2-40B4-BE49-F238E27FC236}">
              <a16:creationId xmlns:a16="http://schemas.microsoft.com/office/drawing/2014/main" id="{00000000-0008-0000-2100-000028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09" name="Text Box 5">
          <a:extLst>
            <a:ext uri="{FF2B5EF4-FFF2-40B4-BE49-F238E27FC236}">
              <a16:creationId xmlns:a16="http://schemas.microsoft.com/office/drawing/2014/main" id="{00000000-0008-0000-2100-000029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0" name="Text Box 6">
          <a:extLst>
            <a:ext uri="{FF2B5EF4-FFF2-40B4-BE49-F238E27FC236}">
              <a16:creationId xmlns:a16="http://schemas.microsoft.com/office/drawing/2014/main" id="{00000000-0008-0000-2100-00002A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1" name="Text Box 8">
          <a:extLst>
            <a:ext uri="{FF2B5EF4-FFF2-40B4-BE49-F238E27FC236}">
              <a16:creationId xmlns:a16="http://schemas.microsoft.com/office/drawing/2014/main" id="{00000000-0008-0000-2100-00002B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2" name="Text Box 9">
          <a:extLst>
            <a:ext uri="{FF2B5EF4-FFF2-40B4-BE49-F238E27FC236}">
              <a16:creationId xmlns:a16="http://schemas.microsoft.com/office/drawing/2014/main" id="{00000000-0008-0000-2100-00002C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3" name="Text Box 10">
          <a:extLst>
            <a:ext uri="{FF2B5EF4-FFF2-40B4-BE49-F238E27FC236}">
              <a16:creationId xmlns:a16="http://schemas.microsoft.com/office/drawing/2014/main" id="{00000000-0008-0000-2100-00002D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00000000-0008-0000-2100-00002E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5" name="Text Box 2">
          <a:extLst>
            <a:ext uri="{FF2B5EF4-FFF2-40B4-BE49-F238E27FC236}">
              <a16:creationId xmlns:a16="http://schemas.microsoft.com/office/drawing/2014/main" id="{00000000-0008-0000-2100-00002F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816" name="Text Box 8">
          <a:extLst>
            <a:ext uri="{FF2B5EF4-FFF2-40B4-BE49-F238E27FC236}">
              <a16:creationId xmlns:a16="http://schemas.microsoft.com/office/drawing/2014/main" id="{00000000-0008-0000-2100-000030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00000000-0008-0000-2100-000031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8" name="Text Box 2">
          <a:extLst>
            <a:ext uri="{FF2B5EF4-FFF2-40B4-BE49-F238E27FC236}">
              <a16:creationId xmlns:a16="http://schemas.microsoft.com/office/drawing/2014/main" id="{00000000-0008-0000-2100-000032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19" name="Text Box 3">
          <a:extLst>
            <a:ext uri="{FF2B5EF4-FFF2-40B4-BE49-F238E27FC236}">
              <a16:creationId xmlns:a16="http://schemas.microsoft.com/office/drawing/2014/main" id="{00000000-0008-0000-2100-000033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0" name="Text Box 4">
          <a:extLst>
            <a:ext uri="{FF2B5EF4-FFF2-40B4-BE49-F238E27FC236}">
              <a16:creationId xmlns:a16="http://schemas.microsoft.com/office/drawing/2014/main" id="{00000000-0008-0000-2100-000034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1" name="Text Box 5">
          <a:extLst>
            <a:ext uri="{FF2B5EF4-FFF2-40B4-BE49-F238E27FC236}">
              <a16:creationId xmlns:a16="http://schemas.microsoft.com/office/drawing/2014/main" id="{00000000-0008-0000-2100-000035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2" name="Text Box 6">
          <a:extLst>
            <a:ext uri="{FF2B5EF4-FFF2-40B4-BE49-F238E27FC236}">
              <a16:creationId xmlns:a16="http://schemas.microsoft.com/office/drawing/2014/main" id="{00000000-0008-0000-2100-000036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3" name="Text Box 8">
          <a:extLst>
            <a:ext uri="{FF2B5EF4-FFF2-40B4-BE49-F238E27FC236}">
              <a16:creationId xmlns:a16="http://schemas.microsoft.com/office/drawing/2014/main" id="{00000000-0008-0000-2100-000037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4" name="Text Box 9">
          <a:extLst>
            <a:ext uri="{FF2B5EF4-FFF2-40B4-BE49-F238E27FC236}">
              <a16:creationId xmlns:a16="http://schemas.microsoft.com/office/drawing/2014/main" id="{00000000-0008-0000-2100-000038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5" name="Text Box 10">
          <a:extLst>
            <a:ext uri="{FF2B5EF4-FFF2-40B4-BE49-F238E27FC236}">
              <a16:creationId xmlns:a16="http://schemas.microsoft.com/office/drawing/2014/main" id="{00000000-0008-0000-2100-000039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00000000-0008-0000-2100-00003A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25</xdr:row>
      <xdr:rowOff>0</xdr:rowOff>
    </xdr:from>
    <xdr:ext cx="114300" cy="285750"/>
    <xdr:sp macro="" textlink="">
      <xdr:nvSpPr>
        <xdr:cNvPr id="827" name="Text Box 2">
          <a:extLst>
            <a:ext uri="{FF2B5EF4-FFF2-40B4-BE49-F238E27FC236}">
              <a16:creationId xmlns:a16="http://schemas.microsoft.com/office/drawing/2014/main" id="{00000000-0008-0000-2100-00003B030000}"/>
            </a:ext>
          </a:extLst>
        </xdr:cNvPr>
        <xdr:cNvSpPr txBox="1">
          <a:spLocks noChangeArrowheads="1"/>
        </xdr:cNvSpPr>
      </xdr:nvSpPr>
      <xdr:spPr bwMode="auto">
        <a:xfrm>
          <a:off x="12573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828" name="Text Box 8">
          <a:extLst>
            <a:ext uri="{FF2B5EF4-FFF2-40B4-BE49-F238E27FC236}">
              <a16:creationId xmlns:a16="http://schemas.microsoft.com/office/drawing/2014/main" id="{00000000-0008-0000-2100-00003C03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100-00003D03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0" name="Text Box 8">
          <a:extLst>
            <a:ext uri="{FF2B5EF4-FFF2-40B4-BE49-F238E27FC236}">
              <a16:creationId xmlns:a16="http://schemas.microsoft.com/office/drawing/2014/main" id="{00000000-0008-0000-2100-00003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831" name="Text Box 8">
          <a:extLst>
            <a:ext uri="{FF2B5EF4-FFF2-40B4-BE49-F238E27FC236}">
              <a16:creationId xmlns:a16="http://schemas.microsoft.com/office/drawing/2014/main" id="{00000000-0008-0000-2100-00003F03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832" name="Text Box 8">
          <a:extLst>
            <a:ext uri="{FF2B5EF4-FFF2-40B4-BE49-F238E27FC236}">
              <a16:creationId xmlns:a16="http://schemas.microsoft.com/office/drawing/2014/main" id="{00000000-0008-0000-2100-00004003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3" name="Text Box 8">
          <a:extLst>
            <a:ext uri="{FF2B5EF4-FFF2-40B4-BE49-F238E27FC236}">
              <a16:creationId xmlns:a16="http://schemas.microsoft.com/office/drawing/2014/main" id="{00000000-0008-0000-2100-00004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100-00004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100-00004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100-00004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100-00004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100-00004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100-00004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100-00004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100-00004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100-00004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100-00004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4" name="Text Box 2">
          <a:extLst>
            <a:ext uri="{FF2B5EF4-FFF2-40B4-BE49-F238E27FC236}">
              <a16:creationId xmlns:a16="http://schemas.microsoft.com/office/drawing/2014/main" id="{00000000-0008-0000-2100-00004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845" name="Text Box 8">
          <a:extLst>
            <a:ext uri="{FF2B5EF4-FFF2-40B4-BE49-F238E27FC236}">
              <a16:creationId xmlns:a16="http://schemas.microsoft.com/office/drawing/2014/main" id="{00000000-0008-0000-2100-00004D03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46" name="Text Box 8">
          <a:extLst>
            <a:ext uri="{FF2B5EF4-FFF2-40B4-BE49-F238E27FC236}">
              <a16:creationId xmlns:a16="http://schemas.microsoft.com/office/drawing/2014/main" id="{00000000-0008-0000-2100-00004E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7" name="Text Box 8">
          <a:extLst>
            <a:ext uri="{FF2B5EF4-FFF2-40B4-BE49-F238E27FC236}">
              <a16:creationId xmlns:a16="http://schemas.microsoft.com/office/drawing/2014/main" id="{00000000-0008-0000-2100-00004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848" name="Text Box 8">
          <a:extLst>
            <a:ext uri="{FF2B5EF4-FFF2-40B4-BE49-F238E27FC236}">
              <a16:creationId xmlns:a16="http://schemas.microsoft.com/office/drawing/2014/main" id="{00000000-0008-0000-2100-00005003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49" name="Text Box 8">
          <a:extLst>
            <a:ext uri="{FF2B5EF4-FFF2-40B4-BE49-F238E27FC236}">
              <a16:creationId xmlns:a16="http://schemas.microsoft.com/office/drawing/2014/main" id="{00000000-0008-0000-2100-00005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0" name="Text Box 8">
          <a:extLst>
            <a:ext uri="{FF2B5EF4-FFF2-40B4-BE49-F238E27FC236}">
              <a16:creationId xmlns:a16="http://schemas.microsoft.com/office/drawing/2014/main" id="{00000000-0008-0000-2100-00005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2100-00005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0000000-0008-0000-2100-00005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3" name="Text Box 2">
          <a:extLst>
            <a:ext uri="{FF2B5EF4-FFF2-40B4-BE49-F238E27FC236}">
              <a16:creationId xmlns:a16="http://schemas.microsoft.com/office/drawing/2014/main" id="{00000000-0008-0000-2100-00005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4" name="Text Box 3">
          <a:extLst>
            <a:ext uri="{FF2B5EF4-FFF2-40B4-BE49-F238E27FC236}">
              <a16:creationId xmlns:a16="http://schemas.microsoft.com/office/drawing/2014/main" id="{00000000-0008-0000-2100-00005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5" name="Text Box 4">
          <a:extLst>
            <a:ext uri="{FF2B5EF4-FFF2-40B4-BE49-F238E27FC236}">
              <a16:creationId xmlns:a16="http://schemas.microsoft.com/office/drawing/2014/main" id="{00000000-0008-0000-2100-00005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6" name="Text Box 5">
          <a:extLst>
            <a:ext uri="{FF2B5EF4-FFF2-40B4-BE49-F238E27FC236}">
              <a16:creationId xmlns:a16="http://schemas.microsoft.com/office/drawing/2014/main" id="{00000000-0008-0000-2100-00005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7" name="Text Box 6">
          <a:extLst>
            <a:ext uri="{FF2B5EF4-FFF2-40B4-BE49-F238E27FC236}">
              <a16:creationId xmlns:a16="http://schemas.microsoft.com/office/drawing/2014/main" id="{00000000-0008-0000-2100-00005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100-00005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59" name="Text Box 9">
          <a:extLst>
            <a:ext uri="{FF2B5EF4-FFF2-40B4-BE49-F238E27FC236}">
              <a16:creationId xmlns:a16="http://schemas.microsoft.com/office/drawing/2014/main" id="{00000000-0008-0000-2100-00005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0" name="Text Box 10">
          <a:extLst>
            <a:ext uri="{FF2B5EF4-FFF2-40B4-BE49-F238E27FC236}">
              <a16:creationId xmlns:a16="http://schemas.microsoft.com/office/drawing/2014/main" id="{00000000-0008-0000-2100-00005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100-00005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100-00005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863" name="Text Box 8">
          <a:extLst>
            <a:ext uri="{FF2B5EF4-FFF2-40B4-BE49-F238E27FC236}">
              <a16:creationId xmlns:a16="http://schemas.microsoft.com/office/drawing/2014/main" id="{00000000-0008-0000-2100-00005F03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64" name="Text Box 8">
          <a:extLst>
            <a:ext uri="{FF2B5EF4-FFF2-40B4-BE49-F238E27FC236}">
              <a16:creationId xmlns:a16="http://schemas.microsoft.com/office/drawing/2014/main" id="{00000000-0008-0000-2100-000060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5" name="Text Box 8">
          <a:extLst>
            <a:ext uri="{FF2B5EF4-FFF2-40B4-BE49-F238E27FC236}">
              <a16:creationId xmlns:a16="http://schemas.microsoft.com/office/drawing/2014/main" id="{00000000-0008-0000-2100-00006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866" name="Text Box 8">
          <a:extLst>
            <a:ext uri="{FF2B5EF4-FFF2-40B4-BE49-F238E27FC236}">
              <a16:creationId xmlns:a16="http://schemas.microsoft.com/office/drawing/2014/main" id="{00000000-0008-0000-2100-00006203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2100-00006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8" name="Text Box 8">
          <a:extLst>
            <a:ext uri="{FF2B5EF4-FFF2-40B4-BE49-F238E27FC236}">
              <a16:creationId xmlns:a16="http://schemas.microsoft.com/office/drawing/2014/main" id="{00000000-0008-0000-2100-00006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69" name="Text Box 8">
          <a:extLst>
            <a:ext uri="{FF2B5EF4-FFF2-40B4-BE49-F238E27FC236}">
              <a16:creationId xmlns:a16="http://schemas.microsoft.com/office/drawing/2014/main" id="{00000000-0008-0000-2100-00006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2100-00006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2100-00006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2" name="Text Box 3">
          <a:extLst>
            <a:ext uri="{FF2B5EF4-FFF2-40B4-BE49-F238E27FC236}">
              <a16:creationId xmlns:a16="http://schemas.microsoft.com/office/drawing/2014/main" id="{00000000-0008-0000-2100-00006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3" name="Text Box 4">
          <a:extLst>
            <a:ext uri="{FF2B5EF4-FFF2-40B4-BE49-F238E27FC236}">
              <a16:creationId xmlns:a16="http://schemas.microsoft.com/office/drawing/2014/main" id="{00000000-0008-0000-2100-00006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4" name="Text Box 5">
          <a:extLst>
            <a:ext uri="{FF2B5EF4-FFF2-40B4-BE49-F238E27FC236}">
              <a16:creationId xmlns:a16="http://schemas.microsoft.com/office/drawing/2014/main" id="{00000000-0008-0000-2100-00006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5" name="Text Box 6">
          <a:extLst>
            <a:ext uri="{FF2B5EF4-FFF2-40B4-BE49-F238E27FC236}">
              <a16:creationId xmlns:a16="http://schemas.microsoft.com/office/drawing/2014/main" id="{00000000-0008-0000-2100-00006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6" name="Text Box 8">
          <a:extLst>
            <a:ext uri="{FF2B5EF4-FFF2-40B4-BE49-F238E27FC236}">
              <a16:creationId xmlns:a16="http://schemas.microsoft.com/office/drawing/2014/main" id="{00000000-0008-0000-2100-00006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7" name="Text Box 9">
          <a:extLst>
            <a:ext uri="{FF2B5EF4-FFF2-40B4-BE49-F238E27FC236}">
              <a16:creationId xmlns:a16="http://schemas.microsoft.com/office/drawing/2014/main" id="{00000000-0008-0000-2100-00006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8" name="Text Box 10">
          <a:extLst>
            <a:ext uri="{FF2B5EF4-FFF2-40B4-BE49-F238E27FC236}">
              <a16:creationId xmlns:a16="http://schemas.microsoft.com/office/drawing/2014/main" id="{00000000-0008-0000-2100-00006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00000000-0008-0000-2100-00006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0" name="Text Box 2">
          <a:extLst>
            <a:ext uri="{FF2B5EF4-FFF2-40B4-BE49-F238E27FC236}">
              <a16:creationId xmlns:a16="http://schemas.microsoft.com/office/drawing/2014/main" id="{00000000-0008-0000-2100-00007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100-00007103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882" name="Text Box 8">
          <a:extLst>
            <a:ext uri="{FF2B5EF4-FFF2-40B4-BE49-F238E27FC236}">
              <a16:creationId xmlns:a16="http://schemas.microsoft.com/office/drawing/2014/main" id="{00000000-0008-0000-2100-00007203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3" name="Text Box 8">
          <a:extLst>
            <a:ext uri="{FF2B5EF4-FFF2-40B4-BE49-F238E27FC236}">
              <a16:creationId xmlns:a16="http://schemas.microsoft.com/office/drawing/2014/main" id="{00000000-0008-0000-2100-00007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884" name="Text Box 8">
          <a:extLst>
            <a:ext uri="{FF2B5EF4-FFF2-40B4-BE49-F238E27FC236}">
              <a16:creationId xmlns:a16="http://schemas.microsoft.com/office/drawing/2014/main" id="{00000000-0008-0000-2100-00007403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885" name="Text Box 8">
          <a:extLst>
            <a:ext uri="{FF2B5EF4-FFF2-40B4-BE49-F238E27FC236}">
              <a16:creationId xmlns:a16="http://schemas.microsoft.com/office/drawing/2014/main" id="{00000000-0008-0000-2100-00007503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100-00007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00000000-0008-0000-2100-00007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8" name="Text Box 2">
          <a:extLst>
            <a:ext uri="{FF2B5EF4-FFF2-40B4-BE49-F238E27FC236}">
              <a16:creationId xmlns:a16="http://schemas.microsoft.com/office/drawing/2014/main" id="{00000000-0008-0000-2100-00007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89" name="Text Box 3">
          <a:extLst>
            <a:ext uri="{FF2B5EF4-FFF2-40B4-BE49-F238E27FC236}">
              <a16:creationId xmlns:a16="http://schemas.microsoft.com/office/drawing/2014/main" id="{00000000-0008-0000-2100-00007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0" name="Text Box 4">
          <a:extLst>
            <a:ext uri="{FF2B5EF4-FFF2-40B4-BE49-F238E27FC236}">
              <a16:creationId xmlns:a16="http://schemas.microsoft.com/office/drawing/2014/main" id="{00000000-0008-0000-2100-00007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1" name="Text Box 5">
          <a:extLst>
            <a:ext uri="{FF2B5EF4-FFF2-40B4-BE49-F238E27FC236}">
              <a16:creationId xmlns:a16="http://schemas.microsoft.com/office/drawing/2014/main" id="{00000000-0008-0000-2100-00007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2" name="Text Box 6">
          <a:extLst>
            <a:ext uri="{FF2B5EF4-FFF2-40B4-BE49-F238E27FC236}">
              <a16:creationId xmlns:a16="http://schemas.microsoft.com/office/drawing/2014/main" id="{00000000-0008-0000-2100-00007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3" name="Text Box 8">
          <a:extLst>
            <a:ext uri="{FF2B5EF4-FFF2-40B4-BE49-F238E27FC236}">
              <a16:creationId xmlns:a16="http://schemas.microsoft.com/office/drawing/2014/main" id="{00000000-0008-0000-2100-00007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4" name="Text Box 9">
          <a:extLst>
            <a:ext uri="{FF2B5EF4-FFF2-40B4-BE49-F238E27FC236}">
              <a16:creationId xmlns:a16="http://schemas.microsoft.com/office/drawing/2014/main" id="{00000000-0008-0000-2100-00007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5" name="Text Box 10">
          <a:extLst>
            <a:ext uri="{FF2B5EF4-FFF2-40B4-BE49-F238E27FC236}">
              <a16:creationId xmlns:a16="http://schemas.microsoft.com/office/drawing/2014/main" id="{00000000-0008-0000-2100-00007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00000000-0008-0000-2100-00008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897" name="Text Box 2">
          <a:extLst>
            <a:ext uri="{FF2B5EF4-FFF2-40B4-BE49-F238E27FC236}">
              <a16:creationId xmlns:a16="http://schemas.microsoft.com/office/drawing/2014/main" id="{00000000-0008-0000-2100-00008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898" name="Text Box 8">
          <a:extLst>
            <a:ext uri="{FF2B5EF4-FFF2-40B4-BE49-F238E27FC236}">
              <a16:creationId xmlns:a16="http://schemas.microsoft.com/office/drawing/2014/main" id="{00000000-0008-0000-2100-00008203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99" name="Text Box 8">
          <a:extLst>
            <a:ext uri="{FF2B5EF4-FFF2-40B4-BE49-F238E27FC236}">
              <a16:creationId xmlns:a16="http://schemas.microsoft.com/office/drawing/2014/main" id="{00000000-0008-0000-2100-000083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0" name="Text Box 8">
          <a:extLst>
            <a:ext uri="{FF2B5EF4-FFF2-40B4-BE49-F238E27FC236}">
              <a16:creationId xmlns:a16="http://schemas.microsoft.com/office/drawing/2014/main" id="{00000000-0008-0000-2100-00008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901" name="Text Box 8">
          <a:extLst>
            <a:ext uri="{FF2B5EF4-FFF2-40B4-BE49-F238E27FC236}">
              <a16:creationId xmlns:a16="http://schemas.microsoft.com/office/drawing/2014/main" id="{00000000-0008-0000-2100-00008503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100-00008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100-00008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4" name="Text Box 8">
          <a:extLst>
            <a:ext uri="{FF2B5EF4-FFF2-40B4-BE49-F238E27FC236}">
              <a16:creationId xmlns:a16="http://schemas.microsoft.com/office/drawing/2014/main" id="{00000000-0008-0000-2100-00008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00000000-0008-0000-2100-00008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6" name="Text Box 2">
          <a:extLst>
            <a:ext uri="{FF2B5EF4-FFF2-40B4-BE49-F238E27FC236}">
              <a16:creationId xmlns:a16="http://schemas.microsoft.com/office/drawing/2014/main" id="{00000000-0008-0000-2100-00008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7" name="Text Box 3">
          <a:extLst>
            <a:ext uri="{FF2B5EF4-FFF2-40B4-BE49-F238E27FC236}">
              <a16:creationId xmlns:a16="http://schemas.microsoft.com/office/drawing/2014/main" id="{00000000-0008-0000-2100-00008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8" name="Text Box 4">
          <a:extLst>
            <a:ext uri="{FF2B5EF4-FFF2-40B4-BE49-F238E27FC236}">
              <a16:creationId xmlns:a16="http://schemas.microsoft.com/office/drawing/2014/main" id="{00000000-0008-0000-2100-00008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09" name="Text Box 5">
          <a:extLst>
            <a:ext uri="{FF2B5EF4-FFF2-40B4-BE49-F238E27FC236}">
              <a16:creationId xmlns:a16="http://schemas.microsoft.com/office/drawing/2014/main" id="{00000000-0008-0000-2100-00008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0" name="Text Box 6">
          <a:extLst>
            <a:ext uri="{FF2B5EF4-FFF2-40B4-BE49-F238E27FC236}">
              <a16:creationId xmlns:a16="http://schemas.microsoft.com/office/drawing/2014/main" id="{00000000-0008-0000-2100-00008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1" name="Text Box 8">
          <a:extLst>
            <a:ext uri="{FF2B5EF4-FFF2-40B4-BE49-F238E27FC236}">
              <a16:creationId xmlns:a16="http://schemas.microsoft.com/office/drawing/2014/main" id="{00000000-0008-0000-2100-00008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2" name="Text Box 9">
          <a:extLst>
            <a:ext uri="{FF2B5EF4-FFF2-40B4-BE49-F238E27FC236}">
              <a16:creationId xmlns:a16="http://schemas.microsoft.com/office/drawing/2014/main" id="{00000000-0008-0000-2100-00009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3" name="Text Box 10">
          <a:extLst>
            <a:ext uri="{FF2B5EF4-FFF2-40B4-BE49-F238E27FC236}">
              <a16:creationId xmlns:a16="http://schemas.microsoft.com/office/drawing/2014/main" id="{00000000-0008-0000-2100-00009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00000000-0008-0000-2100-00009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5" name="Text Box 2">
          <a:extLst>
            <a:ext uri="{FF2B5EF4-FFF2-40B4-BE49-F238E27FC236}">
              <a16:creationId xmlns:a16="http://schemas.microsoft.com/office/drawing/2014/main" id="{00000000-0008-0000-2100-00009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916" name="Text Box 8">
          <a:extLst>
            <a:ext uri="{FF2B5EF4-FFF2-40B4-BE49-F238E27FC236}">
              <a16:creationId xmlns:a16="http://schemas.microsoft.com/office/drawing/2014/main" id="{00000000-0008-0000-2100-00009403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917" name="Text Box 8">
          <a:extLst>
            <a:ext uri="{FF2B5EF4-FFF2-40B4-BE49-F238E27FC236}">
              <a16:creationId xmlns:a16="http://schemas.microsoft.com/office/drawing/2014/main" id="{00000000-0008-0000-2100-000095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18" name="Text Box 8">
          <a:extLst>
            <a:ext uri="{FF2B5EF4-FFF2-40B4-BE49-F238E27FC236}">
              <a16:creationId xmlns:a16="http://schemas.microsoft.com/office/drawing/2014/main" id="{00000000-0008-0000-2100-00009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35</xdr:row>
      <xdr:rowOff>133350</xdr:rowOff>
    </xdr:from>
    <xdr:ext cx="114300" cy="285750"/>
    <xdr:sp macro="" textlink="">
      <xdr:nvSpPr>
        <xdr:cNvPr id="919" name="Text Box 8">
          <a:extLst>
            <a:ext uri="{FF2B5EF4-FFF2-40B4-BE49-F238E27FC236}">
              <a16:creationId xmlns:a16="http://schemas.microsoft.com/office/drawing/2014/main" id="{00000000-0008-0000-2100-000097030000}"/>
            </a:ext>
          </a:extLst>
        </xdr:cNvPr>
        <xdr:cNvSpPr txBox="1">
          <a:spLocks noChangeArrowheads="1"/>
        </xdr:cNvSpPr>
      </xdr:nvSpPr>
      <xdr:spPr bwMode="auto">
        <a:xfrm>
          <a:off x="1390650" y="6800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0" name="Text Box 8">
          <a:extLst>
            <a:ext uri="{FF2B5EF4-FFF2-40B4-BE49-F238E27FC236}">
              <a16:creationId xmlns:a16="http://schemas.microsoft.com/office/drawing/2014/main" id="{00000000-0008-0000-2100-00009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1" name="Text Box 8">
          <a:extLst>
            <a:ext uri="{FF2B5EF4-FFF2-40B4-BE49-F238E27FC236}">
              <a16:creationId xmlns:a16="http://schemas.microsoft.com/office/drawing/2014/main" id="{00000000-0008-0000-2100-00009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2" name="Text Box 8">
          <a:extLst>
            <a:ext uri="{FF2B5EF4-FFF2-40B4-BE49-F238E27FC236}">
              <a16:creationId xmlns:a16="http://schemas.microsoft.com/office/drawing/2014/main" id="{00000000-0008-0000-2100-00009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00000000-0008-0000-2100-00009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4" name="Text Box 2">
          <a:extLst>
            <a:ext uri="{FF2B5EF4-FFF2-40B4-BE49-F238E27FC236}">
              <a16:creationId xmlns:a16="http://schemas.microsoft.com/office/drawing/2014/main" id="{00000000-0008-0000-2100-00009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5" name="Text Box 3">
          <a:extLst>
            <a:ext uri="{FF2B5EF4-FFF2-40B4-BE49-F238E27FC236}">
              <a16:creationId xmlns:a16="http://schemas.microsoft.com/office/drawing/2014/main" id="{00000000-0008-0000-2100-00009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6" name="Text Box 4">
          <a:extLst>
            <a:ext uri="{FF2B5EF4-FFF2-40B4-BE49-F238E27FC236}">
              <a16:creationId xmlns:a16="http://schemas.microsoft.com/office/drawing/2014/main" id="{00000000-0008-0000-2100-00009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7" name="Text Box 5">
          <a:extLst>
            <a:ext uri="{FF2B5EF4-FFF2-40B4-BE49-F238E27FC236}">
              <a16:creationId xmlns:a16="http://schemas.microsoft.com/office/drawing/2014/main" id="{00000000-0008-0000-2100-00009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8" name="Text Box 6">
          <a:extLst>
            <a:ext uri="{FF2B5EF4-FFF2-40B4-BE49-F238E27FC236}">
              <a16:creationId xmlns:a16="http://schemas.microsoft.com/office/drawing/2014/main" id="{00000000-0008-0000-2100-0000A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29" name="Text Box 8">
          <a:extLst>
            <a:ext uri="{FF2B5EF4-FFF2-40B4-BE49-F238E27FC236}">
              <a16:creationId xmlns:a16="http://schemas.microsoft.com/office/drawing/2014/main" id="{00000000-0008-0000-2100-0000A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0" name="Text Box 9">
          <a:extLst>
            <a:ext uri="{FF2B5EF4-FFF2-40B4-BE49-F238E27FC236}">
              <a16:creationId xmlns:a16="http://schemas.microsoft.com/office/drawing/2014/main" id="{00000000-0008-0000-2100-0000A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1" name="Text Box 10">
          <a:extLst>
            <a:ext uri="{FF2B5EF4-FFF2-40B4-BE49-F238E27FC236}">
              <a16:creationId xmlns:a16="http://schemas.microsoft.com/office/drawing/2014/main" id="{00000000-0008-0000-2100-0000A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00000000-0008-0000-2100-0000A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3" name="Text Box 2">
          <a:extLst>
            <a:ext uri="{FF2B5EF4-FFF2-40B4-BE49-F238E27FC236}">
              <a16:creationId xmlns:a16="http://schemas.microsoft.com/office/drawing/2014/main" id="{00000000-0008-0000-2100-0000A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934" name="Text Box 8">
          <a:extLst>
            <a:ext uri="{FF2B5EF4-FFF2-40B4-BE49-F238E27FC236}">
              <a16:creationId xmlns:a16="http://schemas.microsoft.com/office/drawing/2014/main" id="{00000000-0008-0000-2100-0000A603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5" name="Text Box 8">
          <a:extLst>
            <a:ext uri="{FF2B5EF4-FFF2-40B4-BE49-F238E27FC236}">
              <a16:creationId xmlns:a16="http://schemas.microsoft.com/office/drawing/2014/main" id="{00000000-0008-0000-2100-0000A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6" name="Text Box 8">
          <a:extLst>
            <a:ext uri="{FF2B5EF4-FFF2-40B4-BE49-F238E27FC236}">
              <a16:creationId xmlns:a16="http://schemas.microsoft.com/office/drawing/2014/main" id="{00000000-0008-0000-2100-0000A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00000000-0008-0000-2100-0000A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8" name="Text Box 2">
          <a:extLst>
            <a:ext uri="{FF2B5EF4-FFF2-40B4-BE49-F238E27FC236}">
              <a16:creationId xmlns:a16="http://schemas.microsoft.com/office/drawing/2014/main" id="{00000000-0008-0000-2100-0000A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39" name="Text Box 3">
          <a:extLst>
            <a:ext uri="{FF2B5EF4-FFF2-40B4-BE49-F238E27FC236}">
              <a16:creationId xmlns:a16="http://schemas.microsoft.com/office/drawing/2014/main" id="{00000000-0008-0000-2100-0000A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0" name="Text Box 4">
          <a:extLst>
            <a:ext uri="{FF2B5EF4-FFF2-40B4-BE49-F238E27FC236}">
              <a16:creationId xmlns:a16="http://schemas.microsoft.com/office/drawing/2014/main" id="{00000000-0008-0000-2100-0000A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1" name="Text Box 5">
          <a:extLst>
            <a:ext uri="{FF2B5EF4-FFF2-40B4-BE49-F238E27FC236}">
              <a16:creationId xmlns:a16="http://schemas.microsoft.com/office/drawing/2014/main" id="{00000000-0008-0000-2100-0000A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2" name="Text Box 6">
          <a:extLst>
            <a:ext uri="{FF2B5EF4-FFF2-40B4-BE49-F238E27FC236}">
              <a16:creationId xmlns:a16="http://schemas.microsoft.com/office/drawing/2014/main" id="{00000000-0008-0000-2100-0000A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3" name="Text Box 8">
          <a:extLst>
            <a:ext uri="{FF2B5EF4-FFF2-40B4-BE49-F238E27FC236}">
              <a16:creationId xmlns:a16="http://schemas.microsoft.com/office/drawing/2014/main" id="{00000000-0008-0000-2100-0000A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4" name="Text Box 9">
          <a:extLst>
            <a:ext uri="{FF2B5EF4-FFF2-40B4-BE49-F238E27FC236}">
              <a16:creationId xmlns:a16="http://schemas.microsoft.com/office/drawing/2014/main" id="{00000000-0008-0000-2100-0000B0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5" name="Text Box 10">
          <a:extLst>
            <a:ext uri="{FF2B5EF4-FFF2-40B4-BE49-F238E27FC236}">
              <a16:creationId xmlns:a16="http://schemas.microsoft.com/office/drawing/2014/main" id="{00000000-0008-0000-2100-0000B1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00000000-0008-0000-2100-0000B2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7" name="Text Box 2">
          <a:extLst>
            <a:ext uri="{FF2B5EF4-FFF2-40B4-BE49-F238E27FC236}">
              <a16:creationId xmlns:a16="http://schemas.microsoft.com/office/drawing/2014/main" id="{00000000-0008-0000-2100-0000B3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8" name="Text Box 8">
          <a:extLst>
            <a:ext uri="{FF2B5EF4-FFF2-40B4-BE49-F238E27FC236}">
              <a16:creationId xmlns:a16="http://schemas.microsoft.com/office/drawing/2014/main" id="{00000000-0008-0000-2100-0000B4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00000000-0008-0000-2100-0000B5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0" name="Text Box 2">
          <a:extLst>
            <a:ext uri="{FF2B5EF4-FFF2-40B4-BE49-F238E27FC236}">
              <a16:creationId xmlns:a16="http://schemas.microsoft.com/office/drawing/2014/main" id="{00000000-0008-0000-2100-0000B6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1" name="Text Box 3">
          <a:extLst>
            <a:ext uri="{FF2B5EF4-FFF2-40B4-BE49-F238E27FC236}">
              <a16:creationId xmlns:a16="http://schemas.microsoft.com/office/drawing/2014/main" id="{00000000-0008-0000-2100-0000B7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2" name="Text Box 4">
          <a:extLst>
            <a:ext uri="{FF2B5EF4-FFF2-40B4-BE49-F238E27FC236}">
              <a16:creationId xmlns:a16="http://schemas.microsoft.com/office/drawing/2014/main" id="{00000000-0008-0000-2100-0000B8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3" name="Text Box 5">
          <a:extLst>
            <a:ext uri="{FF2B5EF4-FFF2-40B4-BE49-F238E27FC236}">
              <a16:creationId xmlns:a16="http://schemas.microsoft.com/office/drawing/2014/main" id="{00000000-0008-0000-2100-0000B9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4" name="Text Box 6">
          <a:extLst>
            <a:ext uri="{FF2B5EF4-FFF2-40B4-BE49-F238E27FC236}">
              <a16:creationId xmlns:a16="http://schemas.microsoft.com/office/drawing/2014/main" id="{00000000-0008-0000-2100-0000BA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5" name="Text Box 8">
          <a:extLst>
            <a:ext uri="{FF2B5EF4-FFF2-40B4-BE49-F238E27FC236}">
              <a16:creationId xmlns:a16="http://schemas.microsoft.com/office/drawing/2014/main" id="{00000000-0008-0000-2100-0000BB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6" name="Text Box 9">
          <a:extLst>
            <a:ext uri="{FF2B5EF4-FFF2-40B4-BE49-F238E27FC236}">
              <a16:creationId xmlns:a16="http://schemas.microsoft.com/office/drawing/2014/main" id="{00000000-0008-0000-2100-0000BC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7" name="Text Box 10">
          <a:extLst>
            <a:ext uri="{FF2B5EF4-FFF2-40B4-BE49-F238E27FC236}">
              <a16:creationId xmlns:a16="http://schemas.microsoft.com/office/drawing/2014/main" id="{00000000-0008-0000-2100-0000BD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00000000-0008-0000-2100-0000BE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59" name="Text Box 2">
          <a:extLst>
            <a:ext uri="{FF2B5EF4-FFF2-40B4-BE49-F238E27FC236}">
              <a16:creationId xmlns:a16="http://schemas.microsoft.com/office/drawing/2014/main" id="{00000000-0008-0000-2100-0000B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960" name="Text Box 8">
          <a:extLst>
            <a:ext uri="{FF2B5EF4-FFF2-40B4-BE49-F238E27FC236}">
              <a16:creationId xmlns:a16="http://schemas.microsoft.com/office/drawing/2014/main" id="{00000000-0008-0000-2100-0000C0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961" name="Text Box 8">
          <a:extLst>
            <a:ext uri="{FF2B5EF4-FFF2-40B4-BE49-F238E27FC236}">
              <a16:creationId xmlns:a16="http://schemas.microsoft.com/office/drawing/2014/main" id="{00000000-0008-0000-2100-0000C1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00000000-0008-0000-2100-0000C2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3" name="Text Box 2">
          <a:extLst>
            <a:ext uri="{FF2B5EF4-FFF2-40B4-BE49-F238E27FC236}">
              <a16:creationId xmlns:a16="http://schemas.microsoft.com/office/drawing/2014/main" id="{00000000-0008-0000-2100-0000C3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4" name="Text Box 3">
          <a:extLst>
            <a:ext uri="{FF2B5EF4-FFF2-40B4-BE49-F238E27FC236}">
              <a16:creationId xmlns:a16="http://schemas.microsoft.com/office/drawing/2014/main" id="{00000000-0008-0000-2100-0000C4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5" name="Text Box 4">
          <a:extLst>
            <a:ext uri="{FF2B5EF4-FFF2-40B4-BE49-F238E27FC236}">
              <a16:creationId xmlns:a16="http://schemas.microsoft.com/office/drawing/2014/main" id="{00000000-0008-0000-2100-0000C5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6" name="Text Box 5">
          <a:extLst>
            <a:ext uri="{FF2B5EF4-FFF2-40B4-BE49-F238E27FC236}">
              <a16:creationId xmlns:a16="http://schemas.microsoft.com/office/drawing/2014/main" id="{00000000-0008-0000-2100-0000C6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7" name="Text Box 6">
          <a:extLst>
            <a:ext uri="{FF2B5EF4-FFF2-40B4-BE49-F238E27FC236}">
              <a16:creationId xmlns:a16="http://schemas.microsoft.com/office/drawing/2014/main" id="{00000000-0008-0000-2100-0000C7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8" name="Text Box 8">
          <a:extLst>
            <a:ext uri="{FF2B5EF4-FFF2-40B4-BE49-F238E27FC236}">
              <a16:creationId xmlns:a16="http://schemas.microsoft.com/office/drawing/2014/main" id="{00000000-0008-0000-2100-0000C8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69" name="Text Box 9">
          <a:extLst>
            <a:ext uri="{FF2B5EF4-FFF2-40B4-BE49-F238E27FC236}">
              <a16:creationId xmlns:a16="http://schemas.microsoft.com/office/drawing/2014/main" id="{00000000-0008-0000-2100-0000C9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0" name="Text Box 10">
          <a:extLst>
            <a:ext uri="{FF2B5EF4-FFF2-40B4-BE49-F238E27FC236}">
              <a16:creationId xmlns:a16="http://schemas.microsoft.com/office/drawing/2014/main" id="{00000000-0008-0000-2100-0000CA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00000000-0008-0000-2100-0000CB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2" name="Text Box 2">
          <a:extLst>
            <a:ext uri="{FF2B5EF4-FFF2-40B4-BE49-F238E27FC236}">
              <a16:creationId xmlns:a16="http://schemas.microsoft.com/office/drawing/2014/main" id="{00000000-0008-0000-2100-0000CC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973" name="Text Box 8">
          <a:extLst>
            <a:ext uri="{FF2B5EF4-FFF2-40B4-BE49-F238E27FC236}">
              <a16:creationId xmlns:a16="http://schemas.microsoft.com/office/drawing/2014/main" id="{00000000-0008-0000-2100-0000CD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00000000-0008-0000-2100-0000CE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5" name="Text Box 2">
          <a:extLst>
            <a:ext uri="{FF2B5EF4-FFF2-40B4-BE49-F238E27FC236}">
              <a16:creationId xmlns:a16="http://schemas.microsoft.com/office/drawing/2014/main" id="{00000000-0008-0000-2100-0000CF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6" name="Text Box 3">
          <a:extLst>
            <a:ext uri="{FF2B5EF4-FFF2-40B4-BE49-F238E27FC236}">
              <a16:creationId xmlns:a16="http://schemas.microsoft.com/office/drawing/2014/main" id="{00000000-0008-0000-2100-0000D0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7" name="Text Box 4">
          <a:extLst>
            <a:ext uri="{FF2B5EF4-FFF2-40B4-BE49-F238E27FC236}">
              <a16:creationId xmlns:a16="http://schemas.microsoft.com/office/drawing/2014/main" id="{00000000-0008-0000-2100-0000D1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8" name="Text Box 5">
          <a:extLst>
            <a:ext uri="{FF2B5EF4-FFF2-40B4-BE49-F238E27FC236}">
              <a16:creationId xmlns:a16="http://schemas.microsoft.com/office/drawing/2014/main" id="{00000000-0008-0000-2100-0000D2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79" name="Text Box 6">
          <a:extLst>
            <a:ext uri="{FF2B5EF4-FFF2-40B4-BE49-F238E27FC236}">
              <a16:creationId xmlns:a16="http://schemas.microsoft.com/office/drawing/2014/main" id="{00000000-0008-0000-2100-0000D3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80" name="Text Box 8">
          <a:extLst>
            <a:ext uri="{FF2B5EF4-FFF2-40B4-BE49-F238E27FC236}">
              <a16:creationId xmlns:a16="http://schemas.microsoft.com/office/drawing/2014/main" id="{00000000-0008-0000-2100-0000D4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81" name="Text Box 9">
          <a:extLst>
            <a:ext uri="{FF2B5EF4-FFF2-40B4-BE49-F238E27FC236}">
              <a16:creationId xmlns:a16="http://schemas.microsoft.com/office/drawing/2014/main" id="{00000000-0008-0000-2100-0000D5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82" name="Text Box 10">
          <a:extLst>
            <a:ext uri="{FF2B5EF4-FFF2-40B4-BE49-F238E27FC236}">
              <a16:creationId xmlns:a16="http://schemas.microsoft.com/office/drawing/2014/main" id="{00000000-0008-0000-2100-0000D6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00000000-0008-0000-2100-0000D7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25</xdr:row>
      <xdr:rowOff>0</xdr:rowOff>
    </xdr:from>
    <xdr:ext cx="114300" cy="285750"/>
    <xdr:sp macro="" textlink="">
      <xdr:nvSpPr>
        <xdr:cNvPr id="984" name="Text Box 2">
          <a:extLst>
            <a:ext uri="{FF2B5EF4-FFF2-40B4-BE49-F238E27FC236}">
              <a16:creationId xmlns:a16="http://schemas.microsoft.com/office/drawing/2014/main" id="{00000000-0008-0000-2100-0000D8030000}"/>
            </a:ext>
          </a:extLst>
        </xdr:cNvPr>
        <xdr:cNvSpPr txBox="1">
          <a:spLocks noChangeArrowheads="1"/>
        </xdr:cNvSpPr>
      </xdr:nvSpPr>
      <xdr:spPr bwMode="auto">
        <a:xfrm>
          <a:off x="12573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985" name="Text Box 8">
          <a:extLst>
            <a:ext uri="{FF2B5EF4-FFF2-40B4-BE49-F238E27FC236}">
              <a16:creationId xmlns:a16="http://schemas.microsoft.com/office/drawing/2014/main" id="{00000000-0008-0000-2100-0000D903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986" name="Text Box 8">
          <a:extLst>
            <a:ext uri="{FF2B5EF4-FFF2-40B4-BE49-F238E27FC236}">
              <a16:creationId xmlns:a16="http://schemas.microsoft.com/office/drawing/2014/main" id="{00000000-0008-0000-2100-0000DA03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987" name="Text Box 8">
          <a:extLst>
            <a:ext uri="{FF2B5EF4-FFF2-40B4-BE49-F238E27FC236}">
              <a16:creationId xmlns:a16="http://schemas.microsoft.com/office/drawing/2014/main" id="{00000000-0008-0000-2100-0000DB03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988" name="Text Box 8">
          <a:extLst>
            <a:ext uri="{FF2B5EF4-FFF2-40B4-BE49-F238E27FC236}">
              <a16:creationId xmlns:a16="http://schemas.microsoft.com/office/drawing/2014/main" id="{00000000-0008-0000-2100-0000DC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989" name="Text Box 8">
          <a:extLst>
            <a:ext uri="{FF2B5EF4-FFF2-40B4-BE49-F238E27FC236}">
              <a16:creationId xmlns:a16="http://schemas.microsoft.com/office/drawing/2014/main" id="{00000000-0008-0000-2100-0000DD03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990" name="Text Box 8">
          <a:extLst>
            <a:ext uri="{FF2B5EF4-FFF2-40B4-BE49-F238E27FC236}">
              <a16:creationId xmlns:a16="http://schemas.microsoft.com/office/drawing/2014/main" id="{00000000-0008-0000-2100-0000DE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991" name="Text Box 8">
          <a:extLst>
            <a:ext uri="{FF2B5EF4-FFF2-40B4-BE49-F238E27FC236}">
              <a16:creationId xmlns:a16="http://schemas.microsoft.com/office/drawing/2014/main" id="{00000000-0008-0000-2100-0000DF03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00000000-0008-0000-2100-0000E0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3" name="Text Box 2">
          <a:extLst>
            <a:ext uri="{FF2B5EF4-FFF2-40B4-BE49-F238E27FC236}">
              <a16:creationId xmlns:a16="http://schemas.microsoft.com/office/drawing/2014/main" id="{00000000-0008-0000-2100-0000E1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4" name="Text Box 3">
          <a:extLst>
            <a:ext uri="{FF2B5EF4-FFF2-40B4-BE49-F238E27FC236}">
              <a16:creationId xmlns:a16="http://schemas.microsoft.com/office/drawing/2014/main" id="{00000000-0008-0000-2100-0000E2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5" name="Text Box 4">
          <a:extLst>
            <a:ext uri="{FF2B5EF4-FFF2-40B4-BE49-F238E27FC236}">
              <a16:creationId xmlns:a16="http://schemas.microsoft.com/office/drawing/2014/main" id="{00000000-0008-0000-2100-0000E3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6" name="Text Box 5">
          <a:extLst>
            <a:ext uri="{FF2B5EF4-FFF2-40B4-BE49-F238E27FC236}">
              <a16:creationId xmlns:a16="http://schemas.microsoft.com/office/drawing/2014/main" id="{00000000-0008-0000-2100-0000E4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7" name="Text Box 6">
          <a:extLst>
            <a:ext uri="{FF2B5EF4-FFF2-40B4-BE49-F238E27FC236}">
              <a16:creationId xmlns:a16="http://schemas.microsoft.com/office/drawing/2014/main" id="{00000000-0008-0000-2100-0000E5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8" name="Text Box 8">
          <a:extLst>
            <a:ext uri="{FF2B5EF4-FFF2-40B4-BE49-F238E27FC236}">
              <a16:creationId xmlns:a16="http://schemas.microsoft.com/office/drawing/2014/main" id="{00000000-0008-0000-2100-0000E6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999" name="Text Box 9">
          <a:extLst>
            <a:ext uri="{FF2B5EF4-FFF2-40B4-BE49-F238E27FC236}">
              <a16:creationId xmlns:a16="http://schemas.microsoft.com/office/drawing/2014/main" id="{00000000-0008-0000-2100-0000E7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00" name="Text Box 10">
          <a:extLst>
            <a:ext uri="{FF2B5EF4-FFF2-40B4-BE49-F238E27FC236}">
              <a16:creationId xmlns:a16="http://schemas.microsoft.com/office/drawing/2014/main" id="{00000000-0008-0000-2100-0000E8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00000000-0008-0000-2100-0000E9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02" name="Text Box 2">
          <a:extLst>
            <a:ext uri="{FF2B5EF4-FFF2-40B4-BE49-F238E27FC236}">
              <a16:creationId xmlns:a16="http://schemas.microsoft.com/office/drawing/2014/main" id="{00000000-0008-0000-2100-0000EA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3" name="Text Box 8">
          <a:extLst>
            <a:ext uri="{FF2B5EF4-FFF2-40B4-BE49-F238E27FC236}">
              <a16:creationId xmlns:a16="http://schemas.microsoft.com/office/drawing/2014/main" id="{00000000-0008-0000-2100-0000EB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004" name="Text Box 8">
          <a:extLst>
            <a:ext uri="{FF2B5EF4-FFF2-40B4-BE49-F238E27FC236}">
              <a16:creationId xmlns:a16="http://schemas.microsoft.com/office/drawing/2014/main" id="{00000000-0008-0000-2100-0000EC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005" name="Text Box 8">
          <a:extLst>
            <a:ext uri="{FF2B5EF4-FFF2-40B4-BE49-F238E27FC236}">
              <a16:creationId xmlns:a16="http://schemas.microsoft.com/office/drawing/2014/main" id="{00000000-0008-0000-2100-0000ED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006" name="Text Box 8">
          <a:extLst>
            <a:ext uri="{FF2B5EF4-FFF2-40B4-BE49-F238E27FC236}">
              <a16:creationId xmlns:a16="http://schemas.microsoft.com/office/drawing/2014/main" id="{00000000-0008-0000-2100-0000EE03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007" name="Text Box 8">
          <a:extLst>
            <a:ext uri="{FF2B5EF4-FFF2-40B4-BE49-F238E27FC236}">
              <a16:creationId xmlns:a16="http://schemas.microsoft.com/office/drawing/2014/main" id="{00000000-0008-0000-2100-0000EF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08" name="Text Box 8">
          <a:extLst>
            <a:ext uri="{FF2B5EF4-FFF2-40B4-BE49-F238E27FC236}">
              <a16:creationId xmlns:a16="http://schemas.microsoft.com/office/drawing/2014/main" id="{00000000-0008-0000-2100-0000F0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09" name="Text Box 8">
          <a:extLst>
            <a:ext uri="{FF2B5EF4-FFF2-40B4-BE49-F238E27FC236}">
              <a16:creationId xmlns:a16="http://schemas.microsoft.com/office/drawing/2014/main" id="{00000000-0008-0000-2100-0000F103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00000000-0008-0000-2100-0000F2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1" name="Text Box 2">
          <a:extLst>
            <a:ext uri="{FF2B5EF4-FFF2-40B4-BE49-F238E27FC236}">
              <a16:creationId xmlns:a16="http://schemas.microsoft.com/office/drawing/2014/main" id="{00000000-0008-0000-2100-0000F3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2" name="Text Box 3">
          <a:extLst>
            <a:ext uri="{FF2B5EF4-FFF2-40B4-BE49-F238E27FC236}">
              <a16:creationId xmlns:a16="http://schemas.microsoft.com/office/drawing/2014/main" id="{00000000-0008-0000-2100-0000F4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3" name="Text Box 4">
          <a:extLst>
            <a:ext uri="{FF2B5EF4-FFF2-40B4-BE49-F238E27FC236}">
              <a16:creationId xmlns:a16="http://schemas.microsoft.com/office/drawing/2014/main" id="{00000000-0008-0000-2100-0000F5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4" name="Text Box 5">
          <a:extLst>
            <a:ext uri="{FF2B5EF4-FFF2-40B4-BE49-F238E27FC236}">
              <a16:creationId xmlns:a16="http://schemas.microsoft.com/office/drawing/2014/main" id="{00000000-0008-0000-2100-0000F6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5" name="Text Box 6">
          <a:extLst>
            <a:ext uri="{FF2B5EF4-FFF2-40B4-BE49-F238E27FC236}">
              <a16:creationId xmlns:a16="http://schemas.microsoft.com/office/drawing/2014/main" id="{00000000-0008-0000-2100-0000F7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6" name="Text Box 8">
          <a:extLst>
            <a:ext uri="{FF2B5EF4-FFF2-40B4-BE49-F238E27FC236}">
              <a16:creationId xmlns:a16="http://schemas.microsoft.com/office/drawing/2014/main" id="{00000000-0008-0000-2100-0000F8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7" name="Text Box 9">
          <a:extLst>
            <a:ext uri="{FF2B5EF4-FFF2-40B4-BE49-F238E27FC236}">
              <a16:creationId xmlns:a16="http://schemas.microsoft.com/office/drawing/2014/main" id="{00000000-0008-0000-2100-0000F9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8" name="Text Box 10">
          <a:extLst>
            <a:ext uri="{FF2B5EF4-FFF2-40B4-BE49-F238E27FC236}">
              <a16:creationId xmlns:a16="http://schemas.microsoft.com/office/drawing/2014/main" id="{00000000-0008-0000-2100-0000FA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00000000-0008-0000-2100-0000FB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20" name="Text Box 2">
          <a:extLst>
            <a:ext uri="{FF2B5EF4-FFF2-40B4-BE49-F238E27FC236}">
              <a16:creationId xmlns:a16="http://schemas.microsoft.com/office/drawing/2014/main" id="{00000000-0008-0000-2100-0000FC03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21" name="Text Box 8">
          <a:extLst>
            <a:ext uri="{FF2B5EF4-FFF2-40B4-BE49-F238E27FC236}">
              <a16:creationId xmlns:a16="http://schemas.microsoft.com/office/drawing/2014/main" id="{00000000-0008-0000-2100-0000FD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022" name="Text Box 8">
          <a:extLst>
            <a:ext uri="{FF2B5EF4-FFF2-40B4-BE49-F238E27FC236}">
              <a16:creationId xmlns:a16="http://schemas.microsoft.com/office/drawing/2014/main" id="{00000000-0008-0000-2100-0000FE03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023" name="Text Box 8">
          <a:extLst>
            <a:ext uri="{FF2B5EF4-FFF2-40B4-BE49-F238E27FC236}">
              <a16:creationId xmlns:a16="http://schemas.microsoft.com/office/drawing/2014/main" id="{00000000-0008-0000-2100-0000FF03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024" name="Text Box 8">
          <a:extLst>
            <a:ext uri="{FF2B5EF4-FFF2-40B4-BE49-F238E27FC236}">
              <a16:creationId xmlns:a16="http://schemas.microsoft.com/office/drawing/2014/main" id="{00000000-0008-0000-2100-00000004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025" name="Text Box 8">
          <a:extLst>
            <a:ext uri="{FF2B5EF4-FFF2-40B4-BE49-F238E27FC236}">
              <a16:creationId xmlns:a16="http://schemas.microsoft.com/office/drawing/2014/main" id="{00000000-0008-0000-2100-00000104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26" name="Text Box 8">
          <a:extLst>
            <a:ext uri="{FF2B5EF4-FFF2-40B4-BE49-F238E27FC236}">
              <a16:creationId xmlns:a16="http://schemas.microsoft.com/office/drawing/2014/main" id="{00000000-0008-0000-2100-000002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27" name="Text Box 8">
          <a:extLst>
            <a:ext uri="{FF2B5EF4-FFF2-40B4-BE49-F238E27FC236}">
              <a16:creationId xmlns:a16="http://schemas.microsoft.com/office/drawing/2014/main" id="{00000000-0008-0000-2100-000003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00000000-0008-0000-2100-000004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29" name="Text Box 2">
          <a:extLst>
            <a:ext uri="{FF2B5EF4-FFF2-40B4-BE49-F238E27FC236}">
              <a16:creationId xmlns:a16="http://schemas.microsoft.com/office/drawing/2014/main" id="{00000000-0008-0000-2100-000005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0" name="Text Box 3">
          <a:extLst>
            <a:ext uri="{FF2B5EF4-FFF2-40B4-BE49-F238E27FC236}">
              <a16:creationId xmlns:a16="http://schemas.microsoft.com/office/drawing/2014/main" id="{00000000-0008-0000-2100-000006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1" name="Text Box 4">
          <a:extLst>
            <a:ext uri="{FF2B5EF4-FFF2-40B4-BE49-F238E27FC236}">
              <a16:creationId xmlns:a16="http://schemas.microsoft.com/office/drawing/2014/main" id="{00000000-0008-0000-2100-000007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2" name="Text Box 5">
          <a:extLst>
            <a:ext uri="{FF2B5EF4-FFF2-40B4-BE49-F238E27FC236}">
              <a16:creationId xmlns:a16="http://schemas.microsoft.com/office/drawing/2014/main" id="{00000000-0008-0000-2100-000008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3" name="Text Box 6">
          <a:extLst>
            <a:ext uri="{FF2B5EF4-FFF2-40B4-BE49-F238E27FC236}">
              <a16:creationId xmlns:a16="http://schemas.microsoft.com/office/drawing/2014/main" id="{00000000-0008-0000-2100-00000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4" name="Text Box 8">
          <a:extLst>
            <a:ext uri="{FF2B5EF4-FFF2-40B4-BE49-F238E27FC236}">
              <a16:creationId xmlns:a16="http://schemas.microsoft.com/office/drawing/2014/main" id="{00000000-0008-0000-2100-00000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5" name="Text Box 9">
          <a:extLst>
            <a:ext uri="{FF2B5EF4-FFF2-40B4-BE49-F238E27FC236}">
              <a16:creationId xmlns:a16="http://schemas.microsoft.com/office/drawing/2014/main" id="{00000000-0008-0000-2100-00000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6" name="Text Box 10">
          <a:extLst>
            <a:ext uri="{FF2B5EF4-FFF2-40B4-BE49-F238E27FC236}">
              <a16:creationId xmlns:a16="http://schemas.microsoft.com/office/drawing/2014/main" id="{00000000-0008-0000-2100-00000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00000000-0008-0000-2100-00000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38" name="Text Box 2">
          <a:extLst>
            <a:ext uri="{FF2B5EF4-FFF2-40B4-BE49-F238E27FC236}">
              <a16:creationId xmlns:a16="http://schemas.microsoft.com/office/drawing/2014/main" id="{00000000-0008-0000-2100-00000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39" name="Text Box 8">
          <a:extLst>
            <a:ext uri="{FF2B5EF4-FFF2-40B4-BE49-F238E27FC236}">
              <a16:creationId xmlns:a16="http://schemas.microsoft.com/office/drawing/2014/main" id="{00000000-0008-0000-2100-00000F04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040" name="Text Box 8">
          <a:extLst>
            <a:ext uri="{FF2B5EF4-FFF2-40B4-BE49-F238E27FC236}">
              <a16:creationId xmlns:a16="http://schemas.microsoft.com/office/drawing/2014/main" id="{00000000-0008-0000-2100-00001004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041" name="Text Box 8">
          <a:extLst>
            <a:ext uri="{FF2B5EF4-FFF2-40B4-BE49-F238E27FC236}">
              <a16:creationId xmlns:a16="http://schemas.microsoft.com/office/drawing/2014/main" id="{00000000-0008-0000-2100-000011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1042" name="Text Box 8">
          <a:extLst>
            <a:ext uri="{FF2B5EF4-FFF2-40B4-BE49-F238E27FC236}">
              <a16:creationId xmlns:a16="http://schemas.microsoft.com/office/drawing/2014/main" id="{00000000-0008-0000-2100-00001204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1043" name="Text Box 8">
          <a:extLst>
            <a:ext uri="{FF2B5EF4-FFF2-40B4-BE49-F238E27FC236}">
              <a16:creationId xmlns:a16="http://schemas.microsoft.com/office/drawing/2014/main" id="{00000000-0008-0000-2100-00001304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044" name="Text Box 8">
          <a:extLst>
            <a:ext uri="{FF2B5EF4-FFF2-40B4-BE49-F238E27FC236}">
              <a16:creationId xmlns:a16="http://schemas.microsoft.com/office/drawing/2014/main" id="{00000000-0008-0000-2100-000014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00000000-0008-0000-2100-000015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46" name="Text Box 2">
          <a:extLst>
            <a:ext uri="{FF2B5EF4-FFF2-40B4-BE49-F238E27FC236}">
              <a16:creationId xmlns:a16="http://schemas.microsoft.com/office/drawing/2014/main" id="{00000000-0008-0000-2100-000016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47" name="Text Box 3">
          <a:extLst>
            <a:ext uri="{FF2B5EF4-FFF2-40B4-BE49-F238E27FC236}">
              <a16:creationId xmlns:a16="http://schemas.microsoft.com/office/drawing/2014/main" id="{00000000-0008-0000-2100-000017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48" name="Text Box 4">
          <a:extLst>
            <a:ext uri="{FF2B5EF4-FFF2-40B4-BE49-F238E27FC236}">
              <a16:creationId xmlns:a16="http://schemas.microsoft.com/office/drawing/2014/main" id="{00000000-0008-0000-2100-000018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49" name="Text Box 5">
          <a:extLst>
            <a:ext uri="{FF2B5EF4-FFF2-40B4-BE49-F238E27FC236}">
              <a16:creationId xmlns:a16="http://schemas.microsoft.com/office/drawing/2014/main" id="{00000000-0008-0000-2100-000019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0" name="Text Box 6">
          <a:extLst>
            <a:ext uri="{FF2B5EF4-FFF2-40B4-BE49-F238E27FC236}">
              <a16:creationId xmlns:a16="http://schemas.microsoft.com/office/drawing/2014/main" id="{00000000-0008-0000-2100-00001A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1" name="Text Box 8">
          <a:extLst>
            <a:ext uri="{FF2B5EF4-FFF2-40B4-BE49-F238E27FC236}">
              <a16:creationId xmlns:a16="http://schemas.microsoft.com/office/drawing/2014/main" id="{00000000-0008-0000-2100-00001B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2" name="Text Box 9">
          <a:extLst>
            <a:ext uri="{FF2B5EF4-FFF2-40B4-BE49-F238E27FC236}">
              <a16:creationId xmlns:a16="http://schemas.microsoft.com/office/drawing/2014/main" id="{00000000-0008-0000-2100-00001C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3" name="Text Box 10">
          <a:extLst>
            <a:ext uri="{FF2B5EF4-FFF2-40B4-BE49-F238E27FC236}">
              <a16:creationId xmlns:a16="http://schemas.microsoft.com/office/drawing/2014/main" id="{00000000-0008-0000-2100-00001D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00000000-0008-0000-2100-00001E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55" name="Text Box 2">
          <a:extLst>
            <a:ext uri="{FF2B5EF4-FFF2-40B4-BE49-F238E27FC236}">
              <a16:creationId xmlns:a16="http://schemas.microsoft.com/office/drawing/2014/main" id="{00000000-0008-0000-2100-00001F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56" name="Text Box 8">
          <a:extLst>
            <a:ext uri="{FF2B5EF4-FFF2-40B4-BE49-F238E27FC236}">
              <a16:creationId xmlns:a16="http://schemas.microsoft.com/office/drawing/2014/main" id="{00000000-0008-0000-2100-00002004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057" name="Text Box 8">
          <a:extLst>
            <a:ext uri="{FF2B5EF4-FFF2-40B4-BE49-F238E27FC236}">
              <a16:creationId xmlns:a16="http://schemas.microsoft.com/office/drawing/2014/main" id="{00000000-0008-0000-2100-00002104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058" name="Text Box 8">
          <a:extLst>
            <a:ext uri="{FF2B5EF4-FFF2-40B4-BE49-F238E27FC236}">
              <a16:creationId xmlns:a16="http://schemas.microsoft.com/office/drawing/2014/main" id="{00000000-0008-0000-2100-000022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059" name="Text Box 8">
          <a:extLst>
            <a:ext uri="{FF2B5EF4-FFF2-40B4-BE49-F238E27FC236}">
              <a16:creationId xmlns:a16="http://schemas.microsoft.com/office/drawing/2014/main" id="{00000000-0008-0000-2100-00002304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060" name="Text Box 8">
          <a:extLst>
            <a:ext uri="{FF2B5EF4-FFF2-40B4-BE49-F238E27FC236}">
              <a16:creationId xmlns:a16="http://schemas.microsoft.com/office/drawing/2014/main" id="{00000000-0008-0000-2100-00002404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61" name="Text Box 8">
          <a:extLst>
            <a:ext uri="{FF2B5EF4-FFF2-40B4-BE49-F238E27FC236}">
              <a16:creationId xmlns:a16="http://schemas.microsoft.com/office/drawing/2014/main" id="{00000000-0008-0000-2100-000025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62" name="Text Box 8">
          <a:extLst>
            <a:ext uri="{FF2B5EF4-FFF2-40B4-BE49-F238E27FC236}">
              <a16:creationId xmlns:a16="http://schemas.microsoft.com/office/drawing/2014/main" id="{00000000-0008-0000-2100-000026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00000000-0008-0000-2100-000027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4" name="Text Box 2">
          <a:extLst>
            <a:ext uri="{FF2B5EF4-FFF2-40B4-BE49-F238E27FC236}">
              <a16:creationId xmlns:a16="http://schemas.microsoft.com/office/drawing/2014/main" id="{00000000-0008-0000-2100-000028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5" name="Text Box 3">
          <a:extLst>
            <a:ext uri="{FF2B5EF4-FFF2-40B4-BE49-F238E27FC236}">
              <a16:creationId xmlns:a16="http://schemas.microsoft.com/office/drawing/2014/main" id="{00000000-0008-0000-2100-00002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6" name="Text Box 4">
          <a:extLst>
            <a:ext uri="{FF2B5EF4-FFF2-40B4-BE49-F238E27FC236}">
              <a16:creationId xmlns:a16="http://schemas.microsoft.com/office/drawing/2014/main" id="{00000000-0008-0000-2100-00002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7" name="Text Box 5">
          <a:extLst>
            <a:ext uri="{FF2B5EF4-FFF2-40B4-BE49-F238E27FC236}">
              <a16:creationId xmlns:a16="http://schemas.microsoft.com/office/drawing/2014/main" id="{00000000-0008-0000-2100-00002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8" name="Text Box 6">
          <a:extLst>
            <a:ext uri="{FF2B5EF4-FFF2-40B4-BE49-F238E27FC236}">
              <a16:creationId xmlns:a16="http://schemas.microsoft.com/office/drawing/2014/main" id="{00000000-0008-0000-2100-00002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69" name="Text Box 8">
          <a:extLst>
            <a:ext uri="{FF2B5EF4-FFF2-40B4-BE49-F238E27FC236}">
              <a16:creationId xmlns:a16="http://schemas.microsoft.com/office/drawing/2014/main" id="{00000000-0008-0000-2100-00002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70" name="Text Box 9">
          <a:extLst>
            <a:ext uri="{FF2B5EF4-FFF2-40B4-BE49-F238E27FC236}">
              <a16:creationId xmlns:a16="http://schemas.microsoft.com/office/drawing/2014/main" id="{00000000-0008-0000-2100-00002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71" name="Text Box 10">
          <a:extLst>
            <a:ext uri="{FF2B5EF4-FFF2-40B4-BE49-F238E27FC236}">
              <a16:creationId xmlns:a16="http://schemas.microsoft.com/office/drawing/2014/main" id="{00000000-0008-0000-2100-00002F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00000000-0008-0000-2100-000030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73" name="Text Box 2">
          <a:extLst>
            <a:ext uri="{FF2B5EF4-FFF2-40B4-BE49-F238E27FC236}">
              <a16:creationId xmlns:a16="http://schemas.microsoft.com/office/drawing/2014/main" id="{00000000-0008-0000-2100-000031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74" name="Text Box 8">
          <a:extLst>
            <a:ext uri="{FF2B5EF4-FFF2-40B4-BE49-F238E27FC236}">
              <a16:creationId xmlns:a16="http://schemas.microsoft.com/office/drawing/2014/main" id="{00000000-0008-0000-2100-00003204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075" name="Text Box 8">
          <a:extLst>
            <a:ext uri="{FF2B5EF4-FFF2-40B4-BE49-F238E27FC236}">
              <a16:creationId xmlns:a16="http://schemas.microsoft.com/office/drawing/2014/main" id="{00000000-0008-0000-2100-00003304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076" name="Text Box 8">
          <a:extLst>
            <a:ext uri="{FF2B5EF4-FFF2-40B4-BE49-F238E27FC236}">
              <a16:creationId xmlns:a16="http://schemas.microsoft.com/office/drawing/2014/main" id="{00000000-0008-0000-2100-000034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41</xdr:row>
      <xdr:rowOff>133350</xdr:rowOff>
    </xdr:from>
    <xdr:ext cx="114300" cy="285750"/>
    <xdr:sp macro="" textlink="">
      <xdr:nvSpPr>
        <xdr:cNvPr id="1077" name="Text Box 8">
          <a:extLst>
            <a:ext uri="{FF2B5EF4-FFF2-40B4-BE49-F238E27FC236}">
              <a16:creationId xmlns:a16="http://schemas.microsoft.com/office/drawing/2014/main" id="{00000000-0008-0000-2100-000035040000}"/>
            </a:ext>
          </a:extLst>
        </xdr:cNvPr>
        <xdr:cNvSpPr txBox="1">
          <a:spLocks noChangeArrowheads="1"/>
        </xdr:cNvSpPr>
      </xdr:nvSpPr>
      <xdr:spPr bwMode="auto">
        <a:xfrm>
          <a:off x="1390650" y="794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078" name="Text Box 8">
          <a:extLst>
            <a:ext uri="{FF2B5EF4-FFF2-40B4-BE49-F238E27FC236}">
              <a16:creationId xmlns:a16="http://schemas.microsoft.com/office/drawing/2014/main" id="{00000000-0008-0000-2100-00003604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79" name="Text Box 8">
          <a:extLst>
            <a:ext uri="{FF2B5EF4-FFF2-40B4-BE49-F238E27FC236}">
              <a16:creationId xmlns:a16="http://schemas.microsoft.com/office/drawing/2014/main" id="{00000000-0008-0000-2100-000037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080" name="Text Box 8">
          <a:extLst>
            <a:ext uri="{FF2B5EF4-FFF2-40B4-BE49-F238E27FC236}">
              <a16:creationId xmlns:a16="http://schemas.microsoft.com/office/drawing/2014/main" id="{00000000-0008-0000-2100-00003804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00000000-0008-0000-2100-00003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2" name="Text Box 2">
          <a:extLst>
            <a:ext uri="{FF2B5EF4-FFF2-40B4-BE49-F238E27FC236}">
              <a16:creationId xmlns:a16="http://schemas.microsoft.com/office/drawing/2014/main" id="{00000000-0008-0000-2100-00003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3" name="Text Box 3">
          <a:extLst>
            <a:ext uri="{FF2B5EF4-FFF2-40B4-BE49-F238E27FC236}">
              <a16:creationId xmlns:a16="http://schemas.microsoft.com/office/drawing/2014/main" id="{00000000-0008-0000-2100-00003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4" name="Text Box 4">
          <a:extLst>
            <a:ext uri="{FF2B5EF4-FFF2-40B4-BE49-F238E27FC236}">
              <a16:creationId xmlns:a16="http://schemas.microsoft.com/office/drawing/2014/main" id="{00000000-0008-0000-2100-00003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5" name="Text Box 5">
          <a:extLst>
            <a:ext uri="{FF2B5EF4-FFF2-40B4-BE49-F238E27FC236}">
              <a16:creationId xmlns:a16="http://schemas.microsoft.com/office/drawing/2014/main" id="{00000000-0008-0000-2100-00003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6" name="Text Box 6">
          <a:extLst>
            <a:ext uri="{FF2B5EF4-FFF2-40B4-BE49-F238E27FC236}">
              <a16:creationId xmlns:a16="http://schemas.microsoft.com/office/drawing/2014/main" id="{00000000-0008-0000-2100-00003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7" name="Text Box 8">
          <a:extLst>
            <a:ext uri="{FF2B5EF4-FFF2-40B4-BE49-F238E27FC236}">
              <a16:creationId xmlns:a16="http://schemas.microsoft.com/office/drawing/2014/main" id="{00000000-0008-0000-2100-00003F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8" name="Text Box 9">
          <a:extLst>
            <a:ext uri="{FF2B5EF4-FFF2-40B4-BE49-F238E27FC236}">
              <a16:creationId xmlns:a16="http://schemas.microsoft.com/office/drawing/2014/main" id="{00000000-0008-0000-2100-000040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89" name="Text Box 10">
          <a:extLst>
            <a:ext uri="{FF2B5EF4-FFF2-40B4-BE49-F238E27FC236}">
              <a16:creationId xmlns:a16="http://schemas.microsoft.com/office/drawing/2014/main" id="{00000000-0008-0000-2100-000041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00000000-0008-0000-2100-000042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091" name="Text Box 2">
          <a:extLst>
            <a:ext uri="{FF2B5EF4-FFF2-40B4-BE49-F238E27FC236}">
              <a16:creationId xmlns:a16="http://schemas.microsoft.com/office/drawing/2014/main" id="{00000000-0008-0000-2100-000043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92" name="Text Box 8">
          <a:extLst>
            <a:ext uri="{FF2B5EF4-FFF2-40B4-BE49-F238E27FC236}">
              <a16:creationId xmlns:a16="http://schemas.microsoft.com/office/drawing/2014/main" id="{00000000-0008-0000-2100-00004404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093" name="Text Box 8">
          <a:extLst>
            <a:ext uri="{FF2B5EF4-FFF2-40B4-BE49-F238E27FC236}">
              <a16:creationId xmlns:a16="http://schemas.microsoft.com/office/drawing/2014/main" id="{00000000-0008-0000-2100-000045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094" name="Text Box 8">
          <a:extLst>
            <a:ext uri="{FF2B5EF4-FFF2-40B4-BE49-F238E27FC236}">
              <a16:creationId xmlns:a16="http://schemas.microsoft.com/office/drawing/2014/main" id="{00000000-0008-0000-2100-000046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00000000-0008-0000-2100-000047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096" name="Text Box 2">
          <a:extLst>
            <a:ext uri="{FF2B5EF4-FFF2-40B4-BE49-F238E27FC236}">
              <a16:creationId xmlns:a16="http://schemas.microsoft.com/office/drawing/2014/main" id="{00000000-0008-0000-2100-000048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097" name="Text Box 3">
          <a:extLst>
            <a:ext uri="{FF2B5EF4-FFF2-40B4-BE49-F238E27FC236}">
              <a16:creationId xmlns:a16="http://schemas.microsoft.com/office/drawing/2014/main" id="{00000000-0008-0000-2100-000049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098" name="Text Box 4">
          <a:extLst>
            <a:ext uri="{FF2B5EF4-FFF2-40B4-BE49-F238E27FC236}">
              <a16:creationId xmlns:a16="http://schemas.microsoft.com/office/drawing/2014/main" id="{00000000-0008-0000-2100-00004A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099" name="Text Box 5">
          <a:extLst>
            <a:ext uri="{FF2B5EF4-FFF2-40B4-BE49-F238E27FC236}">
              <a16:creationId xmlns:a16="http://schemas.microsoft.com/office/drawing/2014/main" id="{00000000-0008-0000-2100-00004B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0" name="Text Box 6">
          <a:extLst>
            <a:ext uri="{FF2B5EF4-FFF2-40B4-BE49-F238E27FC236}">
              <a16:creationId xmlns:a16="http://schemas.microsoft.com/office/drawing/2014/main" id="{00000000-0008-0000-2100-00004C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1" name="Text Box 8">
          <a:extLst>
            <a:ext uri="{FF2B5EF4-FFF2-40B4-BE49-F238E27FC236}">
              <a16:creationId xmlns:a16="http://schemas.microsoft.com/office/drawing/2014/main" id="{00000000-0008-0000-2100-00004D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2" name="Text Box 9">
          <a:extLst>
            <a:ext uri="{FF2B5EF4-FFF2-40B4-BE49-F238E27FC236}">
              <a16:creationId xmlns:a16="http://schemas.microsoft.com/office/drawing/2014/main" id="{00000000-0008-0000-2100-00004E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3" name="Text Box 10">
          <a:extLst>
            <a:ext uri="{FF2B5EF4-FFF2-40B4-BE49-F238E27FC236}">
              <a16:creationId xmlns:a16="http://schemas.microsoft.com/office/drawing/2014/main" id="{00000000-0008-0000-2100-00004F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00000000-0008-0000-2100-000050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5" name="Text Box 2">
          <a:extLst>
            <a:ext uri="{FF2B5EF4-FFF2-40B4-BE49-F238E27FC236}">
              <a16:creationId xmlns:a16="http://schemas.microsoft.com/office/drawing/2014/main" id="{00000000-0008-0000-2100-000051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106" name="Text Box 8">
          <a:extLst>
            <a:ext uri="{FF2B5EF4-FFF2-40B4-BE49-F238E27FC236}">
              <a16:creationId xmlns:a16="http://schemas.microsoft.com/office/drawing/2014/main" id="{00000000-0008-0000-2100-000052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00000000-0008-0000-2100-000053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8" name="Text Box 2">
          <a:extLst>
            <a:ext uri="{FF2B5EF4-FFF2-40B4-BE49-F238E27FC236}">
              <a16:creationId xmlns:a16="http://schemas.microsoft.com/office/drawing/2014/main" id="{00000000-0008-0000-2100-000054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09" name="Text Box 3">
          <a:extLst>
            <a:ext uri="{FF2B5EF4-FFF2-40B4-BE49-F238E27FC236}">
              <a16:creationId xmlns:a16="http://schemas.microsoft.com/office/drawing/2014/main" id="{00000000-0008-0000-2100-000055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0" name="Text Box 4">
          <a:extLst>
            <a:ext uri="{FF2B5EF4-FFF2-40B4-BE49-F238E27FC236}">
              <a16:creationId xmlns:a16="http://schemas.microsoft.com/office/drawing/2014/main" id="{00000000-0008-0000-2100-000056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1" name="Text Box 5">
          <a:extLst>
            <a:ext uri="{FF2B5EF4-FFF2-40B4-BE49-F238E27FC236}">
              <a16:creationId xmlns:a16="http://schemas.microsoft.com/office/drawing/2014/main" id="{00000000-0008-0000-2100-000057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2" name="Text Box 6">
          <a:extLst>
            <a:ext uri="{FF2B5EF4-FFF2-40B4-BE49-F238E27FC236}">
              <a16:creationId xmlns:a16="http://schemas.microsoft.com/office/drawing/2014/main" id="{00000000-0008-0000-2100-000058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3" name="Text Box 8">
          <a:extLst>
            <a:ext uri="{FF2B5EF4-FFF2-40B4-BE49-F238E27FC236}">
              <a16:creationId xmlns:a16="http://schemas.microsoft.com/office/drawing/2014/main" id="{00000000-0008-0000-2100-000059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4" name="Text Box 9">
          <a:extLst>
            <a:ext uri="{FF2B5EF4-FFF2-40B4-BE49-F238E27FC236}">
              <a16:creationId xmlns:a16="http://schemas.microsoft.com/office/drawing/2014/main" id="{00000000-0008-0000-2100-00005A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5" name="Text Box 10">
          <a:extLst>
            <a:ext uri="{FF2B5EF4-FFF2-40B4-BE49-F238E27FC236}">
              <a16:creationId xmlns:a16="http://schemas.microsoft.com/office/drawing/2014/main" id="{00000000-0008-0000-2100-00005B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00000000-0008-0000-2100-00005C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117" name="Text Box 2">
          <a:extLst>
            <a:ext uri="{FF2B5EF4-FFF2-40B4-BE49-F238E27FC236}">
              <a16:creationId xmlns:a16="http://schemas.microsoft.com/office/drawing/2014/main" id="{00000000-0008-0000-2100-00005D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118" name="Text Box 8">
          <a:extLst>
            <a:ext uri="{FF2B5EF4-FFF2-40B4-BE49-F238E27FC236}">
              <a16:creationId xmlns:a16="http://schemas.microsoft.com/office/drawing/2014/main" id="{00000000-0008-0000-2100-00005E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119" name="Text Box 8">
          <a:extLst>
            <a:ext uri="{FF2B5EF4-FFF2-40B4-BE49-F238E27FC236}">
              <a16:creationId xmlns:a16="http://schemas.microsoft.com/office/drawing/2014/main" id="{00000000-0008-0000-2100-00005F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00000000-0008-0000-2100-000060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1" name="Text Box 2">
          <a:extLst>
            <a:ext uri="{FF2B5EF4-FFF2-40B4-BE49-F238E27FC236}">
              <a16:creationId xmlns:a16="http://schemas.microsoft.com/office/drawing/2014/main" id="{00000000-0008-0000-2100-000061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2" name="Text Box 3">
          <a:extLst>
            <a:ext uri="{FF2B5EF4-FFF2-40B4-BE49-F238E27FC236}">
              <a16:creationId xmlns:a16="http://schemas.microsoft.com/office/drawing/2014/main" id="{00000000-0008-0000-2100-000062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3" name="Text Box 4">
          <a:extLst>
            <a:ext uri="{FF2B5EF4-FFF2-40B4-BE49-F238E27FC236}">
              <a16:creationId xmlns:a16="http://schemas.microsoft.com/office/drawing/2014/main" id="{00000000-0008-0000-2100-000063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4" name="Text Box 5">
          <a:extLst>
            <a:ext uri="{FF2B5EF4-FFF2-40B4-BE49-F238E27FC236}">
              <a16:creationId xmlns:a16="http://schemas.microsoft.com/office/drawing/2014/main" id="{00000000-0008-0000-2100-000064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5" name="Text Box 6">
          <a:extLst>
            <a:ext uri="{FF2B5EF4-FFF2-40B4-BE49-F238E27FC236}">
              <a16:creationId xmlns:a16="http://schemas.microsoft.com/office/drawing/2014/main" id="{00000000-0008-0000-2100-000065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6" name="Text Box 8">
          <a:extLst>
            <a:ext uri="{FF2B5EF4-FFF2-40B4-BE49-F238E27FC236}">
              <a16:creationId xmlns:a16="http://schemas.microsoft.com/office/drawing/2014/main" id="{00000000-0008-0000-2100-000066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7" name="Text Box 9">
          <a:extLst>
            <a:ext uri="{FF2B5EF4-FFF2-40B4-BE49-F238E27FC236}">
              <a16:creationId xmlns:a16="http://schemas.microsoft.com/office/drawing/2014/main" id="{00000000-0008-0000-2100-000067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8" name="Text Box 10">
          <a:extLst>
            <a:ext uri="{FF2B5EF4-FFF2-40B4-BE49-F238E27FC236}">
              <a16:creationId xmlns:a16="http://schemas.microsoft.com/office/drawing/2014/main" id="{00000000-0008-0000-2100-000068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00000000-0008-0000-2100-000069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00000000-0008-0000-2100-00006A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131" name="Text Box 8">
          <a:extLst>
            <a:ext uri="{FF2B5EF4-FFF2-40B4-BE49-F238E27FC236}">
              <a16:creationId xmlns:a16="http://schemas.microsoft.com/office/drawing/2014/main" id="{00000000-0008-0000-2100-00006B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00000000-0008-0000-2100-00006C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3" name="Text Box 2">
          <a:extLst>
            <a:ext uri="{FF2B5EF4-FFF2-40B4-BE49-F238E27FC236}">
              <a16:creationId xmlns:a16="http://schemas.microsoft.com/office/drawing/2014/main" id="{00000000-0008-0000-2100-00006D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4" name="Text Box 3">
          <a:extLst>
            <a:ext uri="{FF2B5EF4-FFF2-40B4-BE49-F238E27FC236}">
              <a16:creationId xmlns:a16="http://schemas.microsoft.com/office/drawing/2014/main" id="{00000000-0008-0000-2100-00006E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5" name="Text Box 4">
          <a:extLst>
            <a:ext uri="{FF2B5EF4-FFF2-40B4-BE49-F238E27FC236}">
              <a16:creationId xmlns:a16="http://schemas.microsoft.com/office/drawing/2014/main" id="{00000000-0008-0000-2100-00006F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6" name="Text Box 5">
          <a:extLst>
            <a:ext uri="{FF2B5EF4-FFF2-40B4-BE49-F238E27FC236}">
              <a16:creationId xmlns:a16="http://schemas.microsoft.com/office/drawing/2014/main" id="{00000000-0008-0000-2100-000070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7" name="Text Box 6">
          <a:extLst>
            <a:ext uri="{FF2B5EF4-FFF2-40B4-BE49-F238E27FC236}">
              <a16:creationId xmlns:a16="http://schemas.microsoft.com/office/drawing/2014/main" id="{00000000-0008-0000-2100-000071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8" name="Text Box 8">
          <a:extLst>
            <a:ext uri="{FF2B5EF4-FFF2-40B4-BE49-F238E27FC236}">
              <a16:creationId xmlns:a16="http://schemas.microsoft.com/office/drawing/2014/main" id="{00000000-0008-0000-2100-000072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39" name="Text Box 9">
          <a:extLst>
            <a:ext uri="{FF2B5EF4-FFF2-40B4-BE49-F238E27FC236}">
              <a16:creationId xmlns:a16="http://schemas.microsoft.com/office/drawing/2014/main" id="{00000000-0008-0000-2100-000073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40" name="Text Box 10">
          <a:extLst>
            <a:ext uri="{FF2B5EF4-FFF2-40B4-BE49-F238E27FC236}">
              <a16:creationId xmlns:a16="http://schemas.microsoft.com/office/drawing/2014/main" id="{00000000-0008-0000-2100-000074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00000000-0008-0000-2100-000075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32</xdr:row>
      <xdr:rowOff>0</xdr:rowOff>
    </xdr:from>
    <xdr:ext cx="114300" cy="285750"/>
    <xdr:sp macro="" textlink="">
      <xdr:nvSpPr>
        <xdr:cNvPr id="1142" name="Text Box 2">
          <a:extLst>
            <a:ext uri="{FF2B5EF4-FFF2-40B4-BE49-F238E27FC236}">
              <a16:creationId xmlns:a16="http://schemas.microsoft.com/office/drawing/2014/main" id="{00000000-0008-0000-2100-000076040000}"/>
            </a:ext>
          </a:extLst>
        </xdr:cNvPr>
        <xdr:cNvSpPr txBox="1">
          <a:spLocks noChangeArrowheads="1"/>
        </xdr:cNvSpPr>
      </xdr:nvSpPr>
      <xdr:spPr bwMode="auto">
        <a:xfrm>
          <a:off x="12573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1143" name="Text Box 8">
          <a:extLst>
            <a:ext uri="{FF2B5EF4-FFF2-40B4-BE49-F238E27FC236}">
              <a16:creationId xmlns:a16="http://schemas.microsoft.com/office/drawing/2014/main" id="{00000000-0008-0000-21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44" name="Text Box 8">
          <a:extLst>
            <a:ext uri="{FF2B5EF4-FFF2-40B4-BE49-F238E27FC236}">
              <a16:creationId xmlns:a16="http://schemas.microsoft.com/office/drawing/2014/main" id="{00000000-0008-0000-2100-000078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145" name="Text Box 8">
          <a:extLst>
            <a:ext uri="{FF2B5EF4-FFF2-40B4-BE49-F238E27FC236}">
              <a16:creationId xmlns:a16="http://schemas.microsoft.com/office/drawing/2014/main" id="{00000000-0008-0000-2100-00007904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46" name="Text Box 8">
          <a:extLst>
            <a:ext uri="{FF2B5EF4-FFF2-40B4-BE49-F238E27FC236}">
              <a16:creationId xmlns:a16="http://schemas.microsoft.com/office/drawing/2014/main" id="{00000000-0008-0000-2100-00007A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147" name="Text Box 8">
          <a:extLst>
            <a:ext uri="{FF2B5EF4-FFF2-40B4-BE49-F238E27FC236}">
              <a16:creationId xmlns:a16="http://schemas.microsoft.com/office/drawing/2014/main" id="{00000000-0008-0000-2100-00007B04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00000000-0008-0000-2100-00007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49" name="Text Box 2">
          <a:extLst>
            <a:ext uri="{FF2B5EF4-FFF2-40B4-BE49-F238E27FC236}">
              <a16:creationId xmlns:a16="http://schemas.microsoft.com/office/drawing/2014/main" id="{00000000-0008-0000-2100-00007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0" name="Text Box 3">
          <a:extLst>
            <a:ext uri="{FF2B5EF4-FFF2-40B4-BE49-F238E27FC236}">
              <a16:creationId xmlns:a16="http://schemas.microsoft.com/office/drawing/2014/main" id="{00000000-0008-0000-2100-00007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1" name="Text Box 4">
          <a:extLst>
            <a:ext uri="{FF2B5EF4-FFF2-40B4-BE49-F238E27FC236}">
              <a16:creationId xmlns:a16="http://schemas.microsoft.com/office/drawing/2014/main" id="{00000000-0008-0000-2100-00007F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2" name="Text Box 5">
          <a:extLst>
            <a:ext uri="{FF2B5EF4-FFF2-40B4-BE49-F238E27FC236}">
              <a16:creationId xmlns:a16="http://schemas.microsoft.com/office/drawing/2014/main" id="{00000000-0008-0000-2100-000080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3" name="Text Box 6">
          <a:extLst>
            <a:ext uri="{FF2B5EF4-FFF2-40B4-BE49-F238E27FC236}">
              <a16:creationId xmlns:a16="http://schemas.microsoft.com/office/drawing/2014/main" id="{00000000-0008-0000-2100-000081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4" name="Text Box 8">
          <a:extLst>
            <a:ext uri="{FF2B5EF4-FFF2-40B4-BE49-F238E27FC236}">
              <a16:creationId xmlns:a16="http://schemas.microsoft.com/office/drawing/2014/main" id="{00000000-0008-0000-2100-000082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5" name="Text Box 9">
          <a:extLst>
            <a:ext uri="{FF2B5EF4-FFF2-40B4-BE49-F238E27FC236}">
              <a16:creationId xmlns:a16="http://schemas.microsoft.com/office/drawing/2014/main" id="{00000000-0008-0000-2100-000083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6" name="Text Box 10">
          <a:extLst>
            <a:ext uri="{FF2B5EF4-FFF2-40B4-BE49-F238E27FC236}">
              <a16:creationId xmlns:a16="http://schemas.microsoft.com/office/drawing/2014/main" id="{00000000-0008-0000-2100-000084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00000000-0008-0000-2100-000085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58" name="Text Box 2">
          <a:extLst>
            <a:ext uri="{FF2B5EF4-FFF2-40B4-BE49-F238E27FC236}">
              <a16:creationId xmlns:a16="http://schemas.microsoft.com/office/drawing/2014/main" id="{00000000-0008-0000-2100-000086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59" name="Text Box 8">
          <a:extLst>
            <a:ext uri="{FF2B5EF4-FFF2-40B4-BE49-F238E27FC236}">
              <a16:creationId xmlns:a16="http://schemas.microsoft.com/office/drawing/2014/main" id="{00000000-0008-0000-2100-000087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160" name="Text Box 8">
          <a:extLst>
            <a:ext uri="{FF2B5EF4-FFF2-40B4-BE49-F238E27FC236}">
              <a16:creationId xmlns:a16="http://schemas.microsoft.com/office/drawing/2014/main" id="{00000000-0008-0000-2100-00008804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00000000-0008-0000-2100-00008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2" name="Text Box 2">
          <a:extLst>
            <a:ext uri="{FF2B5EF4-FFF2-40B4-BE49-F238E27FC236}">
              <a16:creationId xmlns:a16="http://schemas.microsoft.com/office/drawing/2014/main" id="{00000000-0008-0000-2100-00008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3" name="Text Box 3">
          <a:extLst>
            <a:ext uri="{FF2B5EF4-FFF2-40B4-BE49-F238E27FC236}">
              <a16:creationId xmlns:a16="http://schemas.microsoft.com/office/drawing/2014/main" id="{00000000-0008-0000-2100-00008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4" name="Text Box 4">
          <a:extLst>
            <a:ext uri="{FF2B5EF4-FFF2-40B4-BE49-F238E27FC236}">
              <a16:creationId xmlns:a16="http://schemas.microsoft.com/office/drawing/2014/main" id="{00000000-0008-0000-2100-00008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5" name="Text Box 5">
          <a:extLst>
            <a:ext uri="{FF2B5EF4-FFF2-40B4-BE49-F238E27FC236}">
              <a16:creationId xmlns:a16="http://schemas.microsoft.com/office/drawing/2014/main" id="{00000000-0008-0000-2100-00008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6" name="Text Box 6">
          <a:extLst>
            <a:ext uri="{FF2B5EF4-FFF2-40B4-BE49-F238E27FC236}">
              <a16:creationId xmlns:a16="http://schemas.microsoft.com/office/drawing/2014/main" id="{00000000-0008-0000-2100-00008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7" name="Text Box 8">
          <a:extLst>
            <a:ext uri="{FF2B5EF4-FFF2-40B4-BE49-F238E27FC236}">
              <a16:creationId xmlns:a16="http://schemas.microsoft.com/office/drawing/2014/main" id="{00000000-0008-0000-2100-00008F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8" name="Text Box 9">
          <a:extLst>
            <a:ext uri="{FF2B5EF4-FFF2-40B4-BE49-F238E27FC236}">
              <a16:creationId xmlns:a16="http://schemas.microsoft.com/office/drawing/2014/main" id="{00000000-0008-0000-2100-000090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69" name="Text Box 10">
          <a:extLst>
            <a:ext uri="{FF2B5EF4-FFF2-40B4-BE49-F238E27FC236}">
              <a16:creationId xmlns:a16="http://schemas.microsoft.com/office/drawing/2014/main" id="{00000000-0008-0000-2100-000091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00000000-0008-0000-2100-000092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1" name="Text Box 2">
          <a:extLst>
            <a:ext uri="{FF2B5EF4-FFF2-40B4-BE49-F238E27FC236}">
              <a16:creationId xmlns:a16="http://schemas.microsoft.com/office/drawing/2014/main" id="{00000000-0008-0000-2100-000093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72" name="Text Box 8">
          <a:extLst>
            <a:ext uri="{FF2B5EF4-FFF2-40B4-BE49-F238E27FC236}">
              <a16:creationId xmlns:a16="http://schemas.microsoft.com/office/drawing/2014/main" id="{00000000-0008-0000-2100-000094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173" name="Text Box 8">
          <a:extLst>
            <a:ext uri="{FF2B5EF4-FFF2-40B4-BE49-F238E27FC236}">
              <a16:creationId xmlns:a16="http://schemas.microsoft.com/office/drawing/2014/main" id="{00000000-0008-0000-2100-00009504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74" name="Text Box 8">
          <a:extLst>
            <a:ext uri="{FF2B5EF4-FFF2-40B4-BE49-F238E27FC236}">
              <a16:creationId xmlns:a16="http://schemas.microsoft.com/office/drawing/2014/main" id="{00000000-0008-0000-2100-000096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175" name="Text Box 8">
          <a:extLst>
            <a:ext uri="{FF2B5EF4-FFF2-40B4-BE49-F238E27FC236}">
              <a16:creationId xmlns:a16="http://schemas.microsoft.com/office/drawing/2014/main" id="{00000000-0008-0000-2100-00009704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00000000-0008-0000-2100-000098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7" name="Text Box 2">
          <a:extLst>
            <a:ext uri="{FF2B5EF4-FFF2-40B4-BE49-F238E27FC236}">
              <a16:creationId xmlns:a16="http://schemas.microsoft.com/office/drawing/2014/main" id="{00000000-0008-0000-2100-00009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8" name="Text Box 3">
          <a:extLst>
            <a:ext uri="{FF2B5EF4-FFF2-40B4-BE49-F238E27FC236}">
              <a16:creationId xmlns:a16="http://schemas.microsoft.com/office/drawing/2014/main" id="{00000000-0008-0000-2100-00009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79" name="Text Box 4">
          <a:extLst>
            <a:ext uri="{FF2B5EF4-FFF2-40B4-BE49-F238E27FC236}">
              <a16:creationId xmlns:a16="http://schemas.microsoft.com/office/drawing/2014/main" id="{00000000-0008-0000-2100-00009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0" name="Text Box 5">
          <a:extLst>
            <a:ext uri="{FF2B5EF4-FFF2-40B4-BE49-F238E27FC236}">
              <a16:creationId xmlns:a16="http://schemas.microsoft.com/office/drawing/2014/main" id="{00000000-0008-0000-2100-00009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1" name="Text Box 6">
          <a:extLst>
            <a:ext uri="{FF2B5EF4-FFF2-40B4-BE49-F238E27FC236}">
              <a16:creationId xmlns:a16="http://schemas.microsoft.com/office/drawing/2014/main" id="{00000000-0008-0000-2100-00009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2" name="Text Box 8">
          <a:extLst>
            <a:ext uri="{FF2B5EF4-FFF2-40B4-BE49-F238E27FC236}">
              <a16:creationId xmlns:a16="http://schemas.microsoft.com/office/drawing/2014/main" id="{00000000-0008-0000-2100-00009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3" name="Text Box 9">
          <a:extLst>
            <a:ext uri="{FF2B5EF4-FFF2-40B4-BE49-F238E27FC236}">
              <a16:creationId xmlns:a16="http://schemas.microsoft.com/office/drawing/2014/main" id="{00000000-0008-0000-2100-00009F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4" name="Text Box 10">
          <a:extLst>
            <a:ext uri="{FF2B5EF4-FFF2-40B4-BE49-F238E27FC236}">
              <a16:creationId xmlns:a16="http://schemas.microsoft.com/office/drawing/2014/main" id="{00000000-0008-0000-2100-0000A0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00000000-0008-0000-2100-0000A1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6" name="Text Box 2">
          <a:extLst>
            <a:ext uri="{FF2B5EF4-FFF2-40B4-BE49-F238E27FC236}">
              <a16:creationId xmlns:a16="http://schemas.microsoft.com/office/drawing/2014/main" id="{00000000-0008-0000-2100-0000A2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187" name="Text Box 8">
          <a:extLst>
            <a:ext uri="{FF2B5EF4-FFF2-40B4-BE49-F238E27FC236}">
              <a16:creationId xmlns:a16="http://schemas.microsoft.com/office/drawing/2014/main" id="{00000000-0008-0000-2100-0000A304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0000000-0008-0000-2100-0000A4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89" name="Text Box 2">
          <a:extLst>
            <a:ext uri="{FF2B5EF4-FFF2-40B4-BE49-F238E27FC236}">
              <a16:creationId xmlns:a16="http://schemas.microsoft.com/office/drawing/2014/main" id="{00000000-0008-0000-2100-0000A5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0" name="Text Box 3">
          <a:extLst>
            <a:ext uri="{FF2B5EF4-FFF2-40B4-BE49-F238E27FC236}">
              <a16:creationId xmlns:a16="http://schemas.microsoft.com/office/drawing/2014/main" id="{00000000-0008-0000-2100-0000A6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1" name="Text Box 4">
          <a:extLst>
            <a:ext uri="{FF2B5EF4-FFF2-40B4-BE49-F238E27FC236}">
              <a16:creationId xmlns:a16="http://schemas.microsoft.com/office/drawing/2014/main" id="{00000000-0008-0000-2100-0000A7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2" name="Text Box 5">
          <a:extLst>
            <a:ext uri="{FF2B5EF4-FFF2-40B4-BE49-F238E27FC236}">
              <a16:creationId xmlns:a16="http://schemas.microsoft.com/office/drawing/2014/main" id="{00000000-0008-0000-2100-0000A8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3" name="Text Box 6">
          <a:extLst>
            <a:ext uri="{FF2B5EF4-FFF2-40B4-BE49-F238E27FC236}">
              <a16:creationId xmlns:a16="http://schemas.microsoft.com/office/drawing/2014/main" id="{00000000-0008-0000-2100-0000A9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4" name="Text Box 8">
          <a:extLst>
            <a:ext uri="{FF2B5EF4-FFF2-40B4-BE49-F238E27FC236}">
              <a16:creationId xmlns:a16="http://schemas.microsoft.com/office/drawing/2014/main" id="{00000000-0008-0000-2100-0000AA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5" name="Text Box 9">
          <a:extLst>
            <a:ext uri="{FF2B5EF4-FFF2-40B4-BE49-F238E27FC236}">
              <a16:creationId xmlns:a16="http://schemas.microsoft.com/office/drawing/2014/main" id="{00000000-0008-0000-2100-0000AB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6" name="Text Box 10">
          <a:extLst>
            <a:ext uri="{FF2B5EF4-FFF2-40B4-BE49-F238E27FC236}">
              <a16:creationId xmlns:a16="http://schemas.microsoft.com/office/drawing/2014/main" id="{00000000-0008-0000-2100-0000AC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00000000-0008-0000-2100-0000AD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198" name="Text Box 2">
          <a:extLst>
            <a:ext uri="{FF2B5EF4-FFF2-40B4-BE49-F238E27FC236}">
              <a16:creationId xmlns:a16="http://schemas.microsoft.com/office/drawing/2014/main" id="{00000000-0008-0000-2100-0000AE04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199" name="Text Box 8">
          <a:extLst>
            <a:ext uri="{FF2B5EF4-FFF2-40B4-BE49-F238E27FC236}">
              <a16:creationId xmlns:a16="http://schemas.microsoft.com/office/drawing/2014/main" id="{00000000-0008-0000-2100-0000AF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200" name="Text Box 8">
          <a:extLst>
            <a:ext uri="{FF2B5EF4-FFF2-40B4-BE49-F238E27FC236}">
              <a16:creationId xmlns:a16="http://schemas.microsoft.com/office/drawing/2014/main" id="{00000000-0008-0000-2100-0000B0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00000000-0008-0000-2100-0000B1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2" name="Text Box 2">
          <a:extLst>
            <a:ext uri="{FF2B5EF4-FFF2-40B4-BE49-F238E27FC236}">
              <a16:creationId xmlns:a16="http://schemas.microsoft.com/office/drawing/2014/main" id="{00000000-0008-0000-2100-0000B2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3" name="Text Box 3">
          <a:extLst>
            <a:ext uri="{FF2B5EF4-FFF2-40B4-BE49-F238E27FC236}">
              <a16:creationId xmlns:a16="http://schemas.microsoft.com/office/drawing/2014/main" id="{00000000-0008-0000-2100-0000B3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4" name="Text Box 4">
          <a:extLst>
            <a:ext uri="{FF2B5EF4-FFF2-40B4-BE49-F238E27FC236}">
              <a16:creationId xmlns:a16="http://schemas.microsoft.com/office/drawing/2014/main" id="{00000000-0008-0000-2100-0000B4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5" name="Text Box 5">
          <a:extLst>
            <a:ext uri="{FF2B5EF4-FFF2-40B4-BE49-F238E27FC236}">
              <a16:creationId xmlns:a16="http://schemas.microsoft.com/office/drawing/2014/main" id="{00000000-0008-0000-2100-0000B5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6" name="Text Box 6">
          <a:extLst>
            <a:ext uri="{FF2B5EF4-FFF2-40B4-BE49-F238E27FC236}">
              <a16:creationId xmlns:a16="http://schemas.microsoft.com/office/drawing/2014/main" id="{00000000-0008-0000-2100-0000B6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7" name="Text Box 8">
          <a:extLst>
            <a:ext uri="{FF2B5EF4-FFF2-40B4-BE49-F238E27FC236}">
              <a16:creationId xmlns:a16="http://schemas.microsoft.com/office/drawing/2014/main" id="{00000000-0008-0000-2100-0000B7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8" name="Text Box 9">
          <a:extLst>
            <a:ext uri="{FF2B5EF4-FFF2-40B4-BE49-F238E27FC236}">
              <a16:creationId xmlns:a16="http://schemas.microsoft.com/office/drawing/2014/main" id="{00000000-0008-0000-2100-0000B8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09" name="Text Box 10">
          <a:extLst>
            <a:ext uri="{FF2B5EF4-FFF2-40B4-BE49-F238E27FC236}">
              <a16:creationId xmlns:a16="http://schemas.microsoft.com/office/drawing/2014/main" id="{00000000-0008-0000-2100-0000B9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00000000-0008-0000-2100-0000BA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1" name="Text Box 2">
          <a:extLst>
            <a:ext uri="{FF2B5EF4-FFF2-40B4-BE49-F238E27FC236}">
              <a16:creationId xmlns:a16="http://schemas.microsoft.com/office/drawing/2014/main" id="{00000000-0008-0000-2100-0000BB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212" name="Text Box 8">
          <a:extLst>
            <a:ext uri="{FF2B5EF4-FFF2-40B4-BE49-F238E27FC236}">
              <a16:creationId xmlns:a16="http://schemas.microsoft.com/office/drawing/2014/main" id="{00000000-0008-0000-2100-0000BC04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00000000-0008-0000-2100-0000BD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4" name="Text Box 2">
          <a:extLst>
            <a:ext uri="{FF2B5EF4-FFF2-40B4-BE49-F238E27FC236}">
              <a16:creationId xmlns:a16="http://schemas.microsoft.com/office/drawing/2014/main" id="{00000000-0008-0000-2100-0000BE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5" name="Text Box 3">
          <a:extLst>
            <a:ext uri="{FF2B5EF4-FFF2-40B4-BE49-F238E27FC236}">
              <a16:creationId xmlns:a16="http://schemas.microsoft.com/office/drawing/2014/main" id="{00000000-0008-0000-2100-0000BF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6" name="Text Box 4">
          <a:extLst>
            <a:ext uri="{FF2B5EF4-FFF2-40B4-BE49-F238E27FC236}">
              <a16:creationId xmlns:a16="http://schemas.microsoft.com/office/drawing/2014/main" id="{00000000-0008-0000-2100-0000C0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7" name="Text Box 5">
          <a:extLst>
            <a:ext uri="{FF2B5EF4-FFF2-40B4-BE49-F238E27FC236}">
              <a16:creationId xmlns:a16="http://schemas.microsoft.com/office/drawing/2014/main" id="{00000000-0008-0000-2100-0000C1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8" name="Text Box 6">
          <a:extLst>
            <a:ext uri="{FF2B5EF4-FFF2-40B4-BE49-F238E27FC236}">
              <a16:creationId xmlns:a16="http://schemas.microsoft.com/office/drawing/2014/main" id="{00000000-0008-0000-2100-0000C2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19" name="Text Box 8">
          <a:extLst>
            <a:ext uri="{FF2B5EF4-FFF2-40B4-BE49-F238E27FC236}">
              <a16:creationId xmlns:a16="http://schemas.microsoft.com/office/drawing/2014/main" id="{00000000-0008-0000-2100-0000C3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20" name="Text Box 9">
          <a:extLst>
            <a:ext uri="{FF2B5EF4-FFF2-40B4-BE49-F238E27FC236}">
              <a16:creationId xmlns:a16="http://schemas.microsoft.com/office/drawing/2014/main" id="{00000000-0008-0000-2100-0000C4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21" name="Text Box 10">
          <a:extLst>
            <a:ext uri="{FF2B5EF4-FFF2-40B4-BE49-F238E27FC236}">
              <a16:creationId xmlns:a16="http://schemas.microsoft.com/office/drawing/2014/main" id="{00000000-0008-0000-2100-0000C5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00000000-0008-0000-2100-0000C6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223" name="Text Box 2">
          <a:extLst>
            <a:ext uri="{FF2B5EF4-FFF2-40B4-BE49-F238E27FC236}">
              <a16:creationId xmlns:a16="http://schemas.microsoft.com/office/drawing/2014/main" id="{00000000-0008-0000-2100-0000C704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224" name="Text Box 8">
          <a:extLst>
            <a:ext uri="{FF2B5EF4-FFF2-40B4-BE49-F238E27FC236}">
              <a16:creationId xmlns:a16="http://schemas.microsoft.com/office/drawing/2014/main" id="{00000000-0008-0000-2100-0000C8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225" name="Text Box 8">
          <a:extLst>
            <a:ext uri="{FF2B5EF4-FFF2-40B4-BE49-F238E27FC236}">
              <a16:creationId xmlns:a16="http://schemas.microsoft.com/office/drawing/2014/main" id="{00000000-0008-0000-2100-0000C9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00000000-0008-0000-2100-0000CA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27" name="Text Box 2">
          <a:extLst>
            <a:ext uri="{FF2B5EF4-FFF2-40B4-BE49-F238E27FC236}">
              <a16:creationId xmlns:a16="http://schemas.microsoft.com/office/drawing/2014/main" id="{00000000-0008-0000-2100-0000CB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28" name="Text Box 3">
          <a:extLst>
            <a:ext uri="{FF2B5EF4-FFF2-40B4-BE49-F238E27FC236}">
              <a16:creationId xmlns:a16="http://schemas.microsoft.com/office/drawing/2014/main" id="{00000000-0008-0000-2100-0000CC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29" name="Text Box 4">
          <a:extLst>
            <a:ext uri="{FF2B5EF4-FFF2-40B4-BE49-F238E27FC236}">
              <a16:creationId xmlns:a16="http://schemas.microsoft.com/office/drawing/2014/main" id="{00000000-0008-0000-2100-0000CD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0" name="Text Box 5">
          <a:extLst>
            <a:ext uri="{FF2B5EF4-FFF2-40B4-BE49-F238E27FC236}">
              <a16:creationId xmlns:a16="http://schemas.microsoft.com/office/drawing/2014/main" id="{00000000-0008-0000-2100-0000CE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1" name="Text Box 6">
          <a:extLst>
            <a:ext uri="{FF2B5EF4-FFF2-40B4-BE49-F238E27FC236}">
              <a16:creationId xmlns:a16="http://schemas.microsoft.com/office/drawing/2014/main" id="{00000000-0008-0000-2100-0000CF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2" name="Text Box 8">
          <a:extLst>
            <a:ext uri="{FF2B5EF4-FFF2-40B4-BE49-F238E27FC236}">
              <a16:creationId xmlns:a16="http://schemas.microsoft.com/office/drawing/2014/main" id="{00000000-0008-0000-2100-0000D0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3" name="Text Box 9">
          <a:extLst>
            <a:ext uri="{FF2B5EF4-FFF2-40B4-BE49-F238E27FC236}">
              <a16:creationId xmlns:a16="http://schemas.microsoft.com/office/drawing/2014/main" id="{00000000-0008-0000-2100-0000D1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4" name="Text Box 10">
          <a:extLst>
            <a:ext uri="{FF2B5EF4-FFF2-40B4-BE49-F238E27FC236}">
              <a16:creationId xmlns:a16="http://schemas.microsoft.com/office/drawing/2014/main" id="{00000000-0008-0000-2100-0000D2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00000000-0008-0000-2100-0000D3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6" name="Text Box 2">
          <a:extLst>
            <a:ext uri="{FF2B5EF4-FFF2-40B4-BE49-F238E27FC236}">
              <a16:creationId xmlns:a16="http://schemas.microsoft.com/office/drawing/2014/main" id="{00000000-0008-0000-2100-0000D4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237" name="Text Box 8">
          <a:extLst>
            <a:ext uri="{FF2B5EF4-FFF2-40B4-BE49-F238E27FC236}">
              <a16:creationId xmlns:a16="http://schemas.microsoft.com/office/drawing/2014/main" id="{00000000-0008-0000-2100-0000D5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00000000-0008-0000-2100-0000D6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39" name="Text Box 2">
          <a:extLst>
            <a:ext uri="{FF2B5EF4-FFF2-40B4-BE49-F238E27FC236}">
              <a16:creationId xmlns:a16="http://schemas.microsoft.com/office/drawing/2014/main" id="{00000000-0008-0000-2100-0000D7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0" name="Text Box 3">
          <a:extLst>
            <a:ext uri="{FF2B5EF4-FFF2-40B4-BE49-F238E27FC236}">
              <a16:creationId xmlns:a16="http://schemas.microsoft.com/office/drawing/2014/main" id="{00000000-0008-0000-2100-0000D8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1" name="Text Box 4">
          <a:extLst>
            <a:ext uri="{FF2B5EF4-FFF2-40B4-BE49-F238E27FC236}">
              <a16:creationId xmlns:a16="http://schemas.microsoft.com/office/drawing/2014/main" id="{00000000-0008-0000-2100-0000D9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2" name="Text Box 5">
          <a:extLst>
            <a:ext uri="{FF2B5EF4-FFF2-40B4-BE49-F238E27FC236}">
              <a16:creationId xmlns:a16="http://schemas.microsoft.com/office/drawing/2014/main" id="{00000000-0008-0000-2100-0000DA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3" name="Text Box 6">
          <a:extLst>
            <a:ext uri="{FF2B5EF4-FFF2-40B4-BE49-F238E27FC236}">
              <a16:creationId xmlns:a16="http://schemas.microsoft.com/office/drawing/2014/main" id="{00000000-0008-0000-2100-0000DB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4" name="Text Box 8">
          <a:extLst>
            <a:ext uri="{FF2B5EF4-FFF2-40B4-BE49-F238E27FC236}">
              <a16:creationId xmlns:a16="http://schemas.microsoft.com/office/drawing/2014/main" id="{00000000-0008-0000-2100-0000DC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5" name="Text Box 9">
          <a:extLst>
            <a:ext uri="{FF2B5EF4-FFF2-40B4-BE49-F238E27FC236}">
              <a16:creationId xmlns:a16="http://schemas.microsoft.com/office/drawing/2014/main" id="{00000000-0008-0000-2100-0000DD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6" name="Text Box 10">
          <a:extLst>
            <a:ext uri="{FF2B5EF4-FFF2-40B4-BE49-F238E27FC236}">
              <a16:creationId xmlns:a16="http://schemas.microsoft.com/office/drawing/2014/main" id="{00000000-0008-0000-2100-0000DE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00000000-0008-0000-2100-0000DF04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38100</xdr:colOff>
      <xdr:row>32</xdr:row>
      <xdr:rowOff>0</xdr:rowOff>
    </xdr:from>
    <xdr:ext cx="114300" cy="285750"/>
    <xdr:sp macro="" textlink="">
      <xdr:nvSpPr>
        <xdr:cNvPr id="1248" name="Text Box 2">
          <a:extLst>
            <a:ext uri="{FF2B5EF4-FFF2-40B4-BE49-F238E27FC236}">
              <a16:creationId xmlns:a16="http://schemas.microsoft.com/office/drawing/2014/main" id="{00000000-0008-0000-2100-0000E0040000}"/>
            </a:ext>
          </a:extLst>
        </xdr:cNvPr>
        <xdr:cNvSpPr txBox="1">
          <a:spLocks noChangeArrowheads="1"/>
        </xdr:cNvSpPr>
      </xdr:nvSpPr>
      <xdr:spPr bwMode="auto">
        <a:xfrm>
          <a:off x="12573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00000000-0008-0000-2100-0000E1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0" name="Text Box 2">
          <a:extLst>
            <a:ext uri="{FF2B5EF4-FFF2-40B4-BE49-F238E27FC236}">
              <a16:creationId xmlns:a16="http://schemas.microsoft.com/office/drawing/2014/main" id="{00000000-0008-0000-2100-0000E2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1" name="Text Box 3">
          <a:extLst>
            <a:ext uri="{FF2B5EF4-FFF2-40B4-BE49-F238E27FC236}">
              <a16:creationId xmlns:a16="http://schemas.microsoft.com/office/drawing/2014/main" id="{00000000-0008-0000-2100-0000E3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2" name="Text Box 4">
          <a:extLst>
            <a:ext uri="{FF2B5EF4-FFF2-40B4-BE49-F238E27FC236}">
              <a16:creationId xmlns:a16="http://schemas.microsoft.com/office/drawing/2014/main" id="{00000000-0008-0000-2100-0000E4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3" name="Text Box 5">
          <a:extLst>
            <a:ext uri="{FF2B5EF4-FFF2-40B4-BE49-F238E27FC236}">
              <a16:creationId xmlns:a16="http://schemas.microsoft.com/office/drawing/2014/main" id="{00000000-0008-0000-2100-0000E5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4" name="Text Box 6">
          <a:extLst>
            <a:ext uri="{FF2B5EF4-FFF2-40B4-BE49-F238E27FC236}">
              <a16:creationId xmlns:a16="http://schemas.microsoft.com/office/drawing/2014/main" id="{00000000-0008-0000-2100-0000E6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5" name="Text Box 8">
          <a:extLst>
            <a:ext uri="{FF2B5EF4-FFF2-40B4-BE49-F238E27FC236}">
              <a16:creationId xmlns:a16="http://schemas.microsoft.com/office/drawing/2014/main" id="{00000000-0008-0000-2100-0000E7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6" name="Text Box 9">
          <a:extLst>
            <a:ext uri="{FF2B5EF4-FFF2-40B4-BE49-F238E27FC236}">
              <a16:creationId xmlns:a16="http://schemas.microsoft.com/office/drawing/2014/main" id="{00000000-0008-0000-2100-0000E8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57" name="Text Box 10">
          <a:extLst>
            <a:ext uri="{FF2B5EF4-FFF2-40B4-BE49-F238E27FC236}">
              <a16:creationId xmlns:a16="http://schemas.microsoft.com/office/drawing/2014/main" id="{00000000-0008-0000-2100-0000E9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58" name="Text Box 11">
          <a:extLst>
            <a:ext uri="{FF2B5EF4-FFF2-40B4-BE49-F238E27FC236}">
              <a16:creationId xmlns:a16="http://schemas.microsoft.com/office/drawing/2014/main" id="{00000000-0008-0000-2100-0000EA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59" name="Text Box 12">
          <a:extLst>
            <a:ext uri="{FF2B5EF4-FFF2-40B4-BE49-F238E27FC236}">
              <a16:creationId xmlns:a16="http://schemas.microsoft.com/office/drawing/2014/main" id="{00000000-0008-0000-2100-0000EB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00000000-0008-0000-2100-0000EC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261" name="Text Box 2">
          <a:extLst>
            <a:ext uri="{FF2B5EF4-FFF2-40B4-BE49-F238E27FC236}">
              <a16:creationId xmlns:a16="http://schemas.microsoft.com/office/drawing/2014/main" id="{00000000-0008-0000-2100-0000ED04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262" name="Text Box 8">
          <a:extLst>
            <a:ext uri="{FF2B5EF4-FFF2-40B4-BE49-F238E27FC236}">
              <a16:creationId xmlns:a16="http://schemas.microsoft.com/office/drawing/2014/main" id="{00000000-0008-0000-2100-0000EE04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3" name="Text Box 8">
          <a:extLst>
            <a:ext uri="{FF2B5EF4-FFF2-40B4-BE49-F238E27FC236}">
              <a16:creationId xmlns:a16="http://schemas.microsoft.com/office/drawing/2014/main" id="{00000000-0008-0000-2100-0000EF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264" name="Text Box 8">
          <a:extLst>
            <a:ext uri="{FF2B5EF4-FFF2-40B4-BE49-F238E27FC236}">
              <a16:creationId xmlns:a16="http://schemas.microsoft.com/office/drawing/2014/main" id="{00000000-0008-0000-2100-0000F004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265" name="Text Box 8">
          <a:extLst>
            <a:ext uri="{FF2B5EF4-FFF2-40B4-BE49-F238E27FC236}">
              <a16:creationId xmlns:a16="http://schemas.microsoft.com/office/drawing/2014/main" id="{00000000-0008-0000-2100-0000F104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6" name="Text Box 8">
          <a:extLst>
            <a:ext uri="{FF2B5EF4-FFF2-40B4-BE49-F238E27FC236}">
              <a16:creationId xmlns:a16="http://schemas.microsoft.com/office/drawing/2014/main" id="{00000000-0008-0000-2100-0000F2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7" name="Text Box 8">
          <a:extLst>
            <a:ext uri="{FF2B5EF4-FFF2-40B4-BE49-F238E27FC236}">
              <a16:creationId xmlns:a16="http://schemas.microsoft.com/office/drawing/2014/main" id="{00000000-0008-0000-2100-0000F3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00000000-0008-0000-2100-0000F4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69" name="Text Box 2">
          <a:extLst>
            <a:ext uri="{FF2B5EF4-FFF2-40B4-BE49-F238E27FC236}">
              <a16:creationId xmlns:a16="http://schemas.microsoft.com/office/drawing/2014/main" id="{00000000-0008-0000-2100-0000F5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0" name="Text Box 3">
          <a:extLst>
            <a:ext uri="{FF2B5EF4-FFF2-40B4-BE49-F238E27FC236}">
              <a16:creationId xmlns:a16="http://schemas.microsoft.com/office/drawing/2014/main" id="{00000000-0008-0000-2100-0000F6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1" name="Text Box 4">
          <a:extLst>
            <a:ext uri="{FF2B5EF4-FFF2-40B4-BE49-F238E27FC236}">
              <a16:creationId xmlns:a16="http://schemas.microsoft.com/office/drawing/2014/main" id="{00000000-0008-0000-2100-0000F7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2" name="Text Box 5">
          <a:extLst>
            <a:ext uri="{FF2B5EF4-FFF2-40B4-BE49-F238E27FC236}">
              <a16:creationId xmlns:a16="http://schemas.microsoft.com/office/drawing/2014/main" id="{00000000-0008-0000-2100-0000F8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3" name="Text Box 6">
          <a:extLst>
            <a:ext uri="{FF2B5EF4-FFF2-40B4-BE49-F238E27FC236}">
              <a16:creationId xmlns:a16="http://schemas.microsoft.com/office/drawing/2014/main" id="{00000000-0008-0000-2100-0000F9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4" name="Text Box 8">
          <a:extLst>
            <a:ext uri="{FF2B5EF4-FFF2-40B4-BE49-F238E27FC236}">
              <a16:creationId xmlns:a16="http://schemas.microsoft.com/office/drawing/2014/main" id="{00000000-0008-0000-2100-0000FA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5" name="Text Box 9">
          <a:extLst>
            <a:ext uri="{FF2B5EF4-FFF2-40B4-BE49-F238E27FC236}">
              <a16:creationId xmlns:a16="http://schemas.microsoft.com/office/drawing/2014/main" id="{00000000-0008-0000-2100-0000FB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6" name="Text Box 10">
          <a:extLst>
            <a:ext uri="{FF2B5EF4-FFF2-40B4-BE49-F238E27FC236}">
              <a16:creationId xmlns:a16="http://schemas.microsoft.com/office/drawing/2014/main" id="{00000000-0008-0000-2100-0000FC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00000000-0008-0000-2100-0000FD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78" name="Text Box 2">
          <a:extLst>
            <a:ext uri="{FF2B5EF4-FFF2-40B4-BE49-F238E27FC236}">
              <a16:creationId xmlns:a16="http://schemas.microsoft.com/office/drawing/2014/main" id="{00000000-0008-0000-2100-0000FE04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279" name="Text Box 8">
          <a:extLst>
            <a:ext uri="{FF2B5EF4-FFF2-40B4-BE49-F238E27FC236}">
              <a16:creationId xmlns:a16="http://schemas.microsoft.com/office/drawing/2014/main" id="{00000000-0008-0000-2100-0000FF04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00000000-0008-0000-2100-000000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1" name="Text Box 2">
          <a:extLst>
            <a:ext uri="{FF2B5EF4-FFF2-40B4-BE49-F238E27FC236}">
              <a16:creationId xmlns:a16="http://schemas.microsoft.com/office/drawing/2014/main" id="{00000000-0008-0000-2100-000001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2" name="Text Box 3">
          <a:extLst>
            <a:ext uri="{FF2B5EF4-FFF2-40B4-BE49-F238E27FC236}">
              <a16:creationId xmlns:a16="http://schemas.microsoft.com/office/drawing/2014/main" id="{00000000-0008-0000-2100-000002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3" name="Text Box 4">
          <a:extLst>
            <a:ext uri="{FF2B5EF4-FFF2-40B4-BE49-F238E27FC236}">
              <a16:creationId xmlns:a16="http://schemas.microsoft.com/office/drawing/2014/main" id="{00000000-0008-0000-2100-000003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4" name="Text Box 5">
          <a:extLst>
            <a:ext uri="{FF2B5EF4-FFF2-40B4-BE49-F238E27FC236}">
              <a16:creationId xmlns:a16="http://schemas.microsoft.com/office/drawing/2014/main" id="{00000000-0008-0000-2100-000004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5" name="Text Box 6">
          <a:extLst>
            <a:ext uri="{FF2B5EF4-FFF2-40B4-BE49-F238E27FC236}">
              <a16:creationId xmlns:a16="http://schemas.microsoft.com/office/drawing/2014/main" id="{00000000-0008-0000-2100-000005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6" name="Text Box 8">
          <a:extLst>
            <a:ext uri="{FF2B5EF4-FFF2-40B4-BE49-F238E27FC236}">
              <a16:creationId xmlns:a16="http://schemas.microsoft.com/office/drawing/2014/main" id="{00000000-0008-0000-2100-000006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7" name="Text Box 9">
          <a:extLst>
            <a:ext uri="{FF2B5EF4-FFF2-40B4-BE49-F238E27FC236}">
              <a16:creationId xmlns:a16="http://schemas.microsoft.com/office/drawing/2014/main" id="{00000000-0008-0000-2100-000007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8" name="Text Box 10">
          <a:extLst>
            <a:ext uri="{FF2B5EF4-FFF2-40B4-BE49-F238E27FC236}">
              <a16:creationId xmlns:a16="http://schemas.microsoft.com/office/drawing/2014/main" id="{00000000-0008-0000-2100-000008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289" name="Text Box 11">
          <a:extLst>
            <a:ext uri="{FF2B5EF4-FFF2-40B4-BE49-F238E27FC236}">
              <a16:creationId xmlns:a16="http://schemas.microsoft.com/office/drawing/2014/main" id="{00000000-0008-0000-2100-00000905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290" name="Text Box 12">
          <a:extLst>
            <a:ext uri="{FF2B5EF4-FFF2-40B4-BE49-F238E27FC236}">
              <a16:creationId xmlns:a16="http://schemas.microsoft.com/office/drawing/2014/main" id="{00000000-0008-0000-2100-00000A05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00000000-0008-0000-2100-00000B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2" name="Text Box 2">
          <a:extLst>
            <a:ext uri="{FF2B5EF4-FFF2-40B4-BE49-F238E27FC236}">
              <a16:creationId xmlns:a16="http://schemas.microsoft.com/office/drawing/2014/main" id="{00000000-0008-0000-2100-00000C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93" name="Text Box 8">
          <a:extLst>
            <a:ext uri="{FF2B5EF4-FFF2-40B4-BE49-F238E27FC236}">
              <a16:creationId xmlns:a16="http://schemas.microsoft.com/office/drawing/2014/main" id="{00000000-0008-0000-2100-00000D05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4" name="Text Box 8">
          <a:extLst>
            <a:ext uri="{FF2B5EF4-FFF2-40B4-BE49-F238E27FC236}">
              <a16:creationId xmlns:a16="http://schemas.microsoft.com/office/drawing/2014/main" id="{00000000-0008-0000-2100-00000E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295" name="Text Box 8">
          <a:extLst>
            <a:ext uri="{FF2B5EF4-FFF2-40B4-BE49-F238E27FC236}">
              <a16:creationId xmlns:a16="http://schemas.microsoft.com/office/drawing/2014/main" id="{00000000-0008-0000-2100-00000F05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6" name="Text Box 8">
          <a:extLst>
            <a:ext uri="{FF2B5EF4-FFF2-40B4-BE49-F238E27FC236}">
              <a16:creationId xmlns:a16="http://schemas.microsoft.com/office/drawing/2014/main" id="{00000000-0008-0000-2100-000010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7" name="Text Box 8">
          <a:extLst>
            <a:ext uri="{FF2B5EF4-FFF2-40B4-BE49-F238E27FC236}">
              <a16:creationId xmlns:a16="http://schemas.microsoft.com/office/drawing/2014/main" id="{00000000-0008-0000-2100-000011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8" name="Text Box 8">
          <a:extLst>
            <a:ext uri="{FF2B5EF4-FFF2-40B4-BE49-F238E27FC236}">
              <a16:creationId xmlns:a16="http://schemas.microsoft.com/office/drawing/2014/main" id="{00000000-0008-0000-2100-000012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00000000-0008-0000-2100-000013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0" name="Text Box 2">
          <a:extLst>
            <a:ext uri="{FF2B5EF4-FFF2-40B4-BE49-F238E27FC236}">
              <a16:creationId xmlns:a16="http://schemas.microsoft.com/office/drawing/2014/main" id="{00000000-0008-0000-2100-000014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1" name="Text Box 3">
          <a:extLst>
            <a:ext uri="{FF2B5EF4-FFF2-40B4-BE49-F238E27FC236}">
              <a16:creationId xmlns:a16="http://schemas.microsoft.com/office/drawing/2014/main" id="{00000000-0008-0000-2100-000015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2" name="Text Box 4">
          <a:extLst>
            <a:ext uri="{FF2B5EF4-FFF2-40B4-BE49-F238E27FC236}">
              <a16:creationId xmlns:a16="http://schemas.microsoft.com/office/drawing/2014/main" id="{00000000-0008-0000-2100-000016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3" name="Text Box 5">
          <a:extLst>
            <a:ext uri="{FF2B5EF4-FFF2-40B4-BE49-F238E27FC236}">
              <a16:creationId xmlns:a16="http://schemas.microsoft.com/office/drawing/2014/main" id="{00000000-0008-0000-2100-000017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4" name="Text Box 6">
          <a:extLst>
            <a:ext uri="{FF2B5EF4-FFF2-40B4-BE49-F238E27FC236}">
              <a16:creationId xmlns:a16="http://schemas.microsoft.com/office/drawing/2014/main" id="{00000000-0008-0000-2100-000018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5" name="Text Box 8">
          <a:extLst>
            <a:ext uri="{FF2B5EF4-FFF2-40B4-BE49-F238E27FC236}">
              <a16:creationId xmlns:a16="http://schemas.microsoft.com/office/drawing/2014/main" id="{00000000-0008-0000-2100-000019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6" name="Text Box 9">
          <a:extLst>
            <a:ext uri="{FF2B5EF4-FFF2-40B4-BE49-F238E27FC236}">
              <a16:creationId xmlns:a16="http://schemas.microsoft.com/office/drawing/2014/main" id="{00000000-0008-0000-2100-00001A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7" name="Text Box 10">
          <a:extLst>
            <a:ext uri="{FF2B5EF4-FFF2-40B4-BE49-F238E27FC236}">
              <a16:creationId xmlns:a16="http://schemas.microsoft.com/office/drawing/2014/main" id="{00000000-0008-0000-2100-00001B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00000000-0008-0000-2100-00001C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09" name="Text Box 2">
          <a:extLst>
            <a:ext uri="{FF2B5EF4-FFF2-40B4-BE49-F238E27FC236}">
              <a16:creationId xmlns:a16="http://schemas.microsoft.com/office/drawing/2014/main" id="{00000000-0008-0000-2100-00001D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310" name="Text Box 8">
          <a:extLst>
            <a:ext uri="{FF2B5EF4-FFF2-40B4-BE49-F238E27FC236}">
              <a16:creationId xmlns:a16="http://schemas.microsoft.com/office/drawing/2014/main" id="{00000000-0008-0000-2100-00001E05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00000000-0008-0000-2100-00001F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2" name="Text Box 2">
          <a:extLst>
            <a:ext uri="{FF2B5EF4-FFF2-40B4-BE49-F238E27FC236}">
              <a16:creationId xmlns:a16="http://schemas.microsoft.com/office/drawing/2014/main" id="{00000000-0008-0000-2100-000020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3" name="Text Box 3">
          <a:extLst>
            <a:ext uri="{FF2B5EF4-FFF2-40B4-BE49-F238E27FC236}">
              <a16:creationId xmlns:a16="http://schemas.microsoft.com/office/drawing/2014/main" id="{00000000-0008-0000-2100-000021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4" name="Text Box 4">
          <a:extLst>
            <a:ext uri="{FF2B5EF4-FFF2-40B4-BE49-F238E27FC236}">
              <a16:creationId xmlns:a16="http://schemas.microsoft.com/office/drawing/2014/main" id="{00000000-0008-0000-2100-000022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5" name="Text Box 5">
          <a:extLst>
            <a:ext uri="{FF2B5EF4-FFF2-40B4-BE49-F238E27FC236}">
              <a16:creationId xmlns:a16="http://schemas.microsoft.com/office/drawing/2014/main" id="{00000000-0008-0000-2100-000023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6" name="Text Box 6">
          <a:extLst>
            <a:ext uri="{FF2B5EF4-FFF2-40B4-BE49-F238E27FC236}">
              <a16:creationId xmlns:a16="http://schemas.microsoft.com/office/drawing/2014/main" id="{00000000-0008-0000-2100-000024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7" name="Text Box 8">
          <a:extLst>
            <a:ext uri="{FF2B5EF4-FFF2-40B4-BE49-F238E27FC236}">
              <a16:creationId xmlns:a16="http://schemas.microsoft.com/office/drawing/2014/main" id="{00000000-0008-0000-2100-000025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8" name="Text Box 9">
          <a:extLst>
            <a:ext uri="{FF2B5EF4-FFF2-40B4-BE49-F238E27FC236}">
              <a16:creationId xmlns:a16="http://schemas.microsoft.com/office/drawing/2014/main" id="{00000000-0008-0000-2100-000026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19" name="Text Box 10">
          <a:extLst>
            <a:ext uri="{FF2B5EF4-FFF2-40B4-BE49-F238E27FC236}">
              <a16:creationId xmlns:a16="http://schemas.microsoft.com/office/drawing/2014/main" id="{00000000-0008-0000-2100-000027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320" name="Text Box 11">
          <a:extLst>
            <a:ext uri="{FF2B5EF4-FFF2-40B4-BE49-F238E27FC236}">
              <a16:creationId xmlns:a16="http://schemas.microsoft.com/office/drawing/2014/main" id="{00000000-0008-0000-2100-00002805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1321" name="Text Box 12">
          <a:extLst>
            <a:ext uri="{FF2B5EF4-FFF2-40B4-BE49-F238E27FC236}">
              <a16:creationId xmlns:a16="http://schemas.microsoft.com/office/drawing/2014/main" id="{00000000-0008-0000-2100-000029050000}"/>
            </a:ext>
          </a:extLst>
        </xdr:cNvPr>
        <xdr:cNvSpPr txBox="1">
          <a:spLocks noChangeArrowheads="1"/>
        </xdr:cNvSpPr>
      </xdr:nvSpPr>
      <xdr:spPr bwMode="auto">
        <a:xfrm>
          <a:off x="12192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00000000-0008-0000-2100-00002A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23" name="Text Box 2">
          <a:extLst>
            <a:ext uri="{FF2B5EF4-FFF2-40B4-BE49-F238E27FC236}">
              <a16:creationId xmlns:a16="http://schemas.microsoft.com/office/drawing/2014/main" id="{00000000-0008-0000-2100-00002B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324" name="Text Box 8">
          <a:extLst>
            <a:ext uri="{FF2B5EF4-FFF2-40B4-BE49-F238E27FC236}">
              <a16:creationId xmlns:a16="http://schemas.microsoft.com/office/drawing/2014/main" id="{00000000-0008-0000-2100-00002C05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5" name="Text Box 8">
          <a:extLst>
            <a:ext uri="{FF2B5EF4-FFF2-40B4-BE49-F238E27FC236}">
              <a16:creationId xmlns:a16="http://schemas.microsoft.com/office/drawing/2014/main" id="{00000000-0008-0000-2100-00002D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326" name="Text Box 8">
          <a:extLst>
            <a:ext uri="{FF2B5EF4-FFF2-40B4-BE49-F238E27FC236}">
              <a16:creationId xmlns:a16="http://schemas.microsoft.com/office/drawing/2014/main" id="{00000000-0008-0000-2100-00002E05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7" name="Text Box 8">
          <a:extLst>
            <a:ext uri="{FF2B5EF4-FFF2-40B4-BE49-F238E27FC236}">
              <a16:creationId xmlns:a16="http://schemas.microsoft.com/office/drawing/2014/main" id="{00000000-0008-0000-2100-00002F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8" name="Text Box 8">
          <a:extLst>
            <a:ext uri="{FF2B5EF4-FFF2-40B4-BE49-F238E27FC236}">
              <a16:creationId xmlns:a16="http://schemas.microsoft.com/office/drawing/2014/main" id="{00000000-0008-0000-2100-000030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29" name="Text Box 8">
          <a:extLst>
            <a:ext uri="{FF2B5EF4-FFF2-40B4-BE49-F238E27FC236}">
              <a16:creationId xmlns:a16="http://schemas.microsoft.com/office/drawing/2014/main" id="{00000000-0008-0000-2100-000031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00000000-0008-0000-2100-000032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1" name="Text Box 2">
          <a:extLst>
            <a:ext uri="{FF2B5EF4-FFF2-40B4-BE49-F238E27FC236}">
              <a16:creationId xmlns:a16="http://schemas.microsoft.com/office/drawing/2014/main" id="{00000000-0008-0000-2100-000033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2" name="Text Box 3">
          <a:extLst>
            <a:ext uri="{FF2B5EF4-FFF2-40B4-BE49-F238E27FC236}">
              <a16:creationId xmlns:a16="http://schemas.microsoft.com/office/drawing/2014/main" id="{00000000-0008-0000-2100-000034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3" name="Text Box 4">
          <a:extLst>
            <a:ext uri="{FF2B5EF4-FFF2-40B4-BE49-F238E27FC236}">
              <a16:creationId xmlns:a16="http://schemas.microsoft.com/office/drawing/2014/main" id="{00000000-0008-0000-2100-000035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4" name="Text Box 5">
          <a:extLst>
            <a:ext uri="{FF2B5EF4-FFF2-40B4-BE49-F238E27FC236}">
              <a16:creationId xmlns:a16="http://schemas.microsoft.com/office/drawing/2014/main" id="{00000000-0008-0000-2100-000036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5" name="Text Box 6">
          <a:extLst>
            <a:ext uri="{FF2B5EF4-FFF2-40B4-BE49-F238E27FC236}">
              <a16:creationId xmlns:a16="http://schemas.microsoft.com/office/drawing/2014/main" id="{00000000-0008-0000-2100-000037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6" name="Text Box 8">
          <a:extLst>
            <a:ext uri="{FF2B5EF4-FFF2-40B4-BE49-F238E27FC236}">
              <a16:creationId xmlns:a16="http://schemas.microsoft.com/office/drawing/2014/main" id="{00000000-0008-0000-2100-000038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7" name="Text Box 9">
          <a:extLst>
            <a:ext uri="{FF2B5EF4-FFF2-40B4-BE49-F238E27FC236}">
              <a16:creationId xmlns:a16="http://schemas.microsoft.com/office/drawing/2014/main" id="{00000000-0008-0000-2100-000039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8" name="Text Box 10">
          <a:extLst>
            <a:ext uri="{FF2B5EF4-FFF2-40B4-BE49-F238E27FC236}">
              <a16:creationId xmlns:a16="http://schemas.microsoft.com/office/drawing/2014/main" id="{00000000-0008-0000-2100-00003A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00000000-0008-0000-2100-00003B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340" name="Text Box 2">
          <a:extLst>
            <a:ext uri="{FF2B5EF4-FFF2-40B4-BE49-F238E27FC236}">
              <a16:creationId xmlns:a16="http://schemas.microsoft.com/office/drawing/2014/main" id="{00000000-0008-0000-2100-00003C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341" name="Text Box 8">
          <a:extLst>
            <a:ext uri="{FF2B5EF4-FFF2-40B4-BE49-F238E27FC236}">
              <a16:creationId xmlns:a16="http://schemas.microsoft.com/office/drawing/2014/main" id="{00000000-0008-0000-2100-00003D05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2" name="Text Box 13">
          <a:extLst>
            <a:ext uri="{FF2B5EF4-FFF2-40B4-BE49-F238E27FC236}">
              <a16:creationId xmlns:a16="http://schemas.microsoft.com/office/drawing/2014/main" id="{00000000-0008-0000-2100-00003E05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3" name="Text Box 14">
          <a:extLst>
            <a:ext uri="{FF2B5EF4-FFF2-40B4-BE49-F238E27FC236}">
              <a16:creationId xmlns:a16="http://schemas.microsoft.com/office/drawing/2014/main" id="{00000000-0008-0000-2100-00003F05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00000000-0008-0000-2100-000040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5" name="Text Box 2">
          <a:extLst>
            <a:ext uri="{FF2B5EF4-FFF2-40B4-BE49-F238E27FC236}">
              <a16:creationId xmlns:a16="http://schemas.microsoft.com/office/drawing/2014/main" id="{00000000-0008-0000-2100-000041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6" name="Text Box 3">
          <a:extLst>
            <a:ext uri="{FF2B5EF4-FFF2-40B4-BE49-F238E27FC236}">
              <a16:creationId xmlns:a16="http://schemas.microsoft.com/office/drawing/2014/main" id="{00000000-0008-0000-2100-000042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7" name="Text Box 4">
          <a:extLst>
            <a:ext uri="{FF2B5EF4-FFF2-40B4-BE49-F238E27FC236}">
              <a16:creationId xmlns:a16="http://schemas.microsoft.com/office/drawing/2014/main" id="{00000000-0008-0000-2100-000043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8" name="Text Box 5">
          <a:extLst>
            <a:ext uri="{FF2B5EF4-FFF2-40B4-BE49-F238E27FC236}">
              <a16:creationId xmlns:a16="http://schemas.microsoft.com/office/drawing/2014/main" id="{00000000-0008-0000-2100-000044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49" name="Text Box 6">
          <a:extLst>
            <a:ext uri="{FF2B5EF4-FFF2-40B4-BE49-F238E27FC236}">
              <a16:creationId xmlns:a16="http://schemas.microsoft.com/office/drawing/2014/main" id="{00000000-0008-0000-2100-000045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50" name="Text Box 8">
          <a:extLst>
            <a:ext uri="{FF2B5EF4-FFF2-40B4-BE49-F238E27FC236}">
              <a16:creationId xmlns:a16="http://schemas.microsoft.com/office/drawing/2014/main" id="{00000000-0008-0000-2100-000046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51" name="Text Box 9">
          <a:extLst>
            <a:ext uri="{FF2B5EF4-FFF2-40B4-BE49-F238E27FC236}">
              <a16:creationId xmlns:a16="http://schemas.microsoft.com/office/drawing/2014/main" id="{00000000-0008-0000-2100-000047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52" name="Text Box 10">
          <a:extLst>
            <a:ext uri="{FF2B5EF4-FFF2-40B4-BE49-F238E27FC236}">
              <a16:creationId xmlns:a16="http://schemas.microsoft.com/office/drawing/2014/main" id="{00000000-0008-0000-2100-000048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114300" cy="285750"/>
    <xdr:sp macro="" textlink="">
      <xdr:nvSpPr>
        <xdr:cNvPr id="1353" name="Text Box 11">
          <a:extLst>
            <a:ext uri="{FF2B5EF4-FFF2-40B4-BE49-F238E27FC236}">
              <a16:creationId xmlns:a16="http://schemas.microsoft.com/office/drawing/2014/main" id="{00000000-0008-0000-2100-000049050000}"/>
            </a:ext>
          </a:extLst>
        </xdr:cNvPr>
        <xdr:cNvSpPr txBox="1">
          <a:spLocks noChangeArrowheads="1"/>
        </xdr:cNvSpPr>
      </xdr:nvSpPr>
      <xdr:spPr bwMode="auto">
        <a:xfrm>
          <a:off x="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114300" cy="285750"/>
    <xdr:sp macro="" textlink="">
      <xdr:nvSpPr>
        <xdr:cNvPr id="1354" name="Text Box 12">
          <a:extLst>
            <a:ext uri="{FF2B5EF4-FFF2-40B4-BE49-F238E27FC236}">
              <a16:creationId xmlns:a16="http://schemas.microsoft.com/office/drawing/2014/main" id="{00000000-0008-0000-2100-00004A050000}"/>
            </a:ext>
          </a:extLst>
        </xdr:cNvPr>
        <xdr:cNvSpPr txBox="1">
          <a:spLocks noChangeArrowheads="1"/>
        </xdr:cNvSpPr>
      </xdr:nvSpPr>
      <xdr:spPr bwMode="auto">
        <a:xfrm>
          <a:off x="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00000000-0008-0000-2100-00004B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114300" cy="285750"/>
    <xdr:sp macro="" textlink="">
      <xdr:nvSpPr>
        <xdr:cNvPr id="1356" name="Text Box 2">
          <a:extLst>
            <a:ext uri="{FF2B5EF4-FFF2-40B4-BE49-F238E27FC236}">
              <a16:creationId xmlns:a16="http://schemas.microsoft.com/office/drawing/2014/main" id="{00000000-0008-0000-2100-00004C05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0</xdr:rowOff>
    </xdr:from>
    <xdr:ext cx="114300" cy="285750"/>
    <xdr:sp macro="" textlink="">
      <xdr:nvSpPr>
        <xdr:cNvPr id="1357" name="Text Box 8">
          <a:extLst>
            <a:ext uri="{FF2B5EF4-FFF2-40B4-BE49-F238E27FC236}">
              <a16:creationId xmlns:a16="http://schemas.microsoft.com/office/drawing/2014/main" id="{00000000-0008-0000-2100-00004D050000}"/>
            </a:ext>
          </a:extLst>
        </xdr:cNvPr>
        <xdr:cNvSpPr txBox="1">
          <a:spLocks noChangeArrowheads="1"/>
        </xdr:cNvSpPr>
      </xdr:nvSpPr>
      <xdr:spPr bwMode="auto">
        <a:xfrm>
          <a:off x="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58" name="Text Box 8">
          <a:extLst>
            <a:ext uri="{FF2B5EF4-FFF2-40B4-BE49-F238E27FC236}">
              <a16:creationId xmlns:a16="http://schemas.microsoft.com/office/drawing/2014/main" id="{00000000-0008-0000-2100-00004E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114300" cy="285750"/>
    <xdr:sp macro="" textlink="">
      <xdr:nvSpPr>
        <xdr:cNvPr id="1359" name="Text Box 8">
          <a:extLst>
            <a:ext uri="{FF2B5EF4-FFF2-40B4-BE49-F238E27FC236}">
              <a16:creationId xmlns:a16="http://schemas.microsoft.com/office/drawing/2014/main" id="{00000000-0008-0000-2100-00004F050000}"/>
            </a:ext>
          </a:extLst>
        </xdr:cNvPr>
        <xdr:cNvSpPr txBox="1">
          <a:spLocks noChangeArrowheads="1"/>
        </xdr:cNvSpPr>
      </xdr:nvSpPr>
      <xdr:spPr bwMode="auto">
        <a:xfrm>
          <a:off x="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114300" cy="285750"/>
    <xdr:sp macro="" textlink="">
      <xdr:nvSpPr>
        <xdr:cNvPr id="1360" name="Text Box 8">
          <a:extLst>
            <a:ext uri="{FF2B5EF4-FFF2-40B4-BE49-F238E27FC236}">
              <a16:creationId xmlns:a16="http://schemas.microsoft.com/office/drawing/2014/main" id="{00000000-0008-0000-2100-000050050000}"/>
            </a:ext>
          </a:extLst>
        </xdr:cNvPr>
        <xdr:cNvSpPr txBox="1">
          <a:spLocks noChangeArrowheads="1"/>
        </xdr:cNvSpPr>
      </xdr:nvSpPr>
      <xdr:spPr bwMode="auto">
        <a:xfrm>
          <a:off x="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1" name="Text Box 8">
          <a:extLst>
            <a:ext uri="{FF2B5EF4-FFF2-40B4-BE49-F238E27FC236}">
              <a16:creationId xmlns:a16="http://schemas.microsoft.com/office/drawing/2014/main" id="{00000000-0008-0000-2100-000051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2" name="Text Box 8">
          <a:extLst>
            <a:ext uri="{FF2B5EF4-FFF2-40B4-BE49-F238E27FC236}">
              <a16:creationId xmlns:a16="http://schemas.microsoft.com/office/drawing/2014/main" id="{00000000-0008-0000-2100-000052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00000000-0008-0000-2100-000053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4" name="Text Box 2">
          <a:extLst>
            <a:ext uri="{FF2B5EF4-FFF2-40B4-BE49-F238E27FC236}">
              <a16:creationId xmlns:a16="http://schemas.microsoft.com/office/drawing/2014/main" id="{00000000-0008-0000-2100-000054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5" name="Text Box 3">
          <a:extLst>
            <a:ext uri="{FF2B5EF4-FFF2-40B4-BE49-F238E27FC236}">
              <a16:creationId xmlns:a16="http://schemas.microsoft.com/office/drawing/2014/main" id="{00000000-0008-0000-2100-000055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6" name="Text Box 4">
          <a:extLst>
            <a:ext uri="{FF2B5EF4-FFF2-40B4-BE49-F238E27FC236}">
              <a16:creationId xmlns:a16="http://schemas.microsoft.com/office/drawing/2014/main" id="{00000000-0008-0000-2100-000056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7" name="Text Box 5">
          <a:extLst>
            <a:ext uri="{FF2B5EF4-FFF2-40B4-BE49-F238E27FC236}">
              <a16:creationId xmlns:a16="http://schemas.microsoft.com/office/drawing/2014/main" id="{00000000-0008-0000-2100-000057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8" name="Text Box 6">
          <a:extLst>
            <a:ext uri="{FF2B5EF4-FFF2-40B4-BE49-F238E27FC236}">
              <a16:creationId xmlns:a16="http://schemas.microsoft.com/office/drawing/2014/main" id="{00000000-0008-0000-2100-000058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69" name="Text Box 8">
          <a:extLst>
            <a:ext uri="{FF2B5EF4-FFF2-40B4-BE49-F238E27FC236}">
              <a16:creationId xmlns:a16="http://schemas.microsoft.com/office/drawing/2014/main" id="{00000000-0008-0000-2100-000059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70" name="Text Box 9">
          <a:extLst>
            <a:ext uri="{FF2B5EF4-FFF2-40B4-BE49-F238E27FC236}">
              <a16:creationId xmlns:a16="http://schemas.microsoft.com/office/drawing/2014/main" id="{00000000-0008-0000-2100-00005A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71" name="Text Box 10">
          <a:extLst>
            <a:ext uri="{FF2B5EF4-FFF2-40B4-BE49-F238E27FC236}">
              <a16:creationId xmlns:a16="http://schemas.microsoft.com/office/drawing/2014/main" id="{00000000-0008-0000-2100-00005B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00000000-0008-0000-2100-00005C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73" name="Text Box 2">
          <a:extLst>
            <a:ext uri="{FF2B5EF4-FFF2-40B4-BE49-F238E27FC236}">
              <a16:creationId xmlns:a16="http://schemas.microsoft.com/office/drawing/2014/main" id="{00000000-0008-0000-2100-00005D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114300" cy="285750"/>
    <xdr:sp macro="" textlink="">
      <xdr:nvSpPr>
        <xdr:cNvPr id="1374" name="Text Box 8">
          <a:extLst>
            <a:ext uri="{FF2B5EF4-FFF2-40B4-BE49-F238E27FC236}">
              <a16:creationId xmlns:a16="http://schemas.microsoft.com/office/drawing/2014/main" id="{00000000-0008-0000-2100-00005E050000}"/>
            </a:ext>
          </a:extLst>
        </xdr:cNvPr>
        <xdr:cNvSpPr txBox="1">
          <a:spLocks noChangeArrowheads="1"/>
        </xdr:cNvSpPr>
      </xdr:nvSpPr>
      <xdr:spPr bwMode="auto">
        <a:xfrm>
          <a:off x="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00000000-0008-0000-2100-00005F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76" name="Text Box 2">
          <a:extLst>
            <a:ext uri="{FF2B5EF4-FFF2-40B4-BE49-F238E27FC236}">
              <a16:creationId xmlns:a16="http://schemas.microsoft.com/office/drawing/2014/main" id="{00000000-0008-0000-2100-000060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77" name="Text Box 3">
          <a:extLst>
            <a:ext uri="{FF2B5EF4-FFF2-40B4-BE49-F238E27FC236}">
              <a16:creationId xmlns:a16="http://schemas.microsoft.com/office/drawing/2014/main" id="{00000000-0008-0000-2100-000061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78" name="Text Box 4">
          <a:extLst>
            <a:ext uri="{FF2B5EF4-FFF2-40B4-BE49-F238E27FC236}">
              <a16:creationId xmlns:a16="http://schemas.microsoft.com/office/drawing/2014/main" id="{00000000-0008-0000-2100-000062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79" name="Text Box 5">
          <a:extLst>
            <a:ext uri="{FF2B5EF4-FFF2-40B4-BE49-F238E27FC236}">
              <a16:creationId xmlns:a16="http://schemas.microsoft.com/office/drawing/2014/main" id="{00000000-0008-0000-2100-000063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0" name="Text Box 6">
          <a:extLst>
            <a:ext uri="{FF2B5EF4-FFF2-40B4-BE49-F238E27FC236}">
              <a16:creationId xmlns:a16="http://schemas.microsoft.com/office/drawing/2014/main" id="{00000000-0008-0000-2100-000064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1" name="Text Box 8">
          <a:extLst>
            <a:ext uri="{FF2B5EF4-FFF2-40B4-BE49-F238E27FC236}">
              <a16:creationId xmlns:a16="http://schemas.microsoft.com/office/drawing/2014/main" id="{00000000-0008-0000-2100-000065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2" name="Text Box 9">
          <a:extLst>
            <a:ext uri="{FF2B5EF4-FFF2-40B4-BE49-F238E27FC236}">
              <a16:creationId xmlns:a16="http://schemas.microsoft.com/office/drawing/2014/main" id="{00000000-0008-0000-2100-000066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3" name="Text Box 10">
          <a:extLst>
            <a:ext uri="{FF2B5EF4-FFF2-40B4-BE49-F238E27FC236}">
              <a16:creationId xmlns:a16="http://schemas.microsoft.com/office/drawing/2014/main" id="{00000000-0008-0000-2100-000067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114300" cy="285750"/>
    <xdr:sp macro="" textlink="">
      <xdr:nvSpPr>
        <xdr:cNvPr id="1384" name="Text Box 11">
          <a:extLst>
            <a:ext uri="{FF2B5EF4-FFF2-40B4-BE49-F238E27FC236}">
              <a16:creationId xmlns:a16="http://schemas.microsoft.com/office/drawing/2014/main" id="{00000000-0008-0000-2100-000068050000}"/>
            </a:ext>
          </a:extLst>
        </xdr:cNvPr>
        <xdr:cNvSpPr txBox="1">
          <a:spLocks noChangeArrowheads="1"/>
        </xdr:cNvSpPr>
      </xdr:nvSpPr>
      <xdr:spPr bwMode="auto">
        <a:xfrm>
          <a:off x="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114300" cy="285750"/>
    <xdr:sp macro="" textlink="">
      <xdr:nvSpPr>
        <xdr:cNvPr id="1385" name="Text Box 12">
          <a:extLst>
            <a:ext uri="{FF2B5EF4-FFF2-40B4-BE49-F238E27FC236}">
              <a16:creationId xmlns:a16="http://schemas.microsoft.com/office/drawing/2014/main" id="{00000000-0008-0000-2100-000069050000}"/>
            </a:ext>
          </a:extLst>
        </xdr:cNvPr>
        <xdr:cNvSpPr txBox="1">
          <a:spLocks noChangeArrowheads="1"/>
        </xdr:cNvSpPr>
      </xdr:nvSpPr>
      <xdr:spPr bwMode="auto">
        <a:xfrm>
          <a:off x="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00000000-0008-0000-2100-00006A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387" name="Text Box 2">
          <a:extLst>
            <a:ext uri="{FF2B5EF4-FFF2-40B4-BE49-F238E27FC236}">
              <a16:creationId xmlns:a16="http://schemas.microsoft.com/office/drawing/2014/main" id="{00000000-0008-0000-2100-00006B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114300" cy="285750"/>
    <xdr:sp macro="" textlink="">
      <xdr:nvSpPr>
        <xdr:cNvPr id="1388" name="Text Box 8">
          <a:extLst>
            <a:ext uri="{FF2B5EF4-FFF2-40B4-BE49-F238E27FC236}">
              <a16:creationId xmlns:a16="http://schemas.microsoft.com/office/drawing/2014/main" id="{00000000-0008-0000-2100-00006C050000}"/>
            </a:ext>
          </a:extLst>
        </xdr:cNvPr>
        <xdr:cNvSpPr txBox="1">
          <a:spLocks noChangeArrowheads="1"/>
        </xdr:cNvSpPr>
      </xdr:nvSpPr>
      <xdr:spPr bwMode="auto">
        <a:xfrm>
          <a:off x="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89" name="Text Box 8">
          <a:extLst>
            <a:ext uri="{FF2B5EF4-FFF2-40B4-BE49-F238E27FC236}">
              <a16:creationId xmlns:a16="http://schemas.microsoft.com/office/drawing/2014/main" id="{00000000-0008-0000-2100-00006D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114300" cy="285750"/>
    <xdr:sp macro="" textlink="">
      <xdr:nvSpPr>
        <xdr:cNvPr id="1390" name="Text Box 8">
          <a:extLst>
            <a:ext uri="{FF2B5EF4-FFF2-40B4-BE49-F238E27FC236}">
              <a16:creationId xmlns:a16="http://schemas.microsoft.com/office/drawing/2014/main" id="{00000000-0008-0000-2100-00006E050000}"/>
            </a:ext>
          </a:extLst>
        </xdr:cNvPr>
        <xdr:cNvSpPr txBox="1">
          <a:spLocks noChangeArrowheads="1"/>
        </xdr:cNvSpPr>
      </xdr:nvSpPr>
      <xdr:spPr bwMode="auto">
        <a:xfrm>
          <a:off x="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1" name="Text Box 8">
          <a:extLst>
            <a:ext uri="{FF2B5EF4-FFF2-40B4-BE49-F238E27FC236}">
              <a16:creationId xmlns:a16="http://schemas.microsoft.com/office/drawing/2014/main" id="{00000000-0008-0000-2100-00006F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2" name="Text Box 8">
          <a:extLst>
            <a:ext uri="{FF2B5EF4-FFF2-40B4-BE49-F238E27FC236}">
              <a16:creationId xmlns:a16="http://schemas.microsoft.com/office/drawing/2014/main" id="{00000000-0008-0000-2100-000070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3" name="Text Box 8">
          <a:extLst>
            <a:ext uri="{FF2B5EF4-FFF2-40B4-BE49-F238E27FC236}">
              <a16:creationId xmlns:a16="http://schemas.microsoft.com/office/drawing/2014/main" id="{00000000-0008-0000-2100-000071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00000000-0008-0000-2100-000072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5" name="Text Box 2">
          <a:extLst>
            <a:ext uri="{FF2B5EF4-FFF2-40B4-BE49-F238E27FC236}">
              <a16:creationId xmlns:a16="http://schemas.microsoft.com/office/drawing/2014/main" id="{00000000-0008-0000-2100-000073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6" name="Text Box 3">
          <a:extLst>
            <a:ext uri="{FF2B5EF4-FFF2-40B4-BE49-F238E27FC236}">
              <a16:creationId xmlns:a16="http://schemas.microsoft.com/office/drawing/2014/main" id="{00000000-0008-0000-2100-000074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7" name="Text Box 4">
          <a:extLst>
            <a:ext uri="{FF2B5EF4-FFF2-40B4-BE49-F238E27FC236}">
              <a16:creationId xmlns:a16="http://schemas.microsoft.com/office/drawing/2014/main" id="{00000000-0008-0000-2100-000075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8" name="Text Box 5">
          <a:extLst>
            <a:ext uri="{FF2B5EF4-FFF2-40B4-BE49-F238E27FC236}">
              <a16:creationId xmlns:a16="http://schemas.microsoft.com/office/drawing/2014/main" id="{00000000-0008-0000-2100-000076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399" name="Text Box 6">
          <a:extLst>
            <a:ext uri="{FF2B5EF4-FFF2-40B4-BE49-F238E27FC236}">
              <a16:creationId xmlns:a16="http://schemas.microsoft.com/office/drawing/2014/main" id="{00000000-0008-0000-2100-000077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00" name="Text Box 8">
          <a:extLst>
            <a:ext uri="{FF2B5EF4-FFF2-40B4-BE49-F238E27FC236}">
              <a16:creationId xmlns:a16="http://schemas.microsoft.com/office/drawing/2014/main" id="{00000000-0008-0000-2100-000078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01" name="Text Box 9">
          <a:extLst>
            <a:ext uri="{FF2B5EF4-FFF2-40B4-BE49-F238E27FC236}">
              <a16:creationId xmlns:a16="http://schemas.microsoft.com/office/drawing/2014/main" id="{00000000-0008-0000-2100-000079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02" name="Text Box 10">
          <a:extLst>
            <a:ext uri="{FF2B5EF4-FFF2-40B4-BE49-F238E27FC236}">
              <a16:creationId xmlns:a16="http://schemas.microsoft.com/office/drawing/2014/main" id="{00000000-0008-0000-2100-00007A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00000000-0008-0000-2100-00007B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04" name="Text Box 2">
          <a:extLst>
            <a:ext uri="{FF2B5EF4-FFF2-40B4-BE49-F238E27FC236}">
              <a16:creationId xmlns:a16="http://schemas.microsoft.com/office/drawing/2014/main" id="{00000000-0008-0000-2100-00007C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114300" cy="285750"/>
    <xdr:sp macro="" textlink="">
      <xdr:nvSpPr>
        <xdr:cNvPr id="1405" name="Text Box 8">
          <a:extLst>
            <a:ext uri="{FF2B5EF4-FFF2-40B4-BE49-F238E27FC236}">
              <a16:creationId xmlns:a16="http://schemas.microsoft.com/office/drawing/2014/main" id="{00000000-0008-0000-2100-00007D050000}"/>
            </a:ext>
          </a:extLst>
        </xdr:cNvPr>
        <xdr:cNvSpPr txBox="1">
          <a:spLocks noChangeArrowheads="1"/>
        </xdr:cNvSpPr>
      </xdr:nvSpPr>
      <xdr:spPr bwMode="auto">
        <a:xfrm>
          <a:off x="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00000000-0008-0000-2100-00007E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07" name="Text Box 2">
          <a:extLst>
            <a:ext uri="{FF2B5EF4-FFF2-40B4-BE49-F238E27FC236}">
              <a16:creationId xmlns:a16="http://schemas.microsoft.com/office/drawing/2014/main" id="{00000000-0008-0000-2100-00007F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08" name="Text Box 3">
          <a:extLst>
            <a:ext uri="{FF2B5EF4-FFF2-40B4-BE49-F238E27FC236}">
              <a16:creationId xmlns:a16="http://schemas.microsoft.com/office/drawing/2014/main" id="{00000000-0008-0000-2100-000080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09" name="Text Box 4">
          <a:extLst>
            <a:ext uri="{FF2B5EF4-FFF2-40B4-BE49-F238E27FC236}">
              <a16:creationId xmlns:a16="http://schemas.microsoft.com/office/drawing/2014/main" id="{00000000-0008-0000-2100-000081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0" name="Text Box 5">
          <a:extLst>
            <a:ext uri="{FF2B5EF4-FFF2-40B4-BE49-F238E27FC236}">
              <a16:creationId xmlns:a16="http://schemas.microsoft.com/office/drawing/2014/main" id="{00000000-0008-0000-2100-000082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1" name="Text Box 6">
          <a:extLst>
            <a:ext uri="{FF2B5EF4-FFF2-40B4-BE49-F238E27FC236}">
              <a16:creationId xmlns:a16="http://schemas.microsoft.com/office/drawing/2014/main" id="{00000000-0008-0000-2100-000083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2" name="Text Box 8">
          <a:extLst>
            <a:ext uri="{FF2B5EF4-FFF2-40B4-BE49-F238E27FC236}">
              <a16:creationId xmlns:a16="http://schemas.microsoft.com/office/drawing/2014/main" id="{00000000-0008-0000-2100-000084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3" name="Text Box 9">
          <a:extLst>
            <a:ext uri="{FF2B5EF4-FFF2-40B4-BE49-F238E27FC236}">
              <a16:creationId xmlns:a16="http://schemas.microsoft.com/office/drawing/2014/main" id="{00000000-0008-0000-2100-000085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4" name="Text Box 10">
          <a:extLst>
            <a:ext uri="{FF2B5EF4-FFF2-40B4-BE49-F238E27FC236}">
              <a16:creationId xmlns:a16="http://schemas.microsoft.com/office/drawing/2014/main" id="{00000000-0008-0000-2100-000086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114300" cy="285750"/>
    <xdr:sp macro="" textlink="">
      <xdr:nvSpPr>
        <xdr:cNvPr id="1415" name="Text Box 11">
          <a:extLst>
            <a:ext uri="{FF2B5EF4-FFF2-40B4-BE49-F238E27FC236}">
              <a16:creationId xmlns:a16="http://schemas.microsoft.com/office/drawing/2014/main" id="{00000000-0008-0000-2100-000087050000}"/>
            </a:ext>
          </a:extLst>
        </xdr:cNvPr>
        <xdr:cNvSpPr txBox="1">
          <a:spLocks noChangeArrowheads="1"/>
        </xdr:cNvSpPr>
      </xdr:nvSpPr>
      <xdr:spPr bwMode="auto">
        <a:xfrm>
          <a:off x="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114300" cy="285750"/>
    <xdr:sp macro="" textlink="">
      <xdr:nvSpPr>
        <xdr:cNvPr id="1416" name="Text Box 12">
          <a:extLst>
            <a:ext uri="{FF2B5EF4-FFF2-40B4-BE49-F238E27FC236}">
              <a16:creationId xmlns:a16="http://schemas.microsoft.com/office/drawing/2014/main" id="{00000000-0008-0000-2100-000088050000}"/>
            </a:ext>
          </a:extLst>
        </xdr:cNvPr>
        <xdr:cNvSpPr txBox="1">
          <a:spLocks noChangeArrowheads="1"/>
        </xdr:cNvSpPr>
      </xdr:nvSpPr>
      <xdr:spPr bwMode="auto">
        <a:xfrm>
          <a:off x="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00000000-0008-0000-2100-000089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114300" cy="285750"/>
    <xdr:sp macro="" textlink="">
      <xdr:nvSpPr>
        <xdr:cNvPr id="1418" name="Text Box 2">
          <a:extLst>
            <a:ext uri="{FF2B5EF4-FFF2-40B4-BE49-F238E27FC236}">
              <a16:creationId xmlns:a16="http://schemas.microsoft.com/office/drawing/2014/main" id="{00000000-0008-0000-2100-00008A050000}"/>
            </a:ext>
          </a:extLst>
        </xdr:cNvPr>
        <xdr:cNvSpPr txBox="1">
          <a:spLocks noChangeArrowheads="1"/>
        </xdr:cNvSpPr>
      </xdr:nvSpPr>
      <xdr:spPr bwMode="auto">
        <a:xfrm>
          <a:off x="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114300" cy="285750"/>
    <xdr:sp macro="" textlink="">
      <xdr:nvSpPr>
        <xdr:cNvPr id="1419" name="Text Box 8">
          <a:extLst>
            <a:ext uri="{FF2B5EF4-FFF2-40B4-BE49-F238E27FC236}">
              <a16:creationId xmlns:a16="http://schemas.microsoft.com/office/drawing/2014/main" id="{00000000-0008-0000-2100-00008B050000}"/>
            </a:ext>
          </a:extLst>
        </xdr:cNvPr>
        <xdr:cNvSpPr txBox="1">
          <a:spLocks noChangeArrowheads="1"/>
        </xdr:cNvSpPr>
      </xdr:nvSpPr>
      <xdr:spPr bwMode="auto">
        <a:xfrm>
          <a:off x="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0" name="Text Box 8">
          <a:extLst>
            <a:ext uri="{FF2B5EF4-FFF2-40B4-BE49-F238E27FC236}">
              <a16:creationId xmlns:a16="http://schemas.microsoft.com/office/drawing/2014/main" id="{00000000-0008-0000-2100-00008C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114300" cy="285750"/>
    <xdr:sp macro="" textlink="">
      <xdr:nvSpPr>
        <xdr:cNvPr id="1421" name="Text Box 8">
          <a:extLst>
            <a:ext uri="{FF2B5EF4-FFF2-40B4-BE49-F238E27FC236}">
              <a16:creationId xmlns:a16="http://schemas.microsoft.com/office/drawing/2014/main" id="{00000000-0008-0000-2100-00008D050000}"/>
            </a:ext>
          </a:extLst>
        </xdr:cNvPr>
        <xdr:cNvSpPr txBox="1">
          <a:spLocks noChangeArrowheads="1"/>
        </xdr:cNvSpPr>
      </xdr:nvSpPr>
      <xdr:spPr bwMode="auto">
        <a:xfrm>
          <a:off x="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2" name="Text Box 8">
          <a:extLst>
            <a:ext uri="{FF2B5EF4-FFF2-40B4-BE49-F238E27FC236}">
              <a16:creationId xmlns:a16="http://schemas.microsoft.com/office/drawing/2014/main" id="{00000000-0008-0000-2100-00008E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3" name="Text Box 8">
          <a:extLst>
            <a:ext uri="{FF2B5EF4-FFF2-40B4-BE49-F238E27FC236}">
              <a16:creationId xmlns:a16="http://schemas.microsoft.com/office/drawing/2014/main" id="{00000000-0008-0000-2100-00008F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4" name="Text Box 8">
          <a:extLst>
            <a:ext uri="{FF2B5EF4-FFF2-40B4-BE49-F238E27FC236}">
              <a16:creationId xmlns:a16="http://schemas.microsoft.com/office/drawing/2014/main" id="{00000000-0008-0000-2100-000090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00000000-0008-0000-2100-000091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6" name="Text Box 2">
          <a:extLst>
            <a:ext uri="{FF2B5EF4-FFF2-40B4-BE49-F238E27FC236}">
              <a16:creationId xmlns:a16="http://schemas.microsoft.com/office/drawing/2014/main" id="{00000000-0008-0000-2100-000092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7" name="Text Box 3">
          <a:extLst>
            <a:ext uri="{FF2B5EF4-FFF2-40B4-BE49-F238E27FC236}">
              <a16:creationId xmlns:a16="http://schemas.microsoft.com/office/drawing/2014/main" id="{00000000-0008-0000-2100-000093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8" name="Text Box 4">
          <a:extLst>
            <a:ext uri="{FF2B5EF4-FFF2-40B4-BE49-F238E27FC236}">
              <a16:creationId xmlns:a16="http://schemas.microsoft.com/office/drawing/2014/main" id="{00000000-0008-0000-2100-000094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29" name="Text Box 5">
          <a:extLst>
            <a:ext uri="{FF2B5EF4-FFF2-40B4-BE49-F238E27FC236}">
              <a16:creationId xmlns:a16="http://schemas.microsoft.com/office/drawing/2014/main" id="{00000000-0008-0000-2100-000095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0" name="Text Box 6">
          <a:extLst>
            <a:ext uri="{FF2B5EF4-FFF2-40B4-BE49-F238E27FC236}">
              <a16:creationId xmlns:a16="http://schemas.microsoft.com/office/drawing/2014/main" id="{00000000-0008-0000-2100-000096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1" name="Text Box 8">
          <a:extLst>
            <a:ext uri="{FF2B5EF4-FFF2-40B4-BE49-F238E27FC236}">
              <a16:creationId xmlns:a16="http://schemas.microsoft.com/office/drawing/2014/main" id="{00000000-0008-0000-2100-000097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2" name="Text Box 9">
          <a:extLst>
            <a:ext uri="{FF2B5EF4-FFF2-40B4-BE49-F238E27FC236}">
              <a16:creationId xmlns:a16="http://schemas.microsoft.com/office/drawing/2014/main" id="{00000000-0008-0000-2100-000098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3" name="Text Box 10">
          <a:extLst>
            <a:ext uri="{FF2B5EF4-FFF2-40B4-BE49-F238E27FC236}">
              <a16:creationId xmlns:a16="http://schemas.microsoft.com/office/drawing/2014/main" id="{00000000-0008-0000-2100-000099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00000000-0008-0000-2100-00009A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114300" cy="285750"/>
    <xdr:sp macro="" textlink="">
      <xdr:nvSpPr>
        <xdr:cNvPr id="1435" name="Text Box 2">
          <a:extLst>
            <a:ext uri="{FF2B5EF4-FFF2-40B4-BE49-F238E27FC236}">
              <a16:creationId xmlns:a16="http://schemas.microsoft.com/office/drawing/2014/main" id="{00000000-0008-0000-2100-00009B050000}"/>
            </a:ext>
          </a:extLst>
        </xdr:cNvPr>
        <xdr:cNvSpPr txBox="1">
          <a:spLocks noChangeArrowheads="1"/>
        </xdr:cNvSpPr>
      </xdr:nvSpPr>
      <xdr:spPr bwMode="auto">
        <a:xfrm>
          <a:off x="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114300" cy="285750"/>
    <xdr:sp macro="" textlink="">
      <xdr:nvSpPr>
        <xdr:cNvPr id="1436" name="Text Box 8">
          <a:extLst>
            <a:ext uri="{FF2B5EF4-FFF2-40B4-BE49-F238E27FC236}">
              <a16:creationId xmlns:a16="http://schemas.microsoft.com/office/drawing/2014/main" id="{00000000-0008-0000-2100-00009C050000}"/>
            </a:ext>
          </a:extLst>
        </xdr:cNvPr>
        <xdr:cNvSpPr txBox="1">
          <a:spLocks noChangeArrowheads="1"/>
        </xdr:cNvSpPr>
      </xdr:nvSpPr>
      <xdr:spPr bwMode="auto">
        <a:xfrm>
          <a:off x="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114300" cy="285750"/>
    <xdr:sp macro="" textlink="">
      <xdr:nvSpPr>
        <xdr:cNvPr id="1437" name="Text Box 13">
          <a:extLst>
            <a:ext uri="{FF2B5EF4-FFF2-40B4-BE49-F238E27FC236}">
              <a16:creationId xmlns:a16="http://schemas.microsoft.com/office/drawing/2014/main" id="{00000000-0008-0000-2100-00009D050000}"/>
            </a:ext>
          </a:extLst>
        </xdr:cNvPr>
        <xdr:cNvSpPr txBox="1">
          <a:spLocks noChangeArrowheads="1"/>
        </xdr:cNvSpPr>
      </xdr:nvSpPr>
      <xdr:spPr bwMode="auto">
        <a:xfrm>
          <a:off x="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114300" cy="285750"/>
    <xdr:sp macro="" textlink="">
      <xdr:nvSpPr>
        <xdr:cNvPr id="1438" name="Text Box 14">
          <a:extLst>
            <a:ext uri="{FF2B5EF4-FFF2-40B4-BE49-F238E27FC236}">
              <a16:creationId xmlns:a16="http://schemas.microsoft.com/office/drawing/2014/main" id="{00000000-0008-0000-2100-00009E050000}"/>
            </a:ext>
          </a:extLst>
        </xdr:cNvPr>
        <xdr:cNvSpPr txBox="1">
          <a:spLocks noChangeArrowheads="1"/>
        </xdr:cNvSpPr>
      </xdr:nvSpPr>
      <xdr:spPr bwMode="auto">
        <a:xfrm>
          <a:off x="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1439" name="Text Box 8">
          <a:extLst>
            <a:ext uri="{FF2B5EF4-FFF2-40B4-BE49-F238E27FC236}">
              <a16:creationId xmlns:a16="http://schemas.microsoft.com/office/drawing/2014/main" id="{00000000-0008-0000-2100-00009F05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00000000-0008-0000-2100-0000A0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1" name="Text Box 2">
          <a:extLst>
            <a:ext uri="{FF2B5EF4-FFF2-40B4-BE49-F238E27FC236}">
              <a16:creationId xmlns:a16="http://schemas.microsoft.com/office/drawing/2014/main" id="{00000000-0008-0000-2100-0000A1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2" name="Text Box 3">
          <a:extLst>
            <a:ext uri="{FF2B5EF4-FFF2-40B4-BE49-F238E27FC236}">
              <a16:creationId xmlns:a16="http://schemas.microsoft.com/office/drawing/2014/main" id="{00000000-0008-0000-2100-0000A2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3" name="Text Box 4">
          <a:extLst>
            <a:ext uri="{FF2B5EF4-FFF2-40B4-BE49-F238E27FC236}">
              <a16:creationId xmlns:a16="http://schemas.microsoft.com/office/drawing/2014/main" id="{00000000-0008-0000-2100-0000A3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4" name="Text Box 5">
          <a:extLst>
            <a:ext uri="{FF2B5EF4-FFF2-40B4-BE49-F238E27FC236}">
              <a16:creationId xmlns:a16="http://schemas.microsoft.com/office/drawing/2014/main" id="{00000000-0008-0000-2100-0000A4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5" name="Text Box 6">
          <a:extLst>
            <a:ext uri="{FF2B5EF4-FFF2-40B4-BE49-F238E27FC236}">
              <a16:creationId xmlns:a16="http://schemas.microsoft.com/office/drawing/2014/main" id="{00000000-0008-0000-2100-0000A5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6" name="Text Box 8">
          <a:extLst>
            <a:ext uri="{FF2B5EF4-FFF2-40B4-BE49-F238E27FC236}">
              <a16:creationId xmlns:a16="http://schemas.microsoft.com/office/drawing/2014/main" id="{00000000-0008-0000-2100-0000A6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7" name="Text Box 9">
          <a:extLst>
            <a:ext uri="{FF2B5EF4-FFF2-40B4-BE49-F238E27FC236}">
              <a16:creationId xmlns:a16="http://schemas.microsoft.com/office/drawing/2014/main" id="{00000000-0008-0000-2100-0000A7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8" name="Text Box 10">
          <a:extLst>
            <a:ext uri="{FF2B5EF4-FFF2-40B4-BE49-F238E27FC236}">
              <a16:creationId xmlns:a16="http://schemas.microsoft.com/office/drawing/2014/main" id="{00000000-0008-0000-2100-0000A8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00000000-0008-0000-2100-0000A9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450" name="Text Box 2">
          <a:extLst>
            <a:ext uri="{FF2B5EF4-FFF2-40B4-BE49-F238E27FC236}">
              <a16:creationId xmlns:a16="http://schemas.microsoft.com/office/drawing/2014/main" id="{00000000-0008-0000-2100-0000AA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451" name="Text Box 8">
          <a:extLst>
            <a:ext uri="{FF2B5EF4-FFF2-40B4-BE49-F238E27FC236}">
              <a16:creationId xmlns:a16="http://schemas.microsoft.com/office/drawing/2014/main" id="{00000000-0008-0000-2100-0000AB05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2" name="Text Box 8">
          <a:extLst>
            <a:ext uri="{FF2B5EF4-FFF2-40B4-BE49-F238E27FC236}">
              <a16:creationId xmlns:a16="http://schemas.microsoft.com/office/drawing/2014/main" id="{00000000-0008-0000-2100-0000AC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1453" name="Text Box 8">
          <a:extLst>
            <a:ext uri="{FF2B5EF4-FFF2-40B4-BE49-F238E27FC236}">
              <a16:creationId xmlns:a16="http://schemas.microsoft.com/office/drawing/2014/main" id="{00000000-0008-0000-2100-0000AD05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454" name="Text Box 8">
          <a:extLst>
            <a:ext uri="{FF2B5EF4-FFF2-40B4-BE49-F238E27FC236}">
              <a16:creationId xmlns:a16="http://schemas.microsoft.com/office/drawing/2014/main" id="{00000000-0008-0000-2100-0000AE05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5" name="Text Box 8">
          <a:extLst>
            <a:ext uri="{FF2B5EF4-FFF2-40B4-BE49-F238E27FC236}">
              <a16:creationId xmlns:a16="http://schemas.microsoft.com/office/drawing/2014/main" id="{00000000-0008-0000-2100-0000AF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00000000-0008-0000-2100-0000B0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7" name="Text Box 2">
          <a:extLst>
            <a:ext uri="{FF2B5EF4-FFF2-40B4-BE49-F238E27FC236}">
              <a16:creationId xmlns:a16="http://schemas.microsoft.com/office/drawing/2014/main" id="{00000000-0008-0000-2100-0000B1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8" name="Text Box 3">
          <a:extLst>
            <a:ext uri="{FF2B5EF4-FFF2-40B4-BE49-F238E27FC236}">
              <a16:creationId xmlns:a16="http://schemas.microsoft.com/office/drawing/2014/main" id="{00000000-0008-0000-2100-0000B2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59" name="Text Box 4">
          <a:extLst>
            <a:ext uri="{FF2B5EF4-FFF2-40B4-BE49-F238E27FC236}">
              <a16:creationId xmlns:a16="http://schemas.microsoft.com/office/drawing/2014/main" id="{00000000-0008-0000-2100-0000B3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0" name="Text Box 5">
          <a:extLst>
            <a:ext uri="{FF2B5EF4-FFF2-40B4-BE49-F238E27FC236}">
              <a16:creationId xmlns:a16="http://schemas.microsoft.com/office/drawing/2014/main" id="{00000000-0008-0000-2100-0000B4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1" name="Text Box 6">
          <a:extLst>
            <a:ext uri="{FF2B5EF4-FFF2-40B4-BE49-F238E27FC236}">
              <a16:creationId xmlns:a16="http://schemas.microsoft.com/office/drawing/2014/main" id="{00000000-0008-0000-2100-0000B5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2" name="Text Box 8">
          <a:extLst>
            <a:ext uri="{FF2B5EF4-FFF2-40B4-BE49-F238E27FC236}">
              <a16:creationId xmlns:a16="http://schemas.microsoft.com/office/drawing/2014/main" id="{00000000-0008-0000-2100-0000B6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3" name="Text Box 9">
          <a:extLst>
            <a:ext uri="{FF2B5EF4-FFF2-40B4-BE49-F238E27FC236}">
              <a16:creationId xmlns:a16="http://schemas.microsoft.com/office/drawing/2014/main" id="{00000000-0008-0000-2100-0000B7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4" name="Text Box 10">
          <a:extLst>
            <a:ext uri="{FF2B5EF4-FFF2-40B4-BE49-F238E27FC236}">
              <a16:creationId xmlns:a16="http://schemas.microsoft.com/office/drawing/2014/main" id="{00000000-0008-0000-2100-0000B8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00000000-0008-0000-2100-0000B9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66" name="Text Box 2">
          <a:extLst>
            <a:ext uri="{FF2B5EF4-FFF2-40B4-BE49-F238E27FC236}">
              <a16:creationId xmlns:a16="http://schemas.microsoft.com/office/drawing/2014/main" id="{00000000-0008-0000-2100-0000BA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467" name="Text Box 8">
          <a:extLst>
            <a:ext uri="{FF2B5EF4-FFF2-40B4-BE49-F238E27FC236}">
              <a16:creationId xmlns:a16="http://schemas.microsoft.com/office/drawing/2014/main" id="{00000000-0008-0000-2100-0000BB05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00000000-0008-0000-2100-0000BC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69" name="Text Box 2">
          <a:extLst>
            <a:ext uri="{FF2B5EF4-FFF2-40B4-BE49-F238E27FC236}">
              <a16:creationId xmlns:a16="http://schemas.microsoft.com/office/drawing/2014/main" id="{00000000-0008-0000-2100-0000BD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0" name="Text Box 3">
          <a:extLst>
            <a:ext uri="{FF2B5EF4-FFF2-40B4-BE49-F238E27FC236}">
              <a16:creationId xmlns:a16="http://schemas.microsoft.com/office/drawing/2014/main" id="{00000000-0008-0000-2100-0000BE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1" name="Text Box 4">
          <a:extLst>
            <a:ext uri="{FF2B5EF4-FFF2-40B4-BE49-F238E27FC236}">
              <a16:creationId xmlns:a16="http://schemas.microsoft.com/office/drawing/2014/main" id="{00000000-0008-0000-2100-0000BF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2" name="Text Box 5">
          <a:extLst>
            <a:ext uri="{FF2B5EF4-FFF2-40B4-BE49-F238E27FC236}">
              <a16:creationId xmlns:a16="http://schemas.microsoft.com/office/drawing/2014/main" id="{00000000-0008-0000-2100-0000C0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3" name="Text Box 6">
          <a:extLst>
            <a:ext uri="{FF2B5EF4-FFF2-40B4-BE49-F238E27FC236}">
              <a16:creationId xmlns:a16="http://schemas.microsoft.com/office/drawing/2014/main" id="{00000000-0008-0000-2100-0000C1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4" name="Text Box 8">
          <a:extLst>
            <a:ext uri="{FF2B5EF4-FFF2-40B4-BE49-F238E27FC236}">
              <a16:creationId xmlns:a16="http://schemas.microsoft.com/office/drawing/2014/main" id="{00000000-0008-0000-2100-0000C2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5" name="Text Box 9">
          <a:extLst>
            <a:ext uri="{FF2B5EF4-FFF2-40B4-BE49-F238E27FC236}">
              <a16:creationId xmlns:a16="http://schemas.microsoft.com/office/drawing/2014/main" id="{00000000-0008-0000-2100-0000C3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6" name="Text Box 10">
          <a:extLst>
            <a:ext uri="{FF2B5EF4-FFF2-40B4-BE49-F238E27FC236}">
              <a16:creationId xmlns:a16="http://schemas.microsoft.com/office/drawing/2014/main" id="{00000000-0008-0000-2100-0000C4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00000000-0008-0000-2100-0000C5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78" name="Text Box 2">
          <a:extLst>
            <a:ext uri="{FF2B5EF4-FFF2-40B4-BE49-F238E27FC236}">
              <a16:creationId xmlns:a16="http://schemas.microsoft.com/office/drawing/2014/main" id="{00000000-0008-0000-2100-0000C6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479" name="Text Box 8">
          <a:extLst>
            <a:ext uri="{FF2B5EF4-FFF2-40B4-BE49-F238E27FC236}">
              <a16:creationId xmlns:a16="http://schemas.microsoft.com/office/drawing/2014/main" id="{00000000-0008-0000-2100-0000C705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0" name="Text Box 8">
          <a:extLst>
            <a:ext uri="{FF2B5EF4-FFF2-40B4-BE49-F238E27FC236}">
              <a16:creationId xmlns:a16="http://schemas.microsoft.com/office/drawing/2014/main" id="{00000000-0008-0000-2100-0000C8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481" name="Text Box 8">
          <a:extLst>
            <a:ext uri="{FF2B5EF4-FFF2-40B4-BE49-F238E27FC236}">
              <a16:creationId xmlns:a16="http://schemas.microsoft.com/office/drawing/2014/main" id="{00000000-0008-0000-2100-0000C905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2" name="Text Box 8">
          <a:extLst>
            <a:ext uri="{FF2B5EF4-FFF2-40B4-BE49-F238E27FC236}">
              <a16:creationId xmlns:a16="http://schemas.microsoft.com/office/drawing/2014/main" id="{00000000-0008-0000-2100-0000CA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3" name="Text Box 8">
          <a:extLst>
            <a:ext uri="{FF2B5EF4-FFF2-40B4-BE49-F238E27FC236}">
              <a16:creationId xmlns:a16="http://schemas.microsoft.com/office/drawing/2014/main" id="{00000000-0008-0000-2100-0000CB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4" name="Text Box 8">
          <a:extLst>
            <a:ext uri="{FF2B5EF4-FFF2-40B4-BE49-F238E27FC236}">
              <a16:creationId xmlns:a16="http://schemas.microsoft.com/office/drawing/2014/main" id="{00000000-0008-0000-2100-0000CC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00000000-0008-0000-2100-0000CD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6" name="Text Box 2">
          <a:extLst>
            <a:ext uri="{FF2B5EF4-FFF2-40B4-BE49-F238E27FC236}">
              <a16:creationId xmlns:a16="http://schemas.microsoft.com/office/drawing/2014/main" id="{00000000-0008-0000-2100-0000CE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7" name="Text Box 3">
          <a:extLst>
            <a:ext uri="{FF2B5EF4-FFF2-40B4-BE49-F238E27FC236}">
              <a16:creationId xmlns:a16="http://schemas.microsoft.com/office/drawing/2014/main" id="{00000000-0008-0000-2100-0000CF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8" name="Text Box 4">
          <a:extLst>
            <a:ext uri="{FF2B5EF4-FFF2-40B4-BE49-F238E27FC236}">
              <a16:creationId xmlns:a16="http://schemas.microsoft.com/office/drawing/2014/main" id="{00000000-0008-0000-2100-0000D0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89" name="Text Box 5">
          <a:extLst>
            <a:ext uri="{FF2B5EF4-FFF2-40B4-BE49-F238E27FC236}">
              <a16:creationId xmlns:a16="http://schemas.microsoft.com/office/drawing/2014/main" id="{00000000-0008-0000-2100-0000D1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0" name="Text Box 6">
          <a:extLst>
            <a:ext uri="{FF2B5EF4-FFF2-40B4-BE49-F238E27FC236}">
              <a16:creationId xmlns:a16="http://schemas.microsoft.com/office/drawing/2014/main" id="{00000000-0008-0000-2100-0000D2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1" name="Text Box 8">
          <a:extLst>
            <a:ext uri="{FF2B5EF4-FFF2-40B4-BE49-F238E27FC236}">
              <a16:creationId xmlns:a16="http://schemas.microsoft.com/office/drawing/2014/main" id="{00000000-0008-0000-2100-0000D3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2" name="Text Box 9">
          <a:extLst>
            <a:ext uri="{FF2B5EF4-FFF2-40B4-BE49-F238E27FC236}">
              <a16:creationId xmlns:a16="http://schemas.microsoft.com/office/drawing/2014/main" id="{00000000-0008-0000-2100-0000D4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3" name="Text Box 10">
          <a:extLst>
            <a:ext uri="{FF2B5EF4-FFF2-40B4-BE49-F238E27FC236}">
              <a16:creationId xmlns:a16="http://schemas.microsoft.com/office/drawing/2014/main" id="{00000000-0008-0000-2100-0000D5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00000000-0008-0000-2100-0000D6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495" name="Text Box 2">
          <a:extLst>
            <a:ext uri="{FF2B5EF4-FFF2-40B4-BE49-F238E27FC236}">
              <a16:creationId xmlns:a16="http://schemas.microsoft.com/office/drawing/2014/main" id="{00000000-0008-0000-2100-0000D7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496" name="Text Box 8">
          <a:extLst>
            <a:ext uri="{FF2B5EF4-FFF2-40B4-BE49-F238E27FC236}">
              <a16:creationId xmlns:a16="http://schemas.microsoft.com/office/drawing/2014/main" id="{00000000-0008-0000-2100-0000D805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00000000-0008-0000-2100-0000D9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98" name="Text Box 2">
          <a:extLst>
            <a:ext uri="{FF2B5EF4-FFF2-40B4-BE49-F238E27FC236}">
              <a16:creationId xmlns:a16="http://schemas.microsoft.com/office/drawing/2014/main" id="{00000000-0008-0000-2100-0000DA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499" name="Text Box 3">
          <a:extLst>
            <a:ext uri="{FF2B5EF4-FFF2-40B4-BE49-F238E27FC236}">
              <a16:creationId xmlns:a16="http://schemas.microsoft.com/office/drawing/2014/main" id="{00000000-0008-0000-2100-0000DB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0" name="Text Box 4">
          <a:extLst>
            <a:ext uri="{FF2B5EF4-FFF2-40B4-BE49-F238E27FC236}">
              <a16:creationId xmlns:a16="http://schemas.microsoft.com/office/drawing/2014/main" id="{00000000-0008-0000-2100-0000DC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1" name="Text Box 5">
          <a:extLst>
            <a:ext uri="{FF2B5EF4-FFF2-40B4-BE49-F238E27FC236}">
              <a16:creationId xmlns:a16="http://schemas.microsoft.com/office/drawing/2014/main" id="{00000000-0008-0000-2100-0000DD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2" name="Text Box 6">
          <a:extLst>
            <a:ext uri="{FF2B5EF4-FFF2-40B4-BE49-F238E27FC236}">
              <a16:creationId xmlns:a16="http://schemas.microsoft.com/office/drawing/2014/main" id="{00000000-0008-0000-2100-0000DE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3" name="Text Box 8">
          <a:extLst>
            <a:ext uri="{FF2B5EF4-FFF2-40B4-BE49-F238E27FC236}">
              <a16:creationId xmlns:a16="http://schemas.microsoft.com/office/drawing/2014/main" id="{00000000-0008-0000-2100-0000DF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4" name="Text Box 9">
          <a:extLst>
            <a:ext uri="{FF2B5EF4-FFF2-40B4-BE49-F238E27FC236}">
              <a16:creationId xmlns:a16="http://schemas.microsoft.com/office/drawing/2014/main" id="{00000000-0008-0000-2100-0000E0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5" name="Text Box 10">
          <a:extLst>
            <a:ext uri="{FF2B5EF4-FFF2-40B4-BE49-F238E27FC236}">
              <a16:creationId xmlns:a16="http://schemas.microsoft.com/office/drawing/2014/main" id="{00000000-0008-0000-2100-0000E1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00000000-0008-0000-2100-0000E2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07" name="Text Box 2">
          <a:extLst>
            <a:ext uri="{FF2B5EF4-FFF2-40B4-BE49-F238E27FC236}">
              <a16:creationId xmlns:a16="http://schemas.microsoft.com/office/drawing/2014/main" id="{00000000-0008-0000-2100-0000E305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8" name="Text Box 8">
          <a:extLst>
            <a:ext uri="{FF2B5EF4-FFF2-40B4-BE49-F238E27FC236}">
              <a16:creationId xmlns:a16="http://schemas.microsoft.com/office/drawing/2014/main" id="{00000000-0008-0000-2100-0000E405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09" name="Text Box 8">
          <a:extLst>
            <a:ext uri="{FF2B5EF4-FFF2-40B4-BE49-F238E27FC236}">
              <a16:creationId xmlns:a16="http://schemas.microsoft.com/office/drawing/2014/main" id="{00000000-0008-0000-2100-0000E5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510" name="Text Box 8">
          <a:extLst>
            <a:ext uri="{FF2B5EF4-FFF2-40B4-BE49-F238E27FC236}">
              <a16:creationId xmlns:a16="http://schemas.microsoft.com/office/drawing/2014/main" id="{00000000-0008-0000-2100-0000E605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1" name="Text Box 8">
          <a:extLst>
            <a:ext uri="{FF2B5EF4-FFF2-40B4-BE49-F238E27FC236}">
              <a16:creationId xmlns:a16="http://schemas.microsoft.com/office/drawing/2014/main" id="{00000000-0008-0000-2100-0000E7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2" name="Text Box 8">
          <a:extLst>
            <a:ext uri="{FF2B5EF4-FFF2-40B4-BE49-F238E27FC236}">
              <a16:creationId xmlns:a16="http://schemas.microsoft.com/office/drawing/2014/main" id="{00000000-0008-0000-2100-0000E8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3" name="Text Box 8">
          <a:extLst>
            <a:ext uri="{FF2B5EF4-FFF2-40B4-BE49-F238E27FC236}">
              <a16:creationId xmlns:a16="http://schemas.microsoft.com/office/drawing/2014/main" id="{00000000-0008-0000-2100-0000E9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00000000-0008-0000-2100-0000EA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5" name="Text Box 2">
          <a:extLst>
            <a:ext uri="{FF2B5EF4-FFF2-40B4-BE49-F238E27FC236}">
              <a16:creationId xmlns:a16="http://schemas.microsoft.com/office/drawing/2014/main" id="{00000000-0008-0000-2100-0000EB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6" name="Text Box 3">
          <a:extLst>
            <a:ext uri="{FF2B5EF4-FFF2-40B4-BE49-F238E27FC236}">
              <a16:creationId xmlns:a16="http://schemas.microsoft.com/office/drawing/2014/main" id="{00000000-0008-0000-2100-0000EC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7" name="Text Box 4">
          <a:extLst>
            <a:ext uri="{FF2B5EF4-FFF2-40B4-BE49-F238E27FC236}">
              <a16:creationId xmlns:a16="http://schemas.microsoft.com/office/drawing/2014/main" id="{00000000-0008-0000-2100-0000ED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8" name="Text Box 5">
          <a:extLst>
            <a:ext uri="{FF2B5EF4-FFF2-40B4-BE49-F238E27FC236}">
              <a16:creationId xmlns:a16="http://schemas.microsoft.com/office/drawing/2014/main" id="{00000000-0008-0000-2100-0000EE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19" name="Text Box 6">
          <a:extLst>
            <a:ext uri="{FF2B5EF4-FFF2-40B4-BE49-F238E27FC236}">
              <a16:creationId xmlns:a16="http://schemas.microsoft.com/office/drawing/2014/main" id="{00000000-0008-0000-2100-0000EF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20" name="Text Box 8">
          <a:extLst>
            <a:ext uri="{FF2B5EF4-FFF2-40B4-BE49-F238E27FC236}">
              <a16:creationId xmlns:a16="http://schemas.microsoft.com/office/drawing/2014/main" id="{00000000-0008-0000-2100-0000F0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21" name="Text Box 9">
          <a:extLst>
            <a:ext uri="{FF2B5EF4-FFF2-40B4-BE49-F238E27FC236}">
              <a16:creationId xmlns:a16="http://schemas.microsoft.com/office/drawing/2014/main" id="{00000000-0008-0000-2100-0000F1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22" name="Text Box 10">
          <a:extLst>
            <a:ext uri="{FF2B5EF4-FFF2-40B4-BE49-F238E27FC236}">
              <a16:creationId xmlns:a16="http://schemas.microsoft.com/office/drawing/2014/main" id="{00000000-0008-0000-2100-0000F2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00000000-0008-0000-2100-0000F3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24" name="Text Box 2">
          <a:extLst>
            <a:ext uri="{FF2B5EF4-FFF2-40B4-BE49-F238E27FC236}">
              <a16:creationId xmlns:a16="http://schemas.microsoft.com/office/drawing/2014/main" id="{00000000-0008-0000-2100-0000F405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525" name="Text Box 8">
          <a:extLst>
            <a:ext uri="{FF2B5EF4-FFF2-40B4-BE49-F238E27FC236}">
              <a16:creationId xmlns:a16="http://schemas.microsoft.com/office/drawing/2014/main" id="{00000000-0008-0000-2100-0000F505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00000000-0008-0000-2100-0000F6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27" name="Text Box 2">
          <a:extLst>
            <a:ext uri="{FF2B5EF4-FFF2-40B4-BE49-F238E27FC236}">
              <a16:creationId xmlns:a16="http://schemas.microsoft.com/office/drawing/2014/main" id="{00000000-0008-0000-2100-0000F7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28" name="Text Box 3">
          <a:extLst>
            <a:ext uri="{FF2B5EF4-FFF2-40B4-BE49-F238E27FC236}">
              <a16:creationId xmlns:a16="http://schemas.microsoft.com/office/drawing/2014/main" id="{00000000-0008-0000-2100-0000F8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29" name="Text Box 4">
          <a:extLst>
            <a:ext uri="{FF2B5EF4-FFF2-40B4-BE49-F238E27FC236}">
              <a16:creationId xmlns:a16="http://schemas.microsoft.com/office/drawing/2014/main" id="{00000000-0008-0000-2100-0000F9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0" name="Text Box 5">
          <a:extLst>
            <a:ext uri="{FF2B5EF4-FFF2-40B4-BE49-F238E27FC236}">
              <a16:creationId xmlns:a16="http://schemas.microsoft.com/office/drawing/2014/main" id="{00000000-0008-0000-2100-0000FA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1" name="Text Box 6">
          <a:extLst>
            <a:ext uri="{FF2B5EF4-FFF2-40B4-BE49-F238E27FC236}">
              <a16:creationId xmlns:a16="http://schemas.microsoft.com/office/drawing/2014/main" id="{00000000-0008-0000-2100-0000FB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2" name="Text Box 8">
          <a:extLst>
            <a:ext uri="{FF2B5EF4-FFF2-40B4-BE49-F238E27FC236}">
              <a16:creationId xmlns:a16="http://schemas.microsoft.com/office/drawing/2014/main" id="{00000000-0008-0000-2100-0000FC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3" name="Text Box 9">
          <a:extLst>
            <a:ext uri="{FF2B5EF4-FFF2-40B4-BE49-F238E27FC236}">
              <a16:creationId xmlns:a16="http://schemas.microsoft.com/office/drawing/2014/main" id="{00000000-0008-0000-2100-0000FD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4" name="Text Box 10">
          <a:extLst>
            <a:ext uri="{FF2B5EF4-FFF2-40B4-BE49-F238E27FC236}">
              <a16:creationId xmlns:a16="http://schemas.microsoft.com/office/drawing/2014/main" id="{00000000-0008-0000-2100-0000FE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00000000-0008-0000-2100-0000FF05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536" name="Text Box 2">
          <a:extLst>
            <a:ext uri="{FF2B5EF4-FFF2-40B4-BE49-F238E27FC236}">
              <a16:creationId xmlns:a16="http://schemas.microsoft.com/office/drawing/2014/main" id="{00000000-0008-0000-2100-00000006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537" name="Text Box 8">
          <a:extLst>
            <a:ext uri="{FF2B5EF4-FFF2-40B4-BE49-F238E27FC236}">
              <a16:creationId xmlns:a16="http://schemas.microsoft.com/office/drawing/2014/main" id="{00000000-0008-0000-2100-00000106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38" name="Text Box 8">
          <a:extLst>
            <a:ext uri="{FF2B5EF4-FFF2-40B4-BE49-F238E27FC236}">
              <a16:creationId xmlns:a16="http://schemas.microsoft.com/office/drawing/2014/main" id="{00000000-0008-0000-2100-00000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1539" name="Text Box 8">
          <a:extLst>
            <a:ext uri="{FF2B5EF4-FFF2-40B4-BE49-F238E27FC236}">
              <a16:creationId xmlns:a16="http://schemas.microsoft.com/office/drawing/2014/main" id="{00000000-0008-0000-2100-00000306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1540" name="Text Box 8">
          <a:extLst>
            <a:ext uri="{FF2B5EF4-FFF2-40B4-BE49-F238E27FC236}">
              <a16:creationId xmlns:a16="http://schemas.microsoft.com/office/drawing/2014/main" id="{00000000-0008-0000-2100-00000406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1" name="Text Box 8">
          <a:extLst>
            <a:ext uri="{FF2B5EF4-FFF2-40B4-BE49-F238E27FC236}">
              <a16:creationId xmlns:a16="http://schemas.microsoft.com/office/drawing/2014/main" id="{00000000-0008-0000-2100-00000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00000000-0008-0000-2100-00000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3" name="Text Box 2">
          <a:extLst>
            <a:ext uri="{FF2B5EF4-FFF2-40B4-BE49-F238E27FC236}">
              <a16:creationId xmlns:a16="http://schemas.microsoft.com/office/drawing/2014/main" id="{00000000-0008-0000-2100-00000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4" name="Text Box 3">
          <a:extLst>
            <a:ext uri="{FF2B5EF4-FFF2-40B4-BE49-F238E27FC236}">
              <a16:creationId xmlns:a16="http://schemas.microsoft.com/office/drawing/2014/main" id="{00000000-0008-0000-2100-00000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5" name="Text Box 4">
          <a:extLst>
            <a:ext uri="{FF2B5EF4-FFF2-40B4-BE49-F238E27FC236}">
              <a16:creationId xmlns:a16="http://schemas.microsoft.com/office/drawing/2014/main" id="{00000000-0008-0000-2100-00000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6" name="Text Box 5">
          <a:extLst>
            <a:ext uri="{FF2B5EF4-FFF2-40B4-BE49-F238E27FC236}">
              <a16:creationId xmlns:a16="http://schemas.microsoft.com/office/drawing/2014/main" id="{00000000-0008-0000-2100-00000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7" name="Text Box 6">
          <a:extLst>
            <a:ext uri="{FF2B5EF4-FFF2-40B4-BE49-F238E27FC236}">
              <a16:creationId xmlns:a16="http://schemas.microsoft.com/office/drawing/2014/main" id="{00000000-0008-0000-2100-00000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8" name="Text Box 8">
          <a:extLst>
            <a:ext uri="{FF2B5EF4-FFF2-40B4-BE49-F238E27FC236}">
              <a16:creationId xmlns:a16="http://schemas.microsoft.com/office/drawing/2014/main" id="{00000000-0008-0000-2100-00000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49" name="Text Box 9">
          <a:extLst>
            <a:ext uri="{FF2B5EF4-FFF2-40B4-BE49-F238E27FC236}">
              <a16:creationId xmlns:a16="http://schemas.microsoft.com/office/drawing/2014/main" id="{00000000-0008-0000-2100-00000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50" name="Text Box 10">
          <a:extLst>
            <a:ext uri="{FF2B5EF4-FFF2-40B4-BE49-F238E27FC236}">
              <a16:creationId xmlns:a16="http://schemas.microsoft.com/office/drawing/2014/main" id="{00000000-0008-0000-2100-00000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00000000-0008-0000-2100-00000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52" name="Text Box 2">
          <a:extLst>
            <a:ext uri="{FF2B5EF4-FFF2-40B4-BE49-F238E27FC236}">
              <a16:creationId xmlns:a16="http://schemas.microsoft.com/office/drawing/2014/main" id="{00000000-0008-0000-2100-00001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553" name="Text Box 8">
          <a:extLst>
            <a:ext uri="{FF2B5EF4-FFF2-40B4-BE49-F238E27FC236}">
              <a16:creationId xmlns:a16="http://schemas.microsoft.com/office/drawing/2014/main" id="{00000000-0008-0000-2100-00001106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00000000-0008-0000-2100-000012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5" name="Text Box 2">
          <a:extLst>
            <a:ext uri="{FF2B5EF4-FFF2-40B4-BE49-F238E27FC236}">
              <a16:creationId xmlns:a16="http://schemas.microsoft.com/office/drawing/2014/main" id="{00000000-0008-0000-2100-000013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6" name="Text Box 3">
          <a:extLst>
            <a:ext uri="{FF2B5EF4-FFF2-40B4-BE49-F238E27FC236}">
              <a16:creationId xmlns:a16="http://schemas.microsoft.com/office/drawing/2014/main" id="{00000000-0008-0000-2100-000014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7" name="Text Box 4">
          <a:extLst>
            <a:ext uri="{FF2B5EF4-FFF2-40B4-BE49-F238E27FC236}">
              <a16:creationId xmlns:a16="http://schemas.microsoft.com/office/drawing/2014/main" id="{00000000-0008-0000-2100-000015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8" name="Text Box 5">
          <a:extLst>
            <a:ext uri="{FF2B5EF4-FFF2-40B4-BE49-F238E27FC236}">
              <a16:creationId xmlns:a16="http://schemas.microsoft.com/office/drawing/2014/main" id="{00000000-0008-0000-2100-000016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59" name="Text Box 6">
          <a:extLst>
            <a:ext uri="{FF2B5EF4-FFF2-40B4-BE49-F238E27FC236}">
              <a16:creationId xmlns:a16="http://schemas.microsoft.com/office/drawing/2014/main" id="{00000000-0008-0000-2100-000017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60" name="Text Box 8">
          <a:extLst>
            <a:ext uri="{FF2B5EF4-FFF2-40B4-BE49-F238E27FC236}">
              <a16:creationId xmlns:a16="http://schemas.microsoft.com/office/drawing/2014/main" id="{00000000-0008-0000-2100-000018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61" name="Text Box 9">
          <a:extLst>
            <a:ext uri="{FF2B5EF4-FFF2-40B4-BE49-F238E27FC236}">
              <a16:creationId xmlns:a16="http://schemas.microsoft.com/office/drawing/2014/main" id="{00000000-0008-0000-2100-000019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62" name="Text Box 10">
          <a:extLst>
            <a:ext uri="{FF2B5EF4-FFF2-40B4-BE49-F238E27FC236}">
              <a16:creationId xmlns:a16="http://schemas.microsoft.com/office/drawing/2014/main" id="{00000000-0008-0000-2100-00001A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00000000-0008-0000-2100-00001B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64" name="Text Box 2">
          <a:extLst>
            <a:ext uri="{FF2B5EF4-FFF2-40B4-BE49-F238E27FC236}">
              <a16:creationId xmlns:a16="http://schemas.microsoft.com/office/drawing/2014/main" id="{00000000-0008-0000-2100-00001C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65" name="Text Box 8">
          <a:extLst>
            <a:ext uri="{FF2B5EF4-FFF2-40B4-BE49-F238E27FC236}">
              <a16:creationId xmlns:a16="http://schemas.microsoft.com/office/drawing/2014/main" id="{00000000-0008-0000-2100-00001D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66" name="Text Box 8">
          <a:extLst>
            <a:ext uri="{FF2B5EF4-FFF2-40B4-BE49-F238E27FC236}">
              <a16:creationId xmlns:a16="http://schemas.microsoft.com/office/drawing/2014/main" id="{00000000-0008-0000-2100-00001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567" name="Text Box 8">
          <a:extLst>
            <a:ext uri="{FF2B5EF4-FFF2-40B4-BE49-F238E27FC236}">
              <a16:creationId xmlns:a16="http://schemas.microsoft.com/office/drawing/2014/main" id="{00000000-0008-0000-2100-00001F06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68" name="Text Box 8">
          <a:extLst>
            <a:ext uri="{FF2B5EF4-FFF2-40B4-BE49-F238E27FC236}">
              <a16:creationId xmlns:a16="http://schemas.microsoft.com/office/drawing/2014/main" id="{00000000-0008-0000-2100-00002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69" name="Text Box 8">
          <a:extLst>
            <a:ext uri="{FF2B5EF4-FFF2-40B4-BE49-F238E27FC236}">
              <a16:creationId xmlns:a16="http://schemas.microsoft.com/office/drawing/2014/main" id="{00000000-0008-0000-2100-00002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0" name="Text Box 8">
          <a:extLst>
            <a:ext uri="{FF2B5EF4-FFF2-40B4-BE49-F238E27FC236}">
              <a16:creationId xmlns:a16="http://schemas.microsoft.com/office/drawing/2014/main" id="{00000000-0008-0000-2100-00002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00000000-0008-0000-2100-00002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2" name="Text Box 2">
          <a:extLst>
            <a:ext uri="{FF2B5EF4-FFF2-40B4-BE49-F238E27FC236}">
              <a16:creationId xmlns:a16="http://schemas.microsoft.com/office/drawing/2014/main" id="{00000000-0008-0000-2100-00002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3" name="Text Box 3">
          <a:extLst>
            <a:ext uri="{FF2B5EF4-FFF2-40B4-BE49-F238E27FC236}">
              <a16:creationId xmlns:a16="http://schemas.microsoft.com/office/drawing/2014/main" id="{00000000-0008-0000-2100-00002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4" name="Text Box 4">
          <a:extLst>
            <a:ext uri="{FF2B5EF4-FFF2-40B4-BE49-F238E27FC236}">
              <a16:creationId xmlns:a16="http://schemas.microsoft.com/office/drawing/2014/main" id="{00000000-0008-0000-2100-00002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5" name="Text Box 5">
          <a:extLst>
            <a:ext uri="{FF2B5EF4-FFF2-40B4-BE49-F238E27FC236}">
              <a16:creationId xmlns:a16="http://schemas.microsoft.com/office/drawing/2014/main" id="{00000000-0008-0000-2100-00002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6" name="Text Box 6">
          <a:extLst>
            <a:ext uri="{FF2B5EF4-FFF2-40B4-BE49-F238E27FC236}">
              <a16:creationId xmlns:a16="http://schemas.microsoft.com/office/drawing/2014/main" id="{00000000-0008-0000-2100-00002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7" name="Text Box 8">
          <a:extLst>
            <a:ext uri="{FF2B5EF4-FFF2-40B4-BE49-F238E27FC236}">
              <a16:creationId xmlns:a16="http://schemas.microsoft.com/office/drawing/2014/main" id="{00000000-0008-0000-2100-00002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8" name="Text Box 9">
          <a:extLst>
            <a:ext uri="{FF2B5EF4-FFF2-40B4-BE49-F238E27FC236}">
              <a16:creationId xmlns:a16="http://schemas.microsoft.com/office/drawing/2014/main" id="{00000000-0008-0000-2100-00002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79" name="Text Box 10">
          <a:extLst>
            <a:ext uri="{FF2B5EF4-FFF2-40B4-BE49-F238E27FC236}">
              <a16:creationId xmlns:a16="http://schemas.microsoft.com/office/drawing/2014/main" id="{00000000-0008-0000-2100-00002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00000000-0008-0000-2100-00002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81" name="Text Box 2">
          <a:extLst>
            <a:ext uri="{FF2B5EF4-FFF2-40B4-BE49-F238E27FC236}">
              <a16:creationId xmlns:a16="http://schemas.microsoft.com/office/drawing/2014/main" id="{00000000-0008-0000-2100-00002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582" name="Text Box 8">
          <a:extLst>
            <a:ext uri="{FF2B5EF4-FFF2-40B4-BE49-F238E27FC236}">
              <a16:creationId xmlns:a16="http://schemas.microsoft.com/office/drawing/2014/main" id="{00000000-0008-0000-2100-00002E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00000000-0008-0000-2100-00002F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4" name="Text Box 2">
          <a:extLst>
            <a:ext uri="{FF2B5EF4-FFF2-40B4-BE49-F238E27FC236}">
              <a16:creationId xmlns:a16="http://schemas.microsoft.com/office/drawing/2014/main" id="{00000000-0008-0000-2100-000030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5" name="Text Box 3">
          <a:extLst>
            <a:ext uri="{FF2B5EF4-FFF2-40B4-BE49-F238E27FC236}">
              <a16:creationId xmlns:a16="http://schemas.microsoft.com/office/drawing/2014/main" id="{00000000-0008-0000-2100-000031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6" name="Text Box 4">
          <a:extLst>
            <a:ext uri="{FF2B5EF4-FFF2-40B4-BE49-F238E27FC236}">
              <a16:creationId xmlns:a16="http://schemas.microsoft.com/office/drawing/2014/main" id="{00000000-0008-0000-2100-000032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7" name="Text Box 5">
          <a:extLst>
            <a:ext uri="{FF2B5EF4-FFF2-40B4-BE49-F238E27FC236}">
              <a16:creationId xmlns:a16="http://schemas.microsoft.com/office/drawing/2014/main" id="{00000000-0008-0000-2100-000033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8" name="Text Box 6">
          <a:extLst>
            <a:ext uri="{FF2B5EF4-FFF2-40B4-BE49-F238E27FC236}">
              <a16:creationId xmlns:a16="http://schemas.microsoft.com/office/drawing/2014/main" id="{00000000-0008-0000-2100-000034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89" name="Text Box 8">
          <a:extLst>
            <a:ext uri="{FF2B5EF4-FFF2-40B4-BE49-F238E27FC236}">
              <a16:creationId xmlns:a16="http://schemas.microsoft.com/office/drawing/2014/main" id="{00000000-0008-0000-2100-000035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90" name="Text Box 9">
          <a:extLst>
            <a:ext uri="{FF2B5EF4-FFF2-40B4-BE49-F238E27FC236}">
              <a16:creationId xmlns:a16="http://schemas.microsoft.com/office/drawing/2014/main" id="{00000000-0008-0000-2100-000036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91" name="Text Box 10">
          <a:extLst>
            <a:ext uri="{FF2B5EF4-FFF2-40B4-BE49-F238E27FC236}">
              <a16:creationId xmlns:a16="http://schemas.microsoft.com/office/drawing/2014/main" id="{00000000-0008-0000-2100-000037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00000000-0008-0000-2100-000038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593" name="Text Box 2">
          <a:extLst>
            <a:ext uri="{FF2B5EF4-FFF2-40B4-BE49-F238E27FC236}">
              <a16:creationId xmlns:a16="http://schemas.microsoft.com/office/drawing/2014/main" id="{00000000-0008-0000-2100-00003906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94" name="Text Box 8">
          <a:extLst>
            <a:ext uri="{FF2B5EF4-FFF2-40B4-BE49-F238E27FC236}">
              <a16:creationId xmlns:a16="http://schemas.microsoft.com/office/drawing/2014/main" id="{00000000-0008-0000-2100-00003A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5" name="Text Box 8">
          <a:extLst>
            <a:ext uri="{FF2B5EF4-FFF2-40B4-BE49-F238E27FC236}">
              <a16:creationId xmlns:a16="http://schemas.microsoft.com/office/drawing/2014/main" id="{00000000-0008-0000-2100-00003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596" name="Text Box 8">
          <a:extLst>
            <a:ext uri="{FF2B5EF4-FFF2-40B4-BE49-F238E27FC236}">
              <a16:creationId xmlns:a16="http://schemas.microsoft.com/office/drawing/2014/main" id="{00000000-0008-0000-2100-00003C06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7" name="Text Box 8">
          <a:extLst>
            <a:ext uri="{FF2B5EF4-FFF2-40B4-BE49-F238E27FC236}">
              <a16:creationId xmlns:a16="http://schemas.microsoft.com/office/drawing/2014/main" id="{00000000-0008-0000-2100-00003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8" name="Text Box 8">
          <a:extLst>
            <a:ext uri="{FF2B5EF4-FFF2-40B4-BE49-F238E27FC236}">
              <a16:creationId xmlns:a16="http://schemas.microsoft.com/office/drawing/2014/main" id="{00000000-0008-0000-2100-00003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599" name="Text Box 8">
          <a:extLst>
            <a:ext uri="{FF2B5EF4-FFF2-40B4-BE49-F238E27FC236}">
              <a16:creationId xmlns:a16="http://schemas.microsoft.com/office/drawing/2014/main" id="{00000000-0008-0000-2100-00003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00000000-0008-0000-2100-00004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1" name="Text Box 2">
          <a:extLst>
            <a:ext uri="{FF2B5EF4-FFF2-40B4-BE49-F238E27FC236}">
              <a16:creationId xmlns:a16="http://schemas.microsoft.com/office/drawing/2014/main" id="{00000000-0008-0000-2100-00004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2" name="Text Box 3">
          <a:extLst>
            <a:ext uri="{FF2B5EF4-FFF2-40B4-BE49-F238E27FC236}">
              <a16:creationId xmlns:a16="http://schemas.microsoft.com/office/drawing/2014/main" id="{00000000-0008-0000-2100-00004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3" name="Text Box 4">
          <a:extLst>
            <a:ext uri="{FF2B5EF4-FFF2-40B4-BE49-F238E27FC236}">
              <a16:creationId xmlns:a16="http://schemas.microsoft.com/office/drawing/2014/main" id="{00000000-0008-0000-2100-00004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4" name="Text Box 5">
          <a:extLst>
            <a:ext uri="{FF2B5EF4-FFF2-40B4-BE49-F238E27FC236}">
              <a16:creationId xmlns:a16="http://schemas.microsoft.com/office/drawing/2014/main" id="{00000000-0008-0000-2100-00004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5" name="Text Box 6">
          <a:extLst>
            <a:ext uri="{FF2B5EF4-FFF2-40B4-BE49-F238E27FC236}">
              <a16:creationId xmlns:a16="http://schemas.microsoft.com/office/drawing/2014/main" id="{00000000-0008-0000-2100-00004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6" name="Text Box 8">
          <a:extLst>
            <a:ext uri="{FF2B5EF4-FFF2-40B4-BE49-F238E27FC236}">
              <a16:creationId xmlns:a16="http://schemas.microsoft.com/office/drawing/2014/main" id="{00000000-0008-0000-2100-00004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7" name="Text Box 9">
          <a:extLst>
            <a:ext uri="{FF2B5EF4-FFF2-40B4-BE49-F238E27FC236}">
              <a16:creationId xmlns:a16="http://schemas.microsoft.com/office/drawing/2014/main" id="{00000000-0008-0000-2100-00004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8" name="Text Box 10">
          <a:extLst>
            <a:ext uri="{FF2B5EF4-FFF2-40B4-BE49-F238E27FC236}">
              <a16:creationId xmlns:a16="http://schemas.microsoft.com/office/drawing/2014/main" id="{00000000-0008-0000-2100-00004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00000000-0008-0000-2100-00004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0" name="Text Box 2">
          <a:extLst>
            <a:ext uri="{FF2B5EF4-FFF2-40B4-BE49-F238E27FC236}">
              <a16:creationId xmlns:a16="http://schemas.microsoft.com/office/drawing/2014/main" id="{00000000-0008-0000-2100-00004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611" name="Text Box 8">
          <a:extLst>
            <a:ext uri="{FF2B5EF4-FFF2-40B4-BE49-F238E27FC236}">
              <a16:creationId xmlns:a16="http://schemas.microsoft.com/office/drawing/2014/main" id="{00000000-0008-0000-2100-00004B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2" name="Text Box 8">
          <a:extLst>
            <a:ext uri="{FF2B5EF4-FFF2-40B4-BE49-F238E27FC236}">
              <a16:creationId xmlns:a16="http://schemas.microsoft.com/office/drawing/2014/main" id="{00000000-0008-0000-2100-00004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3" name="Text Box 8">
          <a:extLst>
            <a:ext uri="{FF2B5EF4-FFF2-40B4-BE49-F238E27FC236}">
              <a16:creationId xmlns:a16="http://schemas.microsoft.com/office/drawing/2014/main" id="{00000000-0008-0000-2100-00004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00000000-0008-0000-2100-00004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5" name="Text Box 2">
          <a:extLst>
            <a:ext uri="{FF2B5EF4-FFF2-40B4-BE49-F238E27FC236}">
              <a16:creationId xmlns:a16="http://schemas.microsoft.com/office/drawing/2014/main" id="{00000000-0008-0000-2100-00004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6" name="Text Box 3">
          <a:extLst>
            <a:ext uri="{FF2B5EF4-FFF2-40B4-BE49-F238E27FC236}">
              <a16:creationId xmlns:a16="http://schemas.microsoft.com/office/drawing/2014/main" id="{00000000-0008-0000-2100-00005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7" name="Text Box 4">
          <a:extLst>
            <a:ext uri="{FF2B5EF4-FFF2-40B4-BE49-F238E27FC236}">
              <a16:creationId xmlns:a16="http://schemas.microsoft.com/office/drawing/2014/main" id="{00000000-0008-0000-2100-00005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8" name="Text Box 5">
          <a:extLst>
            <a:ext uri="{FF2B5EF4-FFF2-40B4-BE49-F238E27FC236}">
              <a16:creationId xmlns:a16="http://schemas.microsoft.com/office/drawing/2014/main" id="{00000000-0008-0000-2100-00005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19" name="Text Box 6">
          <a:extLst>
            <a:ext uri="{FF2B5EF4-FFF2-40B4-BE49-F238E27FC236}">
              <a16:creationId xmlns:a16="http://schemas.microsoft.com/office/drawing/2014/main" id="{00000000-0008-0000-2100-00005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0" name="Text Box 8">
          <a:extLst>
            <a:ext uri="{FF2B5EF4-FFF2-40B4-BE49-F238E27FC236}">
              <a16:creationId xmlns:a16="http://schemas.microsoft.com/office/drawing/2014/main" id="{00000000-0008-0000-2100-00005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1" name="Text Box 9">
          <a:extLst>
            <a:ext uri="{FF2B5EF4-FFF2-40B4-BE49-F238E27FC236}">
              <a16:creationId xmlns:a16="http://schemas.microsoft.com/office/drawing/2014/main" id="{00000000-0008-0000-2100-00005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2" name="Text Box 10">
          <a:extLst>
            <a:ext uri="{FF2B5EF4-FFF2-40B4-BE49-F238E27FC236}">
              <a16:creationId xmlns:a16="http://schemas.microsoft.com/office/drawing/2014/main" id="{00000000-0008-0000-2100-00005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00000000-0008-0000-2100-00005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4" name="Text Box 2">
          <a:extLst>
            <a:ext uri="{FF2B5EF4-FFF2-40B4-BE49-F238E27FC236}">
              <a16:creationId xmlns:a16="http://schemas.microsoft.com/office/drawing/2014/main" id="{00000000-0008-0000-2100-00005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5" name="Text Box 8">
          <a:extLst>
            <a:ext uri="{FF2B5EF4-FFF2-40B4-BE49-F238E27FC236}">
              <a16:creationId xmlns:a16="http://schemas.microsoft.com/office/drawing/2014/main" id="{00000000-0008-0000-2100-00005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00000000-0008-0000-2100-00005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7" name="Text Box 2">
          <a:extLst>
            <a:ext uri="{FF2B5EF4-FFF2-40B4-BE49-F238E27FC236}">
              <a16:creationId xmlns:a16="http://schemas.microsoft.com/office/drawing/2014/main" id="{00000000-0008-0000-2100-00005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8" name="Text Box 3">
          <a:extLst>
            <a:ext uri="{FF2B5EF4-FFF2-40B4-BE49-F238E27FC236}">
              <a16:creationId xmlns:a16="http://schemas.microsoft.com/office/drawing/2014/main" id="{00000000-0008-0000-2100-00005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29" name="Text Box 4">
          <a:extLst>
            <a:ext uri="{FF2B5EF4-FFF2-40B4-BE49-F238E27FC236}">
              <a16:creationId xmlns:a16="http://schemas.microsoft.com/office/drawing/2014/main" id="{00000000-0008-0000-2100-00005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0" name="Text Box 5">
          <a:extLst>
            <a:ext uri="{FF2B5EF4-FFF2-40B4-BE49-F238E27FC236}">
              <a16:creationId xmlns:a16="http://schemas.microsoft.com/office/drawing/2014/main" id="{00000000-0008-0000-2100-00005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1" name="Text Box 6">
          <a:extLst>
            <a:ext uri="{FF2B5EF4-FFF2-40B4-BE49-F238E27FC236}">
              <a16:creationId xmlns:a16="http://schemas.microsoft.com/office/drawing/2014/main" id="{00000000-0008-0000-2100-00005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2" name="Text Box 8">
          <a:extLst>
            <a:ext uri="{FF2B5EF4-FFF2-40B4-BE49-F238E27FC236}">
              <a16:creationId xmlns:a16="http://schemas.microsoft.com/office/drawing/2014/main" id="{00000000-0008-0000-2100-00006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3" name="Text Box 9">
          <a:extLst>
            <a:ext uri="{FF2B5EF4-FFF2-40B4-BE49-F238E27FC236}">
              <a16:creationId xmlns:a16="http://schemas.microsoft.com/office/drawing/2014/main" id="{00000000-0008-0000-2100-00006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4" name="Text Box 10">
          <a:extLst>
            <a:ext uri="{FF2B5EF4-FFF2-40B4-BE49-F238E27FC236}">
              <a16:creationId xmlns:a16="http://schemas.microsoft.com/office/drawing/2014/main" id="{00000000-0008-0000-2100-00006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00000000-0008-0000-2100-00006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36" name="Text Box 2">
          <a:extLst>
            <a:ext uri="{FF2B5EF4-FFF2-40B4-BE49-F238E27FC236}">
              <a16:creationId xmlns:a16="http://schemas.microsoft.com/office/drawing/2014/main" id="{00000000-0008-0000-2100-00006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637" name="Text Box 8">
          <a:extLst>
            <a:ext uri="{FF2B5EF4-FFF2-40B4-BE49-F238E27FC236}">
              <a16:creationId xmlns:a16="http://schemas.microsoft.com/office/drawing/2014/main" id="{00000000-0008-0000-2100-00006506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638" name="Text Box 8">
          <a:extLst>
            <a:ext uri="{FF2B5EF4-FFF2-40B4-BE49-F238E27FC236}">
              <a16:creationId xmlns:a16="http://schemas.microsoft.com/office/drawing/2014/main" id="{00000000-0008-0000-2100-00006606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00000000-0008-0000-2100-000067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0" name="Text Box 2">
          <a:extLst>
            <a:ext uri="{FF2B5EF4-FFF2-40B4-BE49-F238E27FC236}">
              <a16:creationId xmlns:a16="http://schemas.microsoft.com/office/drawing/2014/main" id="{00000000-0008-0000-2100-000068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1" name="Text Box 3">
          <a:extLst>
            <a:ext uri="{FF2B5EF4-FFF2-40B4-BE49-F238E27FC236}">
              <a16:creationId xmlns:a16="http://schemas.microsoft.com/office/drawing/2014/main" id="{00000000-0008-0000-2100-000069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2" name="Text Box 4">
          <a:extLst>
            <a:ext uri="{FF2B5EF4-FFF2-40B4-BE49-F238E27FC236}">
              <a16:creationId xmlns:a16="http://schemas.microsoft.com/office/drawing/2014/main" id="{00000000-0008-0000-2100-00006A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3" name="Text Box 5">
          <a:extLst>
            <a:ext uri="{FF2B5EF4-FFF2-40B4-BE49-F238E27FC236}">
              <a16:creationId xmlns:a16="http://schemas.microsoft.com/office/drawing/2014/main" id="{00000000-0008-0000-2100-00006B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4" name="Text Box 6">
          <a:extLst>
            <a:ext uri="{FF2B5EF4-FFF2-40B4-BE49-F238E27FC236}">
              <a16:creationId xmlns:a16="http://schemas.microsoft.com/office/drawing/2014/main" id="{00000000-0008-0000-2100-00006C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5" name="Text Box 8">
          <a:extLst>
            <a:ext uri="{FF2B5EF4-FFF2-40B4-BE49-F238E27FC236}">
              <a16:creationId xmlns:a16="http://schemas.microsoft.com/office/drawing/2014/main" id="{00000000-0008-0000-2100-00006D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6" name="Text Box 9">
          <a:extLst>
            <a:ext uri="{FF2B5EF4-FFF2-40B4-BE49-F238E27FC236}">
              <a16:creationId xmlns:a16="http://schemas.microsoft.com/office/drawing/2014/main" id="{00000000-0008-0000-2100-00006E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7" name="Text Box 10">
          <a:extLst>
            <a:ext uri="{FF2B5EF4-FFF2-40B4-BE49-F238E27FC236}">
              <a16:creationId xmlns:a16="http://schemas.microsoft.com/office/drawing/2014/main" id="{00000000-0008-0000-2100-00006F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00000000-0008-0000-2100-000070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49" name="Text Box 2">
          <a:extLst>
            <a:ext uri="{FF2B5EF4-FFF2-40B4-BE49-F238E27FC236}">
              <a16:creationId xmlns:a16="http://schemas.microsoft.com/office/drawing/2014/main" id="{00000000-0008-0000-2100-000071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650" name="Text Box 8">
          <a:extLst>
            <a:ext uri="{FF2B5EF4-FFF2-40B4-BE49-F238E27FC236}">
              <a16:creationId xmlns:a16="http://schemas.microsoft.com/office/drawing/2014/main" id="{00000000-0008-0000-2100-00007206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00000000-0008-0000-2100-000073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2" name="Text Box 2">
          <a:extLst>
            <a:ext uri="{FF2B5EF4-FFF2-40B4-BE49-F238E27FC236}">
              <a16:creationId xmlns:a16="http://schemas.microsoft.com/office/drawing/2014/main" id="{00000000-0008-0000-2100-000074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3" name="Text Box 3">
          <a:extLst>
            <a:ext uri="{FF2B5EF4-FFF2-40B4-BE49-F238E27FC236}">
              <a16:creationId xmlns:a16="http://schemas.microsoft.com/office/drawing/2014/main" id="{00000000-0008-0000-2100-000075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4" name="Text Box 4">
          <a:extLst>
            <a:ext uri="{FF2B5EF4-FFF2-40B4-BE49-F238E27FC236}">
              <a16:creationId xmlns:a16="http://schemas.microsoft.com/office/drawing/2014/main" id="{00000000-0008-0000-2100-000076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5" name="Text Box 5">
          <a:extLst>
            <a:ext uri="{FF2B5EF4-FFF2-40B4-BE49-F238E27FC236}">
              <a16:creationId xmlns:a16="http://schemas.microsoft.com/office/drawing/2014/main" id="{00000000-0008-0000-2100-000077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6" name="Text Box 6">
          <a:extLst>
            <a:ext uri="{FF2B5EF4-FFF2-40B4-BE49-F238E27FC236}">
              <a16:creationId xmlns:a16="http://schemas.microsoft.com/office/drawing/2014/main" id="{00000000-0008-0000-2100-000078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7" name="Text Box 8">
          <a:extLst>
            <a:ext uri="{FF2B5EF4-FFF2-40B4-BE49-F238E27FC236}">
              <a16:creationId xmlns:a16="http://schemas.microsoft.com/office/drawing/2014/main" id="{00000000-0008-0000-2100-000079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8" name="Text Box 9">
          <a:extLst>
            <a:ext uri="{FF2B5EF4-FFF2-40B4-BE49-F238E27FC236}">
              <a16:creationId xmlns:a16="http://schemas.microsoft.com/office/drawing/2014/main" id="{00000000-0008-0000-2100-00007A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59" name="Text Box 10">
          <a:extLst>
            <a:ext uri="{FF2B5EF4-FFF2-40B4-BE49-F238E27FC236}">
              <a16:creationId xmlns:a16="http://schemas.microsoft.com/office/drawing/2014/main" id="{00000000-0008-0000-2100-00007B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00000000-0008-0000-2100-00007C06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25</xdr:row>
      <xdr:rowOff>0</xdr:rowOff>
    </xdr:from>
    <xdr:ext cx="114300" cy="285750"/>
    <xdr:sp macro="" textlink="">
      <xdr:nvSpPr>
        <xdr:cNvPr id="1661" name="Text Box 2">
          <a:extLst>
            <a:ext uri="{FF2B5EF4-FFF2-40B4-BE49-F238E27FC236}">
              <a16:creationId xmlns:a16="http://schemas.microsoft.com/office/drawing/2014/main" id="{00000000-0008-0000-2100-00007D060000}"/>
            </a:ext>
          </a:extLst>
        </xdr:cNvPr>
        <xdr:cNvSpPr txBox="1">
          <a:spLocks noChangeArrowheads="1"/>
        </xdr:cNvSpPr>
      </xdr:nvSpPr>
      <xdr:spPr bwMode="auto">
        <a:xfrm>
          <a:off x="12573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1662" name="Text Box 8">
          <a:extLst>
            <a:ext uri="{FF2B5EF4-FFF2-40B4-BE49-F238E27FC236}">
              <a16:creationId xmlns:a16="http://schemas.microsoft.com/office/drawing/2014/main" id="{00000000-0008-0000-2100-00007E06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663" name="Text Box 8">
          <a:extLst>
            <a:ext uri="{FF2B5EF4-FFF2-40B4-BE49-F238E27FC236}">
              <a16:creationId xmlns:a16="http://schemas.microsoft.com/office/drawing/2014/main" id="{00000000-0008-0000-2100-00007F06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64" name="Text Box 8">
          <a:extLst>
            <a:ext uri="{FF2B5EF4-FFF2-40B4-BE49-F238E27FC236}">
              <a16:creationId xmlns:a16="http://schemas.microsoft.com/office/drawing/2014/main" id="{00000000-0008-0000-2100-00008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1665" name="Text Box 8">
          <a:extLst>
            <a:ext uri="{FF2B5EF4-FFF2-40B4-BE49-F238E27FC236}">
              <a16:creationId xmlns:a16="http://schemas.microsoft.com/office/drawing/2014/main" id="{00000000-0008-0000-2100-00008106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666" name="Text Box 8">
          <a:extLst>
            <a:ext uri="{FF2B5EF4-FFF2-40B4-BE49-F238E27FC236}">
              <a16:creationId xmlns:a16="http://schemas.microsoft.com/office/drawing/2014/main" id="{00000000-0008-0000-2100-00008206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67" name="Text Box 8">
          <a:extLst>
            <a:ext uri="{FF2B5EF4-FFF2-40B4-BE49-F238E27FC236}">
              <a16:creationId xmlns:a16="http://schemas.microsoft.com/office/drawing/2014/main" id="{00000000-0008-0000-2100-00008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00000000-0008-0000-2100-00008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69" name="Text Box 2">
          <a:extLst>
            <a:ext uri="{FF2B5EF4-FFF2-40B4-BE49-F238E27FC236}">
              <a16:creationId xmlns:a16="http://schemas.microsoft.com/office/drawing/2014/main" id="{00000000-0008-0000-2100-00008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0" name="Text Box 3">
          <a:extLst>
            <a:ext uri="{FF2B5EF4-FFF2-40B4-BE49-F238E27FC236}">
              <a16:creationId xmlns:a16="http://schemas.microsoft.com/office/drawing/2014/main" id="{00000000-0008-0000-2100-00008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1" name="Text Box 4">
          <a:extLst>
            <a:ext uri="{FF2B5EF4-FFF2-40B4-BE49-F238E27FC236}">
              <a16:creationId xmlns:a16="http://schemas.microsoft.com/office/drawing/2014/main" id="{00000000-0008-0000-2100-00008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2" name="Text Box 5">
          <a:extLst>
            <a:ext uri="{FF2B5EF4-FFF2-40B4-BE49-F238E27FC236}">
              <a16:creationId xmlns:a16="http://schemas.microsoft.com/office/drawing/2014/main" id="{00000000-0008-0000-2100-00008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3" name="Text Box 6">
          <a:extLst>
            <a:ext uri="{FF2B5EF4-FFF2-40B4-BE49-F238E27FC236}">
              <a16:creationId xmlns:a16="http://schemas.microsoft.com/office/drawing/2014/main" id="{00000000-0008-0000-2100-00008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4" name="Text Box 8">
          <a:extLst>
            <a:ext uri="{FF2B5EF4-FFF2-40B4-BE49-F238E27FC236}">
              <a16:creationId xmlns:a16="http://schemas.microsoft.com/office/drawing/2014/main" id="{00000000-0008-0000-2100-00008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5" name="Text Box 9">
          <a:extLst>
            <a:ext uri="{FF2B5EF4-FFF2-40B4-BE49-F238E27FC236}">
              <a16:creationId xmlns:a16="http://schemas.microsoft.com/office/drawing/2014/main" id="{00000000-0008-0000-2100-00008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6" name="Text Box 10">
          <a:extLst>
            <a:ext uri="{FF2B5EF4-FFF2-40B4-BE49-F238E27FC236}">
              <a16:creationId xmlns:a16="http://schemas.microsoft.com/office/drawing/2014/main" id="{00000000-0008-0000-2100-00008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00000000-0008-0000-2100-00008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78" name="Text Box 2">
          <a:extLst>
            <a:ext uri="{FF2B5EF4-FFF2-40B4-BE49-F238E27FC236}">
              <a16:creationId xmlns:a16="http://schemas.microsoft.com/office/drawing/2014/main" id="{00000000-0008-0000-2100-00008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679" name="Text Box 8">
          <a:extLst>
            <a:ext uri="{FF2B5EF4-FFF2-40B4-BE49-F238E27FC236}">
              <a16:creationId xmlns:a16="http://schemas.microsoft.com/office/drawing/2014/main" id="{00000000-0008-0000-2100-00008F06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680" name="Text Box 8">
          <a:extLst>
            <a:ext uri="{FF2B5EF4-FFF2-40B4-BE49-F238E27FC236}">
              <a16:creationId xmlns:a16="http://schemas.microsoft.com/office/drawing/2014/main" id="{00000000-0008-0000-2100-000090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1" name="Text Box 8">
          <a:extLst>
            <a:ext uri="{FF2B5EF4-FFF2-40B4-BE49-F238E27FC236}">
              <a16:creationId xmlns:a16="http://schemas.microsoft.com/office/drawing/2014/main" id="{00000000-0008-0000-2100-00009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682" name="Text Box 8">
          <a:extLst>
            <a:ext uri="{FF2B5EF4-FFF2-40B4-BE49-F238E27FC236}">
              <a16:creationId xmlns:a16="http://schemas.microsoft.com/office/drawing/2014/main" id="{00000000-0008-0000-2100-00009206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3" name="Text Box 8">
          <a:extLst>
            <a:ext uri="{FF2B5EF4-FFF2-40B4-BE49-F238E27FC236}">
              <a16:creationId xmlns:a16="http://schemas.microsoft.com/office/drawing/2014/main" id="{00000000-0008-0000-2100-00009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4" name="Text Box 8">
          <a:extLst>
            <a:ext uri="{FF2B5EF4-FFF2-40B4-BE49-F238E27FC236}">
              <a16:creationId xmlns:a16="http://schemas.microsoft.com/office/drawing/2014/main" id="{00000000-0008-0000-2100-00009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5" name="Text Box 8">
          <a:extLst>
            <a:ext uri="{FF2B5EF4-FFF2-40B4-BE49-F238E27FC236}">
              <a16:creationId xmlns:a16="http://schemas.microsoft.com/office/drawing/2014/main" id="{00000000-0008-0000-2100-00009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00000000-0008-0000-2100-00009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7" name="Text Box 2">
          <a:extLst>
            <a:ext uri="{FF2B5EF4-FFF2-40B4-BE49-F238E27FC236}">
              <a16:creationId xmlns:a16="http://schemas.microsoft.com/office/drawing/2014/main" id="{00000000-0008-0000-2100-00009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8" name="Text Box 3">
          <a:extLst>
            <a:ext uri="{FF2B5EF4-FFF2-40B4-BE49-F238E27FC236}">
              <a16:creationId xmlns:a16="http://schemas.microsoft.com/office/drawing/2014/main" id="{00000000-0008-0000-2100-00009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89" name="Text Box 4">
          <a:extLst>
            <a:ext uri="{FF2B5EF4-FFF2-40B4-BE49-F238E27FC236}">
              <a16:creationId xmlns:a16="http://schemas.microsoft.com/office/drawing/2014/main" id="{00000000-0008-0000-2100-00009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0" name="Text Box 5">
          <a:extLst>
            <a:ext uri="{FF2B5EF4-FFF2-40B4-BE49-F238E27FC236}">
              <a16:creationId xmlns:a16="http://schemas.microsoft.com/office/drawing/2014/main" id="{00000000-0008-0000-2100-00009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1" name="Text Box 6">
          <a:extLst>
            <a:ext uri="{FF2B5EF4-FFF2-40B4-BE49-F238E27FC236}">
              <a16:creationId xmlns:a16="http://schemas.microsoft.com/office/drawing/2014/main" id="{00000000-0008-0000-2100-00009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2" name="Text Box 8">
          <a:extLst>
            <a:ext uri="{FF2B5EF4-FFF2-40B4-BE49-F238E27FC236}">
              <a16:creationId xmlns:a16="http://schemas.microsoft.com/office/drawing/2014/main" id="{00000000-0008-0000-2100-00009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3" name="Text Box 9">
          <a:extLst>
            <a:ext uri="{FF2B5EF4-FFF2-40B4-BE49-F238E27FC236}">
              <a16:creationId xmlns:a16="http://schemas.microsoft.com/office/drawing/2014/main" id="{00000000-0008-0000-2100-00009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4" name="Text Box 10">
          <a:extLst>
            <a:ext uri="{FF2B5EF4-FFF2-40B4-BE49-F238E27FC236}">
              <a16:creationId xmlns:a16="http://schemas.microsoft.com/office/drawing/2014/main" id="{00000000-0008-0000-2100-00009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00000000-0008-0000-2100-00009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6" name="Text Box 2">
          <a:extLst>
            <a:ext uri="{FF2B5EF4-FFF2-40B4-BE49-F238E27FC236}">
              <a16:creationId xmlns:a16="http://schemas.microsoft.com/office/drawing/2014/main" id="{00000000-0008-0000-2100-0000A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697" name="Text Box 8">
          <a:extLst>
            <a:ext uri="{FF2B5EF4-FFF2-40B4-BE49-F238E27FC236}">
              <a16:creationId xmlns:a16="http://schemas.microsoft.com/office/drawing/2014/main" id="{00000000-0008-0000-2100-0000A1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698" name="Text Box 8">
          <a:extLst>
            <a:ext uri="{FF2B5EF4-FFF2-40B4-BE49-F238E27FC236}">
              <a16:creationId xmlns:a16="http://schemas.microsoft.com/office/drawing/2014/main" id="{00000000-0008-0000-2100-0000A2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699" name="Text Box 8">
          <a:extLst>
            <a:ext uri="{FF2B5EF4-FFF2-40B4-BE49-F238E27FC236}">
              <a16:creationId xmlns:a16="http://schemas.microsoft.com/office/drawing/2014/main" id="{00000000-0008-0000-2100-0000A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700" name="Text Box 8">
          <a:extLst>
            <a:ext uri="{FF2B5EF4-FFF2-40B4-BE49-F238E27FC236}">
              <a16:creationId xmlns:a16="http://schemas.microsoft.com/office/drawing/2014/main" id="{00000000-0008-0000-2100-0000A406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1" name="Text Box 8">
          <a:extLst>
            <a:ext uri="{FF2B5EF4-FFF2-40B4-BE49-F238E27FC236}">
              <a16:creationId xmlns:a16="http://schemas.microsoft.com/office/drawing/2014/main" id="{00000000-0008-0000-2100-0000A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2" name="Text Box 8">
          <a:extLst>
            <a:ext uri="{FF2B5EF4-FFF2-40B4-BE49-F238E27FC236}">
              <a16:creationId xmlns:a16="http://schemas.microsoft.com/office/drawing/2014/main" id="{00000000-0008-0000-2100-0000A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3" name="Text Box 8">
          <a:extLst>
            <a:ext uri="{FF2B5EF4-FFF2-40B4-BE49-F238E27FC236}">
              <a16:creationId xmlns:a16="http://schemas.microsoft.com/office/drawing/2014/main" id="{00000000-0008-0000-2100-0000A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00000000-0008-0000-2100-0000A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5" name="Text Box 2">
          <a:extLst>
            <a:ext uri="{FF2B5EF4-FFF2-40B4-BE49-F238E27FC236}">
              <a16:creationId xmlns:a16="http://schemas.microsoft.com/office/drawing/2014/main" id="{00000000-0008-0000-2100-0000A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6" name="Text Box 3">
          <a:extLst>
            <a:ext uri="{FF2B5EF4-FFF2-40B4-BE49-F238E27FC236}">
              <a16:creationId xmlns:a16="http://schemas.microsoft.com/office/drawing/2014/main" id="{00000000-0008-0000-2100-0000A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7" name="Text Box 4">
          <a:extLst>
            <a:ext uri="{FF2B5EF4-FFF2-40B4-BE49-F238E27FC236}">
              <a16:creationId xmlns:a16="http://schemas.microsoft.com/office/drawing/2014/main" id="{00000000-0008-0000-2100-0000A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8" name="Text Box 5">
          <a:extLst>
            <a:ext uri="{FF2B5EF4-FFF2-40B4-BE49-F238E27FC236}">
              <a16:creationId xmlns:a16="http://schemas.microsoft.com/office/drawing/2014/main" id="{00000000-0008-0000-2100-0000A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09" name="Text Box 6">
          <a:extLst>
            <a:ext uri="{FF2B5EF4-FFF2-40B4-BE49-F238E27FC236}">
              <a16:creationId xmlns:a16="http://schemas.microsoft.com/office/drawing/2014/main" id="{00000000-0008-0000-2100-0000A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0" name="Text Box 8">
          <a:extLst>
            <a:ext uri="{FF2B5EF4-FFF2-40B4-BE49-F238E27FC236}">
              <a16:creationId xmlns:a16="http://schemas.microsoft.com/office/drawing/2014/main" id="{00000000-0008-0000-2100-0000A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1" name="Text Box 9">
          <a:extLst>
            <a:ext uri="{FF2B5EF4-FFF2-40B4-BE49-F238E27FC236}">
              <a16:creationId xmlns:a16="http://schemas.microsoft.com/office/drawing/2014/main" id="{00000000-0008-0000-2100-0000A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2" name="Text Box 10">
          <a:extLst>
            <a:ext uri="{FF2B5EF4-FFF2-40B4-BE49-F238E27FC236}">
              <a16:creationId xmlns:a16="http://schemas.microsoft.com/office/drawing/2014/main" id="{00000000-0008-0000-2100-0000B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00000000-0008-0000-2100-0000B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4" name="Text Box 2">
          <a:extLst>
            <a:ext uri="{FF2B5EF4-FFF2-40B4-BE49-F238E27FC236}">
              <a16:creationId xmlns:a16="http://schemas.microsoft.com/office/drawing/2014/main" id="{00000000-0008-0000-2100-0000B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715" name="Text Box 8">
          <a:extLst>
            <a:ext uri="{FF2B5EF4-FFF2-40B4-BE49-F238E27FC236}">
              <a16:creationId xmlns:a16="http://schemas.microsoft.com/office/drawing/2014/main" id="{00000000-0008-0000-2100-0000B3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716" name="Text Box 8">
          <a:extLst>
            <a:ext uri="{FF2B5EF4-FFF2-40B4-BE49-F238E27FC236}">
              <a16:creationId xmlns:a16="http://schemas.microsoft.com/office/drawing/2014/main" id="{00000000-0008-0000-2100-0000B406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17" name="Text Box 8">
          <a:extLst>
            <a:ext uri="{FF2B5EF4-FFF2-40B4-BE49-F238E27FC236}">
              <a16:creationId xmlns:a16="http://schemas.microsoft.com/office/drawing/2014/main" id="{00000000-0008-0000-2100-0000B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42</xdr:row>
      <xdr:rowOff>76200</xdr:rowOff>
    </xdr:from>
    <xdr:ext cx="114300" cy="285750"/>
    <xdr:sp macro="" textlink="">
      <xdr:nvSpPr>
        <xdr:cNvPr id="1718" name="Text Box 8">
          <a:extLst>
            <a:ext uri="{FF2B5EF4-FFF2-40B4-BE49-F238E27FC236}">
              <a16:creationId xmlns:a16="http://schemas.microsoft.com/office/drawing/2014/main" id="{00000000-0008-0000-2100-0000B6060000}"/>
            </a:ext>
          </a:extLst>
        </xdr:cNvPr>
        <xdr:cNvSpPr txBox="1">
          <a:spLocks noChangeArrowheads="1"/>
        </xdr:cNvSpPr>
      </xdr:nvSpPr>
      <xdr:spPr bwMode="auto">
        <a:xfrm>
          <a:off x="1390650" y="8077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1719" name="Text Box 8">
          <a:extLst>
            <a:ext uri="{FF2B5EF4-FFF2-40B4-BE49-F238E27FC236}">
              <a16:creationId xmlns:a16="http://schemas.microsoft.com/office/drawing/2014/main" id="{00000000-0008-0000-2100-0000B706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0" name="Text Box 8">
          <a:extLst>
            <a:ext uri="{FF2B5EF4-FFF2-40B4-BE49-F238E27FC236}">
              <a16:creationId xmlns:a16="http://schemas.microsoft.com/office/drawing/2014/main" id="{00000000-0008-0000-2100-0000B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00000000-0008-0000-2100-0000B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2" name="Text Box 2">
          <a:extLst>
            <a:ext uri="{FF2B5EF4-FFF2-40B4-BE49-F238E27FC236}">
              <a16:creationId xmlns:a16="http://schemas.microsoft.com/office/drawing/2014/main" id="{00000000-0008-0000-2100-0000B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3" name="Text Box 3">
          <a:extLst>
            <a:ext uri="{FF2B5EF4-FFF2-40B4-BE49-F238E27FC236}">
              <a16:creationId xmlns:a16="http://schemas.microsoft.com/office/drawing/2014/main" id="{00000000-0008-0000-2100-0000B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4" name="Text Box 4">
          <a:extLst>
            <a:ext uri="{FF2B5EF4-FFF2-40B4-BE49-F238E27FC236}">
              <a16:creationId xmlns:a16="http://schemas.microsoft.com/office/drawing/2014/main" id="{00000000-0008-0000-2100-0000B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5" name="Text Box 5">
          <a:extLst>
            <a:ext uri="{FF2B5EF4-FFF2-40B4-BE49-F238E27FC236}">
              <a16:creationId xmlns:a16="http://schemas.microsoft.com/office/drawing/2014/main" id="{00000000-0008-0000-2100-0000B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6" name="Text Box 6">
          <a:extLst>
            <a:ext uri="{FF2B5EF4-FFF2-40B4-BE49-F238E27FC236}">
              <a16:creationId xmlns:a16="http://schemas.microsoft.com/office/drawing/2014/main" id="{00000000-0008-0000-2100-0000B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7" name="Text Box 8">
          <a:extLst>
            <a:ext uri="{FF2B5EF4-FFF2-40B4-BE49-F238E27FC236}">
              <a16:creationId xmlns:a16="http://schemas.microsoft.com/office/drawing/2014/main" id="{00000000-0008-0000-2100-0000B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8" name="Text Box 9">
          <a:extLst>
            <a:ext uri="{FF2B5EF4-FFF2-40B4-BE49-F238E27FC236}">
              <a16:creationId xmlns:a16="http://schemas.microsoft.com/office/drawing/2014/main" id="{00000000-0008-0000-2100-0000C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29" name="Text Box 10">
          <a:extLst>
            <a:ext uri="{FF2B5EF4-FFF2-40B4-BE49-F238E27FC236}">
              <a16:creationId xmlns:a16="http://schemas.microsoft.com/office/drawing/2014/main" id="{00000000-0008-0000-2100-0000C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00000000-0008-0000-2100-0000C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1" name="Text Box 2">
          <a:extLst>
            <a:ext uri="{FF2B5EF4-FFF2-40B4-BE49-F238E27FC236}">
              <a16:creationId xmlns:a16="http://schemas.microsoft.com/office/drawing/2014/main" id="{00000000-0008-0000-2100-0000C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35</xdr:row>
      <xdr:rowOff>0</xdr:rowOff>
    </xdr:from>
    <xdr:ext cx="114300" cy="285750"/>
    <xdr:sp macro="" textlink="">
      <xdr:nvSpPr>
        <xdr:cNvPr id="1732" name="Text Box 8">
          <a:extLst>
            <a:ext uri="{FF2B5EF4-FFF2-40B4-BE49-F238E27FC236}">
              <a16:creationId xmlns:a16="http://schemas.microsoft.com/office/drawing/2014/main" id="{00000000-0008-0000-2100-0000C4060000}"/>
            </a:ext>
          </a:extLst>
        </xdr:cNvPr>
        <xdr:cNvSpPr txBox="1">
          <a:spLocks noChangeArrowheads="1"/>
        </xdr:cNvSpPr>
      </xdr:nvSpPr>
      <xdr:spPr bwMode="auto">
        <a:xfrm>
          <a:off x="12192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733" name="Text Box 8">
          <a:extLst>
            <a:ext uri="{FF2B5EF4-FFF2-40B4-BE49-F238E27FC236}">
              <a16:creationId xmlns:a16="http://schemas.microsoft.com/office/drawing/2014/main" id="{00000000-0008-0000-2100-0000C5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4" name="Text Box 8">
          <a:extLst>
            <a:ext uri="{FF2B5EF4-FFF2-40B4-BE49-F238E27FC236}">
              <a16:creationId xmlns:a16="http://schemas.microsoft.com/office/drawing/2014/main" id="{00000000-0008-0000-2100-0000C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</xdr:row>
      <xdr:rowOff>0</xdr:rowOff>
    </xdr:from>
    <xdr:ext cx="114300" cy="285750"/>
    <xdr:sp macro="" textlink="">
      <xdr:nvSpPr>
        <xdr:cNvPr id="1735" name="Text Box 8">
          <a:extLst>
            <a:ext uri="{FF2B5EF4-FFF2-40B4-BE49-F238E27FC236}">
              <a16:creationId xmlns:a16="http://schemas.microsoft.com/office/drawing/2014/main" id="{00000000-0008-0000-2100-0000C7060000}"/>
            </a:ext>
          </a:extLst>
        </xdr:cNvPr>
        <xdr:cNvSpPr txBox="1">
          <a:spLocks noChangeArrowheads="1"/>
        </xdr:cNvSpPr>
      </xdr:nvSpPr>
      <xdr:spPr bwMode="auto">
        <a:xfrm>
          <a:off x="12192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6" name="Text Box 8">
          <a:extLst>
            <a:ext uri="{FF2B5EF4-FFF2-40B4-BE49-F238E27FC236}">
              <a16:creationId xmlns:a16="http://schemas.microsoft.com/office/drawing/2014/main" id="{00000000-0008-0000-2100-0000C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7" name="Text Box 8">
          <a:extLst>
            <a:ext uri="{FF2B5EF4-FFF2-40B4-BE49-F238E27FC236}">
              <a16:creationId xmlns:a16="http://schemas.microsoft.com/office/drawing/2014/main" id="{00000000-0008-0000-2100-0000C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8" name="Text Box 8">
          <a:extLst>
            <a:ext uri="{FF2B5EF4-FFF2-40B4-BE49-F238E27FC236}">
              <a16:creationId xmlns:a16="http://schemas.microsoft.com/office/drawing/2014/main" id="{00000000-0008-0000-2100-0000C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00000000-0008-0000-2100-0000C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0" name="Text Box 2">
          <a:extLst>
            <a:ext uri="{FF2B5EF4-FFF2-40B4-BE49-F238E27FC236}">
              <a16:creationId xmlns:a16="http://schemas.microsoft.com/office/drawing/2014/main" id="{00000000-0008-0000-2100-0000C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1" name="Text Box 3">
          <a:extLst>
            <a:ext uri="{FF2B5EF4-FFF2-40B4-BE49-F238E27FC236}">
              <a16:creationId xmlns:a16="http://schemas.microsoft.com/office/drawing/2014/main" id="{00000000-0008-0000-2100-0000C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2" name="Text Box 4">
          <a:extLst>
            <a:ext uri="{FF2B5EF4-FFF2-40B4-BE49-F238E27FC236}">
              <a16:creationId xmlns:a16="http://schemas.microsoft.com/office/drawing/2014/main" id="{00000000-0008-0000-2100-0000C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3" name="Text Box 5">
          <a:extLst>
            <a:ext uri="{FF2B5EF4-FFF2-40B4-BE49-F238E27FC236}">
              <a16:creationId xmlns:a16="http://schemas.microsoft.com/office/drawing/2014/main" id="{00000000-0008-0000-2100-0000C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4" name="Text Box 6">
          <a:extLst>
            <a:ext uri="{FF2B5EF4-FFF2-40B4-BE49-F238E27FC236}">
              <a16:creationId xmlns:a16="http://schemas.microsoft.com/office/drawing/2014/main" id="{00000000-0008-0000-2100-0000D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5" name="Text Box 8">
          <a:extLst>
            <a:ext uri="{FF2B5EF4-FFF2-40B4-BE49-F238E27FC236}">
              <a16:creationId xmlns:a16="http://schemas.microsoft.com/office/drawing/2014/main" id="{00000000-0008-0000-2100-0000D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6" name="Text Box 9">
          <a:extLst>
            <a:ext uri="{FF2B5EF4-FFF2-40B4-BE49-F238E27FC236}">
              <a16:creationId xmlns:a16="http://schemas.microsoft.com/office/drawing/2014/main" id="{00000000-0008-0000-2100-0000D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7" name="Text Box 10">
          <a:extLst>
            <a:ext uri="{FF2B5EF4-FFF2-40B4-BE49-F238E27FC236}">
              <a16:creationId xmlns:a16="http://schemas.microsoft.com/office/drawing/2014/main" id="{00000000-0008-0000-2100-0000D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00000000-0008-0000-2100-0000D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49" name="Text Box 2">
          <a:extLst>
            <a:ext uri="{FF2B5EF4-FFF2-40B4-BE49-F238E27FC236}">
              <a16:creationId xmlns:a16="http://schemas.microsoft.com/office/drawing/2014/main" id="{00000000-0008-0000-2100-0000D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750" name="Text Box 8">
          <a:extLst>
            <a:ext uri="{FF2B5EF4-FFF2-40B4-BE49-F238E27FC236}">
              <a16:creationId xmlns:a16="http://schemas.microsoft.com/office/drawing/2014/main" id="{00000000-0008-0000-2100-0000D6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751" name="Text Box 8">
          <a:extLst>
            <a:ext uri="{FF2B5EF4-FFF2-40B4-BE49-F238E27FC236}">
              <a16:creationId xmlns:a16="http://schemas.microsoft.com/office/drawing/2014/main" id="{00000000-0008-0000-2100-0000D706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2" name="Text Box 8">
          <a:extLst>
            <a:ext uri="{FF2B5EF4-FFF2-40B4-BE49-F238E27FC236}">
              <a16:creationId xmlns:a16="http://schemas.microsoft.com/office/drawing/2014/main" id="{00000000-0008-0000-2100-0000D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35</xdr:row>
      <xdr:rowOff>133350</xdr:rowOff>
    </xdr:from>
    <xdr:ext cx="114300" cy="285750"/>
    <xdr:sp macro="" textlink="">
      <xdr:nvSpPr>
        <xdr:cNvPr id="1753" name="Text Box 8">
          <a:extLst>
            <a:ext uri="{FF2B5EF4-FFF2-40B4-BE49-F238E27FC236}">
              <a16:creationId xmlns:a16="http://schemas.microsoft.com/office/drawing/2014/main" id="{00000000-0008-0000-2100-0000D9060000}"/>
            </a:ext>
          </a:extLst>
        </xdr:cNvPr>
        <xdr:cNvSpPr txBox="1">
          <a:spLocks noChangeArrowheads="1"/>
        </xdr:cNvSpPr>
      </xdr:nvSpPr>
      <xdr:spPr bwMode="auto">
        <a:xfrm>
          <a:off x="1390650" y="6800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4" name="Text Box 8">
          <a:extLst>
            <a:ext uri="{FF2B5EF4-FFF2-40B4-BE49-F238E27FC236}">
              <a16:creationId xmlns:a16="http://schemas.microsoft.com/office/drawing/2014/main" id="{00000000-0008-0000-2100-0000D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5" name="Text Box 8">
          <a:extLst>
            <a:ext uri="{FF2B5EF4-FFF2-40B4-BE49-F238E27FC236}">
              <a16:creationId xmlns:a16="http://schemas.microsoft.com/office/drawing/2014/main" id="{00000000-0008-0000-2100-0000D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6" name="Text Box 8">
          <a:extLst>
            <a:ext uri="{FF2B5EF4-FFF2-40B4-BE49-F238E27FC236}">
              <a16:creationId xmlns:a16="http://schemas.microsoft.com/office/drawing/2014/main" id="{00000000-0008-0000-2100-0000D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00000000-0008-0000-2100-0000D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8" name="Text Box 2">
          <a:extLst>
            <a:ext uri="{FF2B5EF4-FFF2-40B4-BE49-F238E27FC236}">
              <a16:creationId xmlns:a16="http://schemas.microsoft.com/office/drawing/2014/main" id="{00000000-0008-0000-2100-0000D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59" name="Text Box 3">
          <a:extLst>
            <a:ext uri="{FF2B5EF4-FFF2-40B4-BE49-F238E27FC236}">
              <a16:creationId xmlns:a16="http://schemas.microsoft.com/office/drawing/2014/main" id="{00000000-0008-0000-2100-0000D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0" name="Text Box 4">
          <a:extLst>
            <a:ext uri="{FF2B5EF4-FFF2-40B4-BE49-F238E27FC236}">
              <a16:creationId xmlns:a16="http://schemas.microsoft.com/office/drawing/2014/main" id="{00000000-0008-0000-2100-0000E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1" name="Text Box 5">
          <a:extLst>
            <a:ext uri="{FF2B5EF4-FFF2-40B4-BE49-F238E27FC236}">
              <a16:creationId xmlns:a16="http://schemas.microsoft.com/office/drawing/2014/main" id="{00000000-0008-0000-2100-0000E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2" name="Text Box 6">
          <a:extLst>
            <a:ext uri="{FF2B5EF4-FFF2-40B4-BE49-F238E27FC236}">
              <a16:creationId xmlns:a16="http://schemas.microsoft.com/office/drawing/2014/main" id="{00000000-0008-0000-2100-0000E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3" name="Text Box 8">
          <a:extLst>
            <a:ext uri="{FF2B5EF4-FFF2-40B4-BE49-F238E27FC236}">
              <a16:creationId xmlns:a16="http://schemas.microsoft.com/office/drawing/2014/main" id="{00000000-0008-0000-2100-0000E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4" name="Text Box 9">
          <a:extLst>
            <a:ext uri="{FF2B5EF4-FFF2-40B4-BE49-F238E27FC236}">
              <a16:creationId xmlns:a16="http://schemas.microsoft.com/office/drawing/2014/main" id="{00000000-0008-0000-2100-0000E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5" name="Text Box 10">
          <a:extLst>
            <a:ext uri="{FF2B5EF4-FFF2-40B4-BE49-F238E27FC236}">
              <a16:creationId xmlns:a16="http://schemas.microsoft.com/office/drawing/2014/main" id="{00000000-0008-0000-2100-0000E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00000000-0008-0000-2100-0000E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7" name="Text Box 2">
          <a:extLst>
            <a:ext uri="{FF2B5EF4-FFF2-40B4-BE49-F238E27FC236}">
              <a16:creationId xmlns:a16="http://schemas.microsoft.com/office/drawing/2014/main" id="{00000000-0008-0000-2100-0000E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1768" name="Text Box 8">
          <a:extLst>
            <a:ext uri="{FF2B5EF4-FFF2-40B4-BE49-F238E27FC236}">
              <a16:creationId xmlns:a16="http://schemas.microsoft.com/office/drawing/2014/main" id="{00000000-0008-0000-2100-0000E806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69" name="Text Box 8">
          <a:extLst>
            <a:ext uri="{FF2B5EF4-FFF2-40B4-BE49-F238E27FC236}">
              <a16:creationId xmlns:a16="http://schemas.microsoft.com/office/drawing/2014/main" id="{00000000-0008-0000-2100-0000E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0" name="Text Box 8">
          <a:extLst>
            <a:ext uri="{FF2B5EF4-FFF2-40B4-BE49-F238E27FC236}">
              <a16:creationId xmlns:a16="http://schemas.microsoft.com/office/drawing/2014/main" id="{00000000-0008-0000-2100-0000E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00000000-0008-0000-2100-0000E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2" name="Text Box 2">
          <a:extLst>
            <a:ext uri="{FF2B5EF4-FFF2-40B4-BE49-F238E27FC236}">
              <a16:creationId xmlns:a16="http://schemas.microsoft.com/office/drawing/2014/main" id="{00000000-0008-0000-2100-0000E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3" name="Text Box 3">
          <a:extLst>
            <a:ext uri="{FF2B5EF4-FFF2-40B4-BE49-F238E27FC236}">
              <a16:creationId xmlns:a16="http://schemas.microsoft.com/office/drawing/2014/main" id="{00000000-0008-0000-2100-0000E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4" name="Text Box 4">
          <a:extLst>
            <a:ext uri="{FF2B5EF4-FFF2-40B4-BE49-F238E27FC236}">
              <a16:creationId xmlns:a16="http://schemas.microsoft.com/office/drawing/2014/main" id="{00000000-0008-0000-2100-0000E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5" name="Text Box 5">
          <a:extLst>
            <a:ext uri="{FF2B5EF4-FFF2-40B4-BE49-F238E27FC236}">
              <a16:creationId xmlns:a16="http://schemas.microsoft.com/office/drawing/2014/main" id="{00000000-0008-0000-2100-0000E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6" name="Text Box 6">
          <a:extLst>
            <a:ext uri="{FF2B5EF4-FFF2-40B4-BE49-F238E27FC236}">
              <a16:creationId xmlns:a16="http://schemas.microsoft.com/office/drawing/2014/main" id="{00000000-0008-0000-2100-0000F0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7" name="Text Box 8">
          <a:extLst>
            <a:ext uri="{FF2B5EF4-FFF2-40B4-BE49-F238E27FC236}">
              <a16:creationId xmlns:a16="http://schemas.microsoft.com/office/drawing/2014/main" id="{00000000-0008-0000-2100-0000F1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8" name="Text Box 9">
          <a:extLst>
            <a:ext uri="{FF2B5EF4-FFF2-40B4-BE49-F238E27FC236}">
              <a16:creationId xmlns:a16="http://schemas.microsoft.com/office/drawing/2014/main" id="{00000000-0008-0000-2100-0000F2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79" name="Text Box 10">
          <a:extLst>
            <a:ext uri="{FF2B5EF4-FFF2-40B4-BE49-F238E27FC236}">
              <a16:creationId xmlns:a16="http://schemas.microsoft.com/office/drawing/2014/main" id="{00000000-0008-0000-2100-0000F3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00000000-0008-0000-2100-0000F4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1" name="Text Box 2">
          <a:extLst>
            <a:ext uri="{FF2B5EF4-FFF2-40B4-BE49-F238E27FC236}">
              <a16:creationId xmlns:a16="http://schemas.microsoft.com/office/drawing/2014/main" id="{00000000-0008-0000-2100-0000F5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2" name="Text Box 8">
          <a:extLst>
            <a:ext uri="{FF2B5EF4-FFF2-40B4-BE49-F238E27FC236}">
              <a16:creationId xmlns:a16="http://schemas.microsoft.com/office/drawing/2014/main" id="{00000000-0008-0000-2100-0000F6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00000000-0008-0000-2100-0000F7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4" name="Text Box 2">
          <a:extLst>
            <a:ext uri="{FF2B5EF4-FFF2-40B4-BE49-F238E27FC236}">
              <a16:creationId xmlns:a16="http://schemas.microsoft.com/office/drawing/2014/main" id="{00000000-0008-0000-2100-0000F8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5" name="Text Box 3">
          <a:extLst>
            <a:ext uri="{FF2B5EF4-FFF2-40B4-BE49-F238E27FC236}">
              <a16:creationId xmlns:a16="http://schemas.microsoft.com/office/drawing/2014/main" id="{00000000-0008-0000-2100-0000F9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6" name="Text Box 4">
          <a:extLst>
            <a:ext uri="{FF2B5EF4-FFF2-40B4-BE49-F238E27FC236}">
              <a16:creationId xmlns:a16="http://schemas.microsoft.com/office/drawing/2014/main" id="{00000000-0008-0000-2100-0000FA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7" name="Text Box 5">
          <a:extLst>
            <a:ext uri="{FF2B5EF4-FFF2-40B4-BE49-F238E27FC236}">
              <a16:creationId xmlns:a16="http://schemas.microsoft.com/office/drawing/2014/main" id="{00000000-0008-0000-2100-0000FB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8" name="Text Box 6">
          <a:extLst>
            <a:ext uri="{FF2B5EF4-FFF2-40B4-BE49-F238E27FC236}">
              <a16:creationId xmlns:a16="http://schemas.microsoft.com/office/drawing/2014/main" id="{00000000-0008-0000-2100-0000FC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89" name="Text Box 8">
          <a:extLst>
            <a:ext uri="{FF2B5EF4-FFF2-40B4-BE49-F238E27FC236}">
              <a16:creationId xmlns:a16="http://schemas.microsoft.com/office/drawing/2014/main" id="{00000000-0008-0000-2100-0000FD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90" name="Text Box 9">
          <a:extLst>
            <a:ext uri="{FF2B5EF4-FFF2-40B4-BE49-F238E27FC236}">
              <a16:creationId xmlns:a16="http://schemas.microsoft.com/office/drawing/2014/main" id="{00000000-0008-0000-2100-0000FE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91" name="Text Box 10">
          <a:extLst>
            <a:ext uri="{FF2B5EF4-FFF2-40B4-BE49-F238E27FC236}">
              <a16:creationId xmlns:a16="http://schemas.microsoft.com/office/drawing/2014/main" id="{00000000-0008-0000-2100-0000FF06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00000000-0008-0000-2100-00000007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793" name="Text Box 2">
          <a:extLst>
            <a:ext uri="{FF2B5EF4-FFF2-40B4-BE49-F238E27FC236}">
              <a16:creationId xmlns:a16="http://schemas.microsoft.com/office/drawing/2014/main" id="{00000000-0008-0000-2100-00000107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794" name="Text Box 8">
          <a:extLst>
            <a:ext uri="{FF2B5EF4-FFF2-40B4-BE49-F238E27FC236}">
              <a16:creationId xmlns:a16="http://schemas.microsoft.com/office/drawing/2014/main" id="{00000000-0008-0000-2100-000002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795" name="Text Box 8">
          <a:extLst>
            <a:ext uri="{FF2B5EF4-FFF2-40B4-BE49-F238E27FC236}">
              <a16:creationId xmlns:a16="http://schemas.microsoft.com/office/drawing/2014/main" id="{00000000-0008-0000-2100-000003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00000000-0008-0000-2100-00000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797" name="Text Box 2">
          <a:extLst>
            <a:ext uri="{FF2B5EF4-FFF2-40B4-BE49-F238E27FC236}">
              <a16:creationId xmlns:a16="http://schemas.microsoft.com/office/drawing/2014/main" id="{00000000-0008-0000-2100-00000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798" name="Text Box 3">
          <a:extLst>
            <a:ext uri="{FF2B5EF4-FFF2-40B4-BE49-F238E27FC236}">
              <a16:creationId xmlns:a16="http://schemas.microsoft.com/office/drawing/2014/main" id="{00000000-0008-0000-2100-00000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799" name="Text Box 4">
          <a:extLst>
            <a:ext uri="{FF2B5EF4-FFF2-40B4-BE49-F238E27FC236}">
              <a16:creationId xmlns:a16="http://schemas.microsoft.com/office/drawing/2014/main" id="{00000000-0008-0000-2100-00000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0" name="Text Box 5">
          <a:extLst>
            <a:ext uri="{FF2B5EF4-FFF2-40B4-BE49-F238E27FC236}">
              <a16:creationId xmlns:a16="http://schemas.microsoft.com/office/drawing/2014/main" id="{00000000-0008-0000-2100-00000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1" name="Text Box 6">
          <a:extLst>
            <a:ext uri="{FF2B5EF4-FFF2-40B4-BE49-F238E27FC236}">
              <a16:creationId xmlns:a16="http://schemas.microsoft.com/office/drawing/2014/main" id="{00000000-0008-0000-2100-00000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2" name="Text Box 8">
          <a:extLst>
            <a:ext uri="{FF2B5EF4-FFF2-40B4-BE49-F238E27FC236}">
              <a16:creationId xmlns:a16="http://schemas.microsoft.com/office/drawing/2014/main" id="{00000000-0008-0000-2100-00000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3" name="Text Box 9">
          <a:extLst>
            <a:ext uri="{FF2B5EF4-FFF2-40B4-BE49-F238E27FC236}">
              <a16:creationId xmlns:a16="http://schemas.microsoft.com/office/drawing/2014/main" id="{00000000-0008-0000-2100-00000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4" name="Text Box 10">
          <a:extLst>
            <a:ext uri="{FF2B5EF4-FFF2-40B4-BE49-F238E27FC236}">
              <a16:creationId xmlns:a16="http://schemas.microsoft.com/office/drawing/2014/main" id="{00000000-0008-0000-2100-00000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00000000-0008-0000-2100-00000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6" name="Text Box 2">
          <a:extLst>
            <a:ext uri="{FF2B5EF4-FFF2-40B4-BE49-F238E27FC236}">
              <a16:creationId xmlns:a16="http://schemas.microsoft.com/office/drawing/2014/main" id="{00000000-0008-0000-2100-00000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07" name="Text Box 8">
          <a:extLst>
            <a:ext uri="{FF2B5EF4-FFF2-40B4-BE49-F238E27FC236}">
              <a16:creationId xmlns:a16="http://schemas.microsoft.com/office/drawing/2014/main" id="{00000000-0008-0000-2100-00000F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00000000-0008-0000-2100-00001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09" name="Text Box 2">
          <a:extLst>
            <a:ext uri="{FF2B5EF4-FFF2-40B4-BE49-F238E27FC236}">
              <a16:creationId xmlns:a16="http://schemas.microsoft.com/office/drawing/2014/main" id="{00000000-0008-0000-2100-00001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0" name="Text Box 3">
          <a:extLst>
            <a:ext uri="{FF2B5EF4-FFF2-40B4-BE49-F238E27FC236}">
              <a16:creationId xmlns:a16="http://schemas.microsoft.com/office/drawing/2014/main" id="{00000000-0008-0000-2100-00001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1" name="Text Box 4">
          <a:extLst>
            <a:ext uri="{FF2B5EF4-FFF2-40B4-BE49-F238E27FC236}">
              <a16:creationId xmlns:a16="http://schemas.microsoft.com/office/drawing/2014/main" id="{00000000-0008-0000-2100-00001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2" name="Text Box 5">
          <a:extLst>
            <a:ext uri="{FF2B5EF4-FFF2-40B4-BE49-F238E27FC236}">
              <a16:creationId xmlns:a16="http://schemas.microsoft.com/office/drawing/2014/main" id="{00000000-0008-0000-2100-00001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3" name="Text Box 6">
          <a:extLst>
            <a:ext uri="{FF2B5EF4-FFF2-40B4-BE49-F238E27FC236}">
              <a16:creationId xmlns:a16="http://schemas.microsoft.com/office/drawing/2014/main" id="{00000000-0008-0000-2100-00001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4" name="Text Box 8">
          <a:extLst>
            <a:ext uri="{FF2B5EF4-FFF2-40B4-BE49-F238E27FC236}">
              <a16:creationId xmlns:a16="http://schemas.microsoft.com/office/drawing/2014/main" id="{00000000-0008-0000-2100-00001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5" name="Text Box 9">
          <a:extLst>
            <a:ext uri="{FF2B5EF4-FFF2-40B4-BE49-F238E27FC236}">
              <a16:creationId xmlns:a16="http://schemas.microsoft.com/office/drawing/2014/main" id="{00000000-0008-0000-2100-00001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6" name="Text Box 10">
          <a:extLst>
            <a:ext uri="{FF2B5EF4-FFF2-40B4-BE49-F238E27FC236}">
              <a16:creationId xmlns:a16="http://schemas.microsoft.com/office/drawing/2014/main" id="{00000000-0008-0000-2100-00001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00000000-0008-0000-2100-00001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25</xdr:row>
      <xdr:rowOff>0</xdr:rowOff>
    </xdr:from>
    <xdr:ext cx="114300" cy="285750"/>
    <xdr:sp macro="" textlink="">
      <xdr:nvSpPr>
        <xdr:cNvPr id="1818" name="Text Box 2">
          <a:extLst>
            <a:ext uri="{FF2B5EF4-FFF2-40B4-BE49-F238E27FC236}">
              <a16:creationId xmlns:a16="http://schemas.microsoft.com/office/drawing/2014/main" id="{00000000-0008-0000-2100-00001A070000}"/>
            </a:ext>
          </a:extLst>
        </xdr:cNvPr>
        <xdr:cNvSpPr txBox="1">
          <a:spLocks noChangeArrowheads="1"/>
        </xdr:cNvSpPr>
      </xdr:nvSpPr>
      <xdr:spPr bwMode="auto">
        <a:xfrm>
          <a:off x="12573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1819" name="Text Box 8">
          <a:extLst>
            <a:ext uri="{FF2B5EF4-FFF2-40B4-BE49-F238E27FC236}">
              <a16:creationId xmlns:a16="http://schemas.microsoft.com/office/drawing/2014/main" id="{00000000-0008-0000-2100-00001B07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23</xdr:row>
      <xdr:rowOff>0</xdr:rowOff>
    </xdr:from>
    <xdr:ext cx="114300" cy="285750"/>
    <xdr:sp macro="" textlink="">
      <xdr:nvSpPr>
        <xdr:cNvPr id="1820" name="Text Box 8">
          <a:extLst>
            <a:ext uri="{FF2B5EF4-FFF2-40B4-BE49-F238E27FC236}">
              <a16:creationId xmlns:a16="http://schemas.microsoft.com/office/drawing/2014/main" id="{00000000-0008-0000-2100-00001C070000}"/>
            </a:ext>
          </a:extLst>
        </xdr:cNvPr>
        <xdr:cNvSpPr txBox="1">
          <a:spLocks noChangeArrowheads="1"/>
        </xdr:cNvSpPr>
      </xdr:nvSpPr>
      <xdr:spPr bwMode="auto">
        <a:xfrm>
          <a:off x="26670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821" name="Text Box 8">
          <a:extLst>
            <a:ext uri="{FF2B5EF4-FFF2-40B4-BE49-F238E27FC236}">
              <a16:creationId xmlns:a16="http://schemas.microsoft.com/office/drawing/2014/main" id="{00000000-0008-0000-2100-00001D07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22" name="Text Box 8">
          <a:extLst>
            <a:ext uri="{FF2B5EF4-FFF2-40B4-BE49-F238E27FC236}">
              <a16:creationId xmlns:a16="http://schemas.microsoft.com/office/drawing/2014/main" id="{00000000-0008-0000-2100-00001E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1823" name="Text Box 8">
          <a:extLst>
            <a:ext uri="{FF2B5EF4-FFF2-40B4-BE49-F238E27FC236}">
              <a16:creationId xmlns:a16="http://schemas.microsoft.com/office/drawing/2014/main" id="{00000000-0008-0000-2100-00001F07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24" name="Text Box 8">
          <a:extLst>
            <a:ext uri="{FF2B5EF4-FFF2-40B4-BE49-F238E27FC236}">
              <a16:creationId xmlns:a16="http://schemas.microsoft.com/office/drawing/2014/main" id="{00000000-0008-0000-2100-00002007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25" name="Text Box 8">
          <a:extLst>
            <a:ext uri="{FF2B5EF4-FFF2-40B4-BE49-F238E27FC236}">
              <a16:creationId xmlns:a16="http://schemas.microsoft.com/office/drawing/2014/main" id="{00000000-0008-0000-2100-00002107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00000000-0008-0000-2100-000022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27" name="Text Box 2">
          <a:extLst>
            <a:ext uri="{FF2B5EF4-FFF2-40B4-BE49-F238E27FC236}">
              <a16:creationId xmlns:a16="http://schemas.microsoft.com/office/drawing/2014/main" id="{00000000-0008-0000-2100-000023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28" name="Text Box 3">
          <a:extLst>
            <a:ext uri="{FF2B5EF4-FFF2-40B4-BE49-F238E27FC236}">
              <a16:creationId xmlns:a16="http://schemas.microsoft.com/office/drawing/2014/main" id="{00000000-0008-0000-2100-000024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29" name="Text Box 4">
          <a:extLst>
            <a:ext uri="{FF2B5EF4-FFF2-40B4-BE49-F238E27FC236}">
              <a16:creationId xmlns:a16="http://schemas.microsoft.com/office/drawing/2014/main" id="{00000000-0008-0000-2100-000025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0" name="Text Box 5">
          <a:extLst>
            <a:ext uri="{FF2B5EF4-FFF2-40B4-BE49-F238E27FC236}">
              <a16:creationId xmlns:a16="http://schemas.microsoft.com/office/drawing/2014/main" id="{00000000-0008-0000-2100-000026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1" name="Text Box 6">
          <a:extLst>
            <a:ext uri="{FF2B5EF4-FFF2-40B4-BE49-F238E27FC236}">
              <a16:creationId xmlns:a16="http://schemas.microsoft.com/office/drawing/2014/main" id="{00000000-0008-0000-2100-000027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2" name="Text Box 8">
          <a:extLst>
            <a:ext uri="{FF2B5EF4-FFF2-40B4-BE49-F238E27FC236}">
              <a16:creationId xmlns:a16="http://schemas.microsoft.com/office/drawing/2014/main" id="{00000000-0008-0000-2100-000028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3" name="Text Box 9">
          <a:extLst>
            <a:ext uri="{FF2B5EF4-FFF2-40B4-BE49-F238E27FC236}">
              <a16:creationId xmlns:a16="http://schemas.microsoft.com/office/drawing/2014/main" id="{00000000-0008-0000-2100-000029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4" name="Text Box 10">
          <a:extLst>
            <a:ext uri="{FF2B5EF4-FFF2-40B4-BE49-F238E27FC236}">
              <a16:creationId xmlns:a16="http://schemas.microsoft.com/office/drawing/2014/main" id="{00000000-0008-0000-2100-00002A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00000000-0008-0000-2100-00002B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36" name="Text Box 2">
          <a:extLst>
            <a:ext uri="{FF2B5EF4-FFF2-40B4-BE49-F238E27FC236}">
              <a16:creationId xmlns:a16="http://schemas.microsoft.com/office/drawing/2014/main" id="{00000000-0008-0000-2100-00002C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837" name="Text Box 8">
          <a:extLst>
            <a:ext uri="{FF2B5EF4-FFF2-40B4-BE49-F238E27FC236}">
              <a16:creationId xmlns:a16="http://schemas.microsoft.com/office/drawing/2014/main" id="{00000000-0008-0000-2100-00002D07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8" name="Text Box 8">
          <a:extLst>
            <a:ext uri="{FF2B5EF4-FFF2-40B4-BE49-F238E27FC236}">
              <a16:creationId xmlns:a16="http://schemas.microsoft.com/office/drawing/2014/main" id="{00000000-0008-0000-2100-00002E07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39" name="Text Box 8">
          <a:extLst>
            <a:ext uri="{FF2B5EF4-FFF2-40B4-BE49-F238E27FC236}">
              <a16:creationId xmlns:a16="http://schemas.microsoft.com/office/drawing/2014/main" id="{00000000-0008-0000-2100-00002F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40" name="Text Box 8">
          <a:extLst>
            <a:ext uri="{FF2B5EF4-FFF2-40B4-BE49-F238E27FC236}">
              <a16:creationId xmlns:a16="http://schemas.microsoft.com/office/drawing/2014/main" id="{00000000-0008-0000-2100-000030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41" name="Text Box 8">
          <a:extLst>
            <a:ext uri="{FF2B5EF4-FFF2-40B4-BE49-F238E27FC236}">
              <a16:creationId xmlns:a16="http://schemas.microsoft.com/office/drawing/2014/main" id="{00000000-0008-0000-2100-00003107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42" name="Text Box 8">
          <a:extLst>
            <a:ext uri="{FF2B5EF4-FFF2-40B4-BE49-F238E27FC236}">
              <a16:creationId xmlns:a16="http://schemas.microsoft.com/office/drawing/2014/main" id="{00000000-0008-0000-2100-000032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43" name="Text Box 8">
          <a:extLst>
            <a:ext uri="{FF2B5EF4-FFF2-40B4-BE49-F238E27FC236}">
              <a16:creationId xmlns:a16="http://schemas.microsoft.com/office/drawing/2014/main" id="{00000000-0008-0000-2100-000033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00000000-0008-0000-2100-00003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5" name="Text Box 2">
          <a:extLst>
            <a:ext uri="{FF2B5EF4-FFF2-40B4-BE49-F238E27FC236}">
              <a16:creationId xmlns:a16="http://schemas.microsoft.com/office/drawing/2014/main" id="{00000000-0008-0000-2100-00003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6" name="Text Box 3">
          <a:extLst>
            <a:ext uri="{FF2B5EF4-FFF2-40B4-BE49-F238E27FC236}">
              <a16:creationId xmlns:a16="http://schemas.microsoft.com/office/drawing/2014/main" id="{00000000-0008-0000-2100-00003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7" name="Text Box 4">
          <a:extLst>
            <a:ext uri="{FF2B5EF4-FFF2-40B4-BE49-F238E27FC236}">
              <a16:creationId xmlns:a16="http://schemas.microsoft.com/office/drawing/2014/main" id="{00000000-0008-0000-2100-00003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8" name="Text Box 5">
          <a:extLst>
            <a:ext uri="{FF2B5EF4-FFF2-40B4-BE49-F238E27FC236}">
              <a16:creationId xmlns:a16="http://schemas.microsoft.com/office/drawing/2014/main" id="{00000000-0008-0000-2100-00003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49" name="Text Box 6">
          <a:extLst>
            <a:ext uri="{FF2B5EF4-FFF2-40B4-BE49-F238E27FC236}">
              <a16:creationId xmlns:a16="http://schemas.microsoft.com/office/drawing/2014/main" id="{00000000-0008-0000-2100-00003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50" name="Text Box 8">
          <a:extLst>
            <a:ext uri="{FF2B5EF4-FFF2-40B4-BE49-F238E27FC236}">
              <a16:creationId xmlns:a16="http://schemas.microsoft.com/office/drawing/2014/main" id="{00000000-0008-0000-2100-00003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51" name="Text Box 9">
          <a:extLst>
            <a:ext uri="{FF2B5EF4-FFF2-40B4-BE49-F238E27FC236}">
              <a16:creationId xmlns:a16="http://schemas.microsoft.com/office/drawing/2014/main" id="{00000000-0008-0000-2100-00003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52" name="Text Box 10">
          <a:extLst>
            <a:ext uri="{FF2B5EF4-FFF2-40B4-BE49-F238E27FC236}">
              <a16:creationId xmlns:a16="http://schemas.microsoft.com/office/drawing/2014/main" id="{00000000-0008-0000-2100-00003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00000000-0008-0000-2100-00003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54" name="Text Box 2">
          <a:extLst>
            <a:ext uri="{FF2B5EF4-FFF2-40B4-BE49-F238E27FC236}">
              <a16:creationId xmlns:a16="http://schemas.microsoft.com/office/drawing/2014/main" id="{00000000-0008-0000-2100-00003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55" name="Text Box 8">
          <a:extLst>
            <a:ext uri="{FF2B5EF4-FFF2-40B4-BE49-F238E27FC236}">
              <a16:creationId xmlns:a16="http://schemas.microsoft.com/office/drawing/2014/main" id="{00000000-0008-0000-2100-00003F07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56" name="Text Box 8">
          <a:extLst>
            <a:ext uri="{FF2B5EF4-FFF2-40B4-BE49-F238E27FC236}">
              <a16:creationId xmlns:a16="http://schemas.microsoft.com/office/drawing/2014/main" id="{00000000-0008-0000-2100-00004007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57" name="Text Box 8">
          <a:extLst>
            <a:ext uri="{FF2B5EF4-FFF2-40B4-BE49-F238E27FC236}">
              <a16:creationId xmlns:a16="http://schemas.microsoft.com/office/drawing/2014/main" id="{00000000-0008-0000-2100-000041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58" name="Text Box 8">
          <a:extLst>
            <a:ext uri="{FF2B5EF4-FFF2-40B4-BE49-F238E27FC236}">
              <a16:creationId xmlns:a16="http://schemas.microsoft.com/office/drawing/2014/main" id="{00000000-0008-0000-2100-000042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59" name="Text Box 8">
          <a:extLst>
            <a:ext uri="{FF2B5EF4-FFF2-40B4-BE49-F238E27FC236}">
              <a16:creationId xmlns:a16="http://schemas.microsoft.com/office/drawing/2014/main" id="{00000000-0008-0000-2100-00004307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60" name="Text Box 8">
          <a:extLst>
            <a:ext uri="{FF2B5EF4-FFF2-40B4-BE49-F238E27FC236}">
              <a16:creationId xmlns:a16="http://schemas.microsoft.com/office/drawing/2014/main" id="{00000000-0008-0000-2100-000044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61" name="Text Box 8">
          <a:extLst>
            <a:ext uri="{FF2B5EF4-FFF2-40B4-BE49-F238E27FC236}">
              <a16:creationId xmlns:a16="http://schemas.microsoft.com/office/drawing/2014/main" id="{00000000-0008-0000-2100-000045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00000000-0008-0000-2100-00004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3" name="Text Box 2">
          <a:extLst>
            <a:ext uri="{FF2B5EF4-FFF2-40B4-BE49-F238E27FC236}">
              <a16:creationId xmlns:a16="http://schemas.microsoft.com/office/drawing/2014/main" id="{00000000-0008-0000-2100-00004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4" name="Text Box 3">
          <a:extLst>
            <a:ext uri="{FF2B5EF4-FFF2-40B4-BE49-F238E27FC236}">
              <a16:creationId xmlns:a16="http://schemas.microsoft.com/office/drawing/2014/main" id="{00000000-0008-0000-2100-00004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5" name="Text Box 4">
          <a:extLst>
            <a:ext uri="{FF2B5EF4-FFF2-40B4-BE49-F238E27FC236}">
              <a16:creationId xmlns:a16="http://schemas.microsoft.com/office/drawing/2014/main" id="{00000000-0008-0000-2100-00004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6" name="Text Box 5">
          <a:extLst>
            <a:ext uri="{FF2B5EF4-FFF2-40B4-BE49-F238E27FC236}">
              <a16:creationId xmlns:a16="http://schemas.microsoft.com/office/drawing/2014/main" id="{00000000-0008-0000-2100-00004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7" name="Text Box 6">
          <a:extLst>
            <a:ext uri="{FF2B5EF4-FFF2-40B4-BE49-F238E27FC236}">
              <a16:creationId xmlns:a16="http://schemas.microsoft.com/office/drawing/2014/main" id="{00000000-0008-0000-2100-00004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8" name="Text Box 8">
          <a:extLst>
            <a:ext uri="{FF2B5EF4-FFF2-40B4-BE49-F238E27FC236}">
              <a16:creationId xmlns:a16="http://schemas.microsoft.com/office/drawing/2014/main" id="{00000000-0008-0000-2100-00004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69" name="Text Box 9">
          <a:extLst>
            <a:ext uri="{FF2B5EF4-FFF2-40B4-BE49-F238E27FC236}">
              <a16:creationId xmlns:a16="http://schemas.microsoft.com/office/drawing/2014/main" id="{00000000-0008-0000-2100-00004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70" name="Text Box 10">
          <a:extLst>
            <a:ext uri="{FF2B5EF4-FFF2-40B4-BE49-F238E27FC236}">
              <a16:creationId xmlns:a16="http://schemas.microsoft.com/office/drawing/2014/main" id="{00000000-0008-0000-2100-00004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00000000-0008-0000-2100-00004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72" name="Text Box 2">
          <a:extLst>
            <a:ext uri="{FF2B5EF4-FFF2-40B4-BE49-F238E27FC236}">
              <a16:creationId xmlns:a16="http://schemas.microsoft.com/office/drawing/2014/main" id="{00000000-0008-0000-2100-00005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73" name="Text Box 8">
          <a:extLst>
            <a:ext uri="{FF2B5EF4-FFF2-40B4-BE49-F238E27FC236}">
              <a16:creationId xmlns:a16="http://schemas.microsoft.com/office/drawing/2014/main" id="{00000000-0008-0000-2100-00005107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874" name="Text Box 8">
          <a:extLst>
            <a:ext uri="{FF2B5EF4-FFF2-40B4-BE49-F238E27FC236}">
              <a16:creationId xmlns:a16="http://schemas.microsoft.com/office/drawing/2014/main" id="{00000000-0008-0000-2100-00005207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75" name="Text Box 8">
          <a:extLst>
            <a:ext uri="{FF2B5EF4-FFF2-40B4-BE49-F238E27FC236}">
              <a16:creationId xmlns:a16="http://schemas.microsoft.com/office/drawing/2014/main" id="{00000000-0008-0000-2100-000053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48</xdr:row>
      <xdr:rowOff>76200</xdr:rowOff>
    </xdr:from>
    <xdr:ext cx="114300" cy="285750"/>
    <xdr:sp macro="" textlink="">
      <xdr:nvSpPr>
        <xdr:cNvPr id="1876" name="Text Box 8">
          <a:extLst>
            <a:ext uri="{FF2B5EF4-FFF2-40B4-BE49-F238E27FC236}">
              <a16:creationId xmlns:a16="http://schemas.microsoft.com/office/drawing/2014/main" id="{00000000-0008-0000-2100-000054070000}"/>
            </a:ext>
          </a:extLst>
        </xdr:cNvPr>
        <xdr:cNvSpPr txBox="1">
          <a:spLocks noChangeArrowheads="1"/>
        </xdr:cNvSpPr>
      </xdr:nvSpPr>
      <xdr:spPr bwMode="auto">
        <a:xfrm>
          <a:off x="1390650" y="9220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1877" name="Text Box 8">
          <a:extLst>
            <a:ext uri="{FF2B5EF4-FFF2-40B4-BE49-F238E27FC236}">
              <a16:creationId xmlns:a16="http://schemas.microsoft.com/office/drawing/2014/main" id="{00000000-0008-0000-2100-00005507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</xdr:row>
      <xdr:rowOff>0</xdr:rowOff>
    </xdr:from>
    <xdr:ext cx="114300" cy="285750"/>
    <xdr:sp macro="" textlink="">
      <xdr:nvSpPr>
        <xdr:cNvPr id="1878" name="Text Box 8">
          <a:extLst>
            <a:ext uri="{FF2B5EF4-FFF2-40B4-BE49-F238E27FC236}">
              <a16:creationId xmlns:a16="http://schemas.microsoft.com/office/drawing/2014/main" id="{00000000-0008-0000-2100-000056070000}"/>
            </a:ext>
          </a:extLst>
        </xdr:cNvPr>
        <xdr:cNvSpPr txBox="1">
          <a:spLocks noChangeArrowheads="1"/>
        </xdr:cNvSpPr>
      </xdr:nvSpPr>
      <xdr:spPr bwMode="auto">
        <a:xfrm>
          <a:off x="1219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00000000-0008-0000-2100-000057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0" name="Text Box 2">
          <a:extLst>
            <a:ext uri="{FF2B5EF4-FFF2-40B4-BE49-F238E27FC236}">
              <a16:creationId xmlns:a16="http://schemas.microsoft.com/office/drawing/2014/main" id="{00000000-0008-0000-2100-000058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00000000-0008-0000-2100-000059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2" name="Text Box 4">
          <a:extLst>
            <a:ext uri="{FF2B5EF4-FFF2-40B4-BE49-F238E27FC236}">
              <a16:creationId xmlns:a16="http://schemas.microsoft.com/office/drawing/2014/main" id="{00000000-0008-0000-2100-00005A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3" name="Text Box 5">
          <a:extLst>
            <a:ext uri="{FF2B5EF4-FFF2-40B4-BE49-F238E27FC236}">
              <a16:creationId xmlns:a16="http://schemas.microsoft.com/office/drawing/2014/main" id="{00000000-0008-0000-2100-00005B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4" name="Text Box 6">
          <a:extLst>
            <a:ext uri="{FF2B5EF4-FFF2-40B4-BE49-F238E27FC236}">
              <a16:creationId xmlns:a16="http://schemas.microsoft.com/office/drawing/2014/main" id="{00000000-0008-0000-2100-00005C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5" name="Text Box 8">
          <a:extLst>
            <a:ext uri="{FF2B5EF4-FFF2-40B4-BE49-F238E27FC236}">
              <a16:creationId xmlns:a16="http://schemas.microsoft.com/office/drawing/2014/main" id="{00000000-0008-0000-2100-00005D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6" name="Text Box 9">
          <a:extLst>
            <a:ext uri="{FF2B5EF4-FFF2-40B4-BE49-F238E27FC236}">
              <a16:creationId xmlns:a16="http://schemas.microsoft.com/office/drawing/2014/main" id="{00000000-0008-0000-2100-00005E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7" name="Text Box 10">
          <a:extLst>
            <a:ext uri="{FF2B5EF4-FFF2-40B4-BE49-F238E27FC236}">
              <a16:creationId xmlns:a16="http://schemas.microsoft.com/office/drawing/2014/main" id="{00000000-0008-0000-2100-00005F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00000000-0008-0000-2100-000060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89" name="Text Box 2">
          <a:extLst>
            <a:ext uri="{FF2B5EF4-FFF2-40B4-BE49-F238E27FC236}">
              <a16:creationId xmlns:a16="http://schemas.microsoft.com/office/drawing/2014/main" id="{00000000-0008-0000-2100-000061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890" name="Text Box 8">
          <a:extLst>
            <a:ext uri="{FF2B5EF4-FFF2-40B4-BE49-F238E27FC236}">
              <a16:creationId xmlns:a16="http://schemas.microsoft.com/office/drawing/2014/main" id="{00000000-0008-0000-2100-00006207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91" name="Text Box 8">
          <a:extLst>
            <a:ext uri="{FF2B5EF4-FFF2-40B4-BE49-F238E27FC236}">
              <a16:creationId xmlns:a16="http://schemas.microsoft.com/office/drawing/2014/main" id="{00000000-0008-0000-2100-00006307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892" name="Text Box 8">
          <a:extLst>
            <a:ext uri="{FF2B5EF4-FFF2-40B4-BE49-F238E27FC236}">
              <a16:creationId xmlns:a16="http://schemas.microsoft.com/office/drawing/2014/main" id="{00000000-0008-0000-2100-000064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93" name="Text Box 8">
          <a:extLst>
            <a:ext uri="{FF2B5EF4-FFF2-40B4-BE49-F238E27FC236}">
              <a16:creationId xmlns:a16="http://schemas.microsoft.com/office/drawing/2014/main" id="{00000000-0008-0000-2100-000065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94" name="Text Box 8">
          <a:extLst>
            <a:ext uri="{FF2B5EF4-FFF2-40B4-BE49-F238E27FC236}">
              <a16:creationId xmlns:a16="http://schemas.microsoft.com/office/drawing/2014/main" id="{00000000-0008-0000-2100-00006607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95" name="Text Box 8">
          <a:extLst>
            <a:ext uri="{FF2B5EF4-FFF2-40B4-BE49-F238E27FC236}">
              <a16:creationId xmlns:a16="http://schemas.microsoft.com/office/drawing/2014/main" id="{00000000-0008-0000-2100-000067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896" name="Text Box 8">
          <a:extLst>
            <a:ext uri="{FF2B5EF4-FFF2-40B4-BE49-F238E27FC236}">
              <a16:creationId xmlns:a16="http://schemas.microsoft.com/office/drawing/2014/main" id="{00000000-0008-0000-2100-000068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00000000-0008-0000-2100-00006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98" name="Text Box 2">
          <a:extLst>
            <a:ext uri="{FF2B5EF4-FFF2-40B4-BE49-F238E27FC236}">
              <a16:creationId xmlns:a16="http://schemas.microsoft.com/office/drawing/2014/main" id="{00000000-0008-0000-2100-00006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0000000-0008-0000-2100-00006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0" name="Text Box 4">
          <a:extLst>
            <a:ext uri="{FF2B5EF4-FFF2-40B4-BE49-F238E27FC236}">
              <a16:creationId xmlns:a16="http://schemas.microsoft.com/office/drawing/2014/main" id="{00000000-0008-0000-2100-00006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1" name="Text Box 5">
          <a:extLst>
            <a:ext uri="{FF2B5EF4-FFF2-40B4-BE49-F238E27FC236}">
              <a16:creationId xmlns:a16="http://schemas.microsoft.com/office/drawing/2014/main" id="{00000000-0008-0000-2100-00006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2" name="Text Box 6">
          <a:extLst>
            <a:ext uri="{FF2B5EF4-FFF2-40B4-BE49-F238E27FC236}">
              <a16:creationId xmlns:a16="http://schemas.microsoft.com/office/drawing/2014/main" id="{00000000-0008-0000-2100-00006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3" name="Text Box 8">
          <a:extLst>
            <a:ext uri="{FF2B5EF4-FFF2-40B4-BE49-F238E27FC236}">
              <a16:creationId xmlns:a16="http://schemas.microsoft.com/office/drawing/2014/main" id="{00000000-0008-0000-2100-00006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4" name="Text Box 9">
          <a:extLst>
            <a:ext uri="{FF2B5EF4-FFF2-40B4-BE49-F238E27FC236}">
              <a16:creationId xmlns:a16="http://schemas.microsoft.com/office/drawing/2014/main" id="{00000000-0008-0000-2100-00007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5" name="Text Box 10">
          <a:extLst>
            <a:ext uri="{FF2B5EF4-FFF2-40B4-BE49-F238E27FC236}">
              <a16:creationId xmlns:a16="http://schemas.microsoft.com/office/drawing/2014/main" id="{00000000-0008-0000-2100-00007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00000000-0008-0000-2100-00007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07" name="Text Box 2">
          <a:extLst>
            <a:ext uri="{FF2B5EF4-FFF2-40B4-BE49-F238E27FC236}">
              <a16:creationId xmlns:a16="http://schemas.microsoft.com/office/drawing/2014/main" id="{00000000-0008-0000-2100-00007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908" name="Text Box 8">
          <a:extLst>
            <a:ext uri="{FF2B5EF4-FFF2-40B4-BE49-F238E27FC236}">
              <a16:creationId xmlns:a16="http://schemas.microsoft.com/office/drawing/2014/main" id="{00000000-0008-0000-2100-00007407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909" name="Text Box 8">
          <a:extLst>
            <a:ext uri="{FF2B5EF4-FFF2-40B4-BE49-F238E27FC236}">
              <a16:creationId xmlns:a16="http://schemas.microsoft.com/office/drawing/2014/main" id="{00000000-0008-0000-2100-00007507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910" name="Text Box 8">
          <a:extLst>
            <a:ext uri="{FF2B5EF4-FFF2-40B4-BE49-F238E27FC236}">
              <a16:creationId xmlns:a16="http://schemas.microsoft.com/office/drawing/2014/main" id="{00000000-0008-0000-2100-000076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41</xdr:row>
      <xdr:rowOff>133350</xdr:rowOff>
    </xdr:from>
    <xdr:ext cx="114300" cy="285750"/>
    <xdr:sp macro="" textlink="">
      <xdr:nvSpPr>
        <xdr:cNvPr id="1911" name="Text Box 8">
          <a:extLst>
            <a:ext uri="{FF2B5EF4-FFF2-40B4-BE49-F238E27FC236}">
              <a16:creationId xmlns:a16="http://schemas.microsoft.com/office/drawing/2014/main" id="{00000000-0008-0000-2100-000077070000}"/>
            </a:ext>
          </a:extLst>
        </xdr:cNvPr>
        <xdr:cNvSpPr txBox="1">
          <a:spLocks noChangeArrowheads="1"/>
        </xdr:cNvSpPr>
      </xdr:nvSpPr>
      <xdr:spPr bwMode="auto">
        <a:xfrm>
          <a:off x="1390650" y="794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912" name="Text Box 8">
          <a:extLst>
            <a:ext uri="{FF2B5EF4-FFF2-40B4-BE49-F238E27FC236}">
              <a16:creationId xmlns:a16="http://schemas.microsoft.com/office/drawing/2014/main" id="{00000000-0008-0000-2100-00007807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913" name="Text Box 8">
          <a:extLst>
            <a:ext uri="{FF2B5EF4-FFF2-40B4-BE49-F238E27FC236}">
              <a16:creationId xmlns:a16="http://schemas.microsoft.com/office/drawing/2014/main" id="{00000000-0008-0000-2100-000079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24</xdr:row>
      <xdr:rowOff>0</xdr:rowOff>
    </xdr:from>
    <xdr:ext cx="114300" cy="285750"/>
    <xdr:sp macro="" textlink="">
      <xdr:nvSpPr>
        <xdr:cNvPr id="1914" name="Text Box 8">
          <a:extLst>
            <a:ext uri="{FF2B5EF4-FFF2-40B4-BE49-F238E27FC236}">
              <a16:creationId xmlns:a16="http://schemas.microsoft.com/office/drawing/2014/main" id="{00000000-0008-0000-2100-00007A070000}"/>
            </a:ext>
          </a:extLst>
        </xdr:cNvPr>
        <xdr:cNvSpPr txBox="1">
          <a:spLocks noChangeArrowheads="1"/>
        </xdr:cNvSpPr>
      </xdr:nvSpPr>
      <xdr:spPr bwMode="auto">
        <a:xfrm>
          <a:off x="1219200" y="457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00000000-0008-0000-2100-00007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16" name="Text Box 2">
          <a:extLst>
            <a:ext uri="{FF2B5EF4-FFF2-40B4-BE49-F238E27FC236}">
              <a16:creationId xmlns:a16="http://schemas.microsoft.com/office/drawing/2014/main" id="{00000000-0008-0000-2100-00007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00000000-0008-0000-2100-00007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18" name="Text Box 4">
          <a:extLst>
            <a:ext uri="{FF2B5EF4-FFF2-40B4-BE49-F238E27FC236}">
              <a16:creationId xmlns:a16="http://schemas.microsoft.com/office/drawing/2014/main" id="{00000000-0008-0000-2100-00007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19" name="Text Box 5">
          <a:extLst>
            <a:ext uri="{FF2B5EF4-FFF2-40B4-BE49-F238E27FC236}">
              <a16:creationId xmlns:a16="http://schemas.microsoft.com/office/drawing/2014/main" id="{00000000-0008-0000-2100-00007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0" name="Text Box 6">
          <a:extLst>
            <a:ext uri="{FF2B5EF4-FFF2-40B4-BE49-F238E27FC236}">
              <a16:creationId xmlns:a16="http://schemas.microsoft.com/office/drawing/2014/main" id="{00000000-0008-0000-2100-00008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1" name="Text Box 8">
          <a:extLst>
            <a:ext uri="{FF2B5EF4-FFF2-40B4-BE49-F238E27FC236}">
              <a16:creationId xmlns:a16="http://schemas.microsoft.com/office/drawing/2014/main" id="{00000000-0008-0000-2100-00008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2" name="Text Box 9">
          <a:extLst>
            <a:ext uri="{FF2B5EF4-FFF2-40B4-BE49-F238E27FC236}">
              <a16:creationId xmlns:a16="http://schemas.microsoft.com/office/drawing/2014/main" id="{00000000-0008-0000-2100-00008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3" name="Text Box 10">
          <a:extLst>
            <a:ext uri="{FF2B5EF4-FFF2-40B4-BE49-F238E27FC236}">
              <a16:creationId xmlns:a16="http://schemas.microsoft.com/office/drawing/2014/main" id="{00000000-0008-0000-2100-00008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00000000-0008-0000-2100-00008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25" name="Text Box 2">
          <a:extLst>
            <a:ext uri="{FF2B5EF4-FFF2-40B4-BE49-F238E27FC236}">
              <a16:creationId xmlns:a16="http://schemas.microsoft.com/office/drawing/2014/main" id="{00000000-0008-0000-2100-00008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926" name="Text Box 8">
          <a:extLst>
            <a:ext uri="{FF2B5EF4-FFF2-40B4-BE49-F238E27FC236}">
              <a16:creationId xmlns:a16="http://schemas.microsoft.com/office/drawing/2014/main" id="{00000000-0008-0000-2100-00008607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927" name="Text Box 8">
          <a:extLst>
            <a:ext uri="{FF2B5EF4-FFF2-40B4-BE49-F238E27FC236}">
              <a16:creationId xmlns:a16="http://schemas.microsoft.com/office/drawing/2014/main" id="{00000000-0008-0000-2100-000087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928" name="Text Box 8">
          <a:extLst>
            <a:ext uri="{FF2B5EF4-FFF2-40B4-BE49-F238E27FC236}">
              <a16:creationId xmlns:a16="http://schemas.microsoft.com/office/drawing/2014/main" id="{00000000-0008-0000-2100-000088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00000000-0008-0000-2100-000089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0" name="Text Box 2">
          <a:extLst>
            <a:ext uri="{FF2B5EF4-FFF2-40B4-BE49-F238E27FC236}">
              <a16:creationId xmlns:a16="http://schemas.microsoft.com/office/drawing/2014/main" id="{00000000-0008-0000-2100-00008A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00000000-0008-0000-2100-00008B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2" name="Text Box 4">
          <a:extLst>
            <a:ext uri="{FF2B5EF4-FFF2-40B4-BE49-F238E27FC236}">
              <a16:creationId xmlns:a16="http://schemas.microsoft.com/office/drawing/2014/main" id="{00000000-0008-0000-2100-00008C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3" name="Text Box 5">
          <a:extLst>
            <a:ext uri="{FF2B5EF4-FFF2-40B4-BE49-F238E27FC236}">
              <a16:creationId xmlns:a16="http://schemas.microsoft.com/office/drawing/2014/main" id="{00000000-0008-0000-2100-00008D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4" name="Text Box 6">
          <a:extLst>
            <a:ext uri="{FF2B5EF4-FFF2-40B4-BE49-F238E27FC236}">
              <a16:creationId xmlns:a16="http://schemas.microsoft.com/office/drawing/2014/main" id="{00000000-0008-0000-2100-00008E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5" name="Text Box 8">
          <a:extLst>
            <a:ext uri="{FF2B5EF4-FFF2-40B4-BE49-F238E27FC236}">
              <a16:creationId xmlns:a16="http://schemas.microsoft.com/office/drawing/2014/main" id="{00000000-0008-0000-2100-00008F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6" name="Text Box 9">
          <a:extLst>
            <a:ext uri="{FF2B5EF4-FFF2-40B4-BE49-F238E27FC236}">
              <a16:creationId xmlns:a16="http://schemas.microsoft.com/office/drawing/2014/main" id="{00000000-0008-0000-2100-000090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7" name="Text Box 10">
          <a:extLst>
            <a:ext uri="{FF2B5EF4-FFF2-40B4-BE49-F238E27FC236}">
              <a16:creationId xmlns:a16="http://schemas.microsoft.com/office/drawing/2014/main" id="{00000000-0008-0000-2100-000091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00000000-0008-0000-2100-000092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39" name="Text Box 2">
          <a:extLst>
            <a:ext uri="{FF2B5EF4-FFF2-40B4-BE49-F238E27FC236}">
              <a16:creationId xmlns:a16="http://schemas.microsoft.com/office/drawing/2014/main" id="{00000000-0008-0000-2100-000093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1940" name="Text Box 8">
          <a:extLst>
            <a:ext uri="{FF2B5EF4-FFF2-40B4-BE49-F238E27FC236}">
              <a16:creationId xmlns:a16="http://schemas.microsoft.com/office/drawing/2014/main" id="{00000000-0008-0000-2100-000094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00000000-0008-0000-2100-000095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2" name="Text Box 2">
          <a:extLst>
            <a:ext uri="{FF2B5EF4-FFF2-40B4-BE49-F238E27FC236}">
              <a16:creationId xmlns:a16="http://schemas.microsoft.com/office/drawing/2014/main" id="{00000000-0008-0000-2100-000096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00000000-0008-0000-2100-000097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4" name="Text Box 4">
          <a:extLst>
            <a:ext uri="{FF2B5EF4-FFF2-40B4-BE49-F238E27FC236}">
              <a16:creationId xmlns:a16="http://schemas.microsoft.com/office/drawing/2014/main" id="{00000000-0008-0000-2100-000098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5" name="Text Box 5">
          <a:extLst>
            <a:ext uri="{FF2B5EF4-FFF2-40B4-BE49-F238E27FC236}">
              <a16:creationId xmlns:a16="http://schemas.microsoft.com/office/drawing/2014/main" id="{00000000-0008-0000-2100-000099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6" name="Text Box 6">
          <a:extLst>
            <a:ext uri="{FF2B5EF4-FFF2-40B4-BE49-F238E27FC236}">
              <a16:creationId xmlns:a16="http://schemas.microsoft.com/office/drawing/2014/main" id="{00000000-0008-0000-2100-00009A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7" name="Text Box 8">
          <a:extLst>
            <a:ext uri="{FF2B5EF4-FFF2-40B4-BE49-F238E27FC236}">
              <a16:creationId xmlns:a16="http://schemas.microsoft.com/office/drawing/2014/main" id="{00000000-0008-0000-2100-00009B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8" name="Text Box 9">
          <a:extLst>
            <a:ext uri="{FF2B5EF4-FFF2-40B4-BE49-F238E27FC236}">
              <a16:creationId xmlns:a16="http://schemas.microsoft.com/office/drawing/2014/main" id="{00000000-0008-0000-2100-00009C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49" name="Text Box 10">
          <a:extLst>
            <a:ext uri="{FF2B5EF4-FFF2-40B4-BE49-F238E27FC236}">
              <a16:creationId xmlns:a16="http://schemas.microsoft.com/office/drawing/2014/main" id="{00000000-0008-0000-2100-00009D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00000000-0008-0000-2100-00009E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1951" name="Text Box 2">
          <a:extLst>
            <a:ext uri="{FF2B5EF4-FFF2-40B4-BE49-F238E27FC236}">
              <a16:creationId xmlns:a16="http://schemas.microsoft.com/office/drawing/2014/main" id="{00000000-0008-0000-2100-00009F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952" name="Text Box 8">
          <a:extLst>
            <a:ext uri="{FF2B5EF4-FFF2-40B4-BE49-F238E27FC236}">
              <a16:creationId xmlns:a16="http://schemas.microsoft.com/office/drawing/2014/main" id="{00000000-0008-0000-2100-0000A007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953" name="Text Box 8">
          <a:extLst>
            <a:ext uri="{FF2B5EF4-FFF2-40B4-BE49-F238E27FC236}">
              <a16:creationId xmlns:a16="http://schemas.microsoft.com/office/drawing/2014/main" id="{00000000-0008-0000-2100-0000A107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00000000-0008-0000-2100-0000A2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5" name="Text Box 2">
          <a:extLst>
            <a:ext uri="{FF2B5EF4-FFF2-40B4-BE49-F238E27FC236}">
              <a16:creationId xmlns:a16="http://schemas.microsoft.com/office/drawing/2014/main" id="{00000000-0008-0000-2100-0000A3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6" name="Text Box 3">
          <a:extLst>
            <a:ext uri="{FF2B5EF4-FFF2-40B4-BE49-F238E27FC236}">
              <a16:creationId xmlns:a16="http://schemas.microsoft.com/office/drawing/2014/main" id="{00000000-0008-0000-2100-0000A4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7" name="Text Box 4">
          <a:extLst>
            <a:ext uri="{FF2B5EF4-FFF2-40B4-BE49-F238E27FC236}">
              <a16:creationId xmlns:a16="http://schemas.microsoft.com/office/drawing/2014/main" id="{00000000-0008-0000-2100-0000A5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8" name="Text Box 5">
          <a:extLst>
            <a:ext uri="{FF2B5EF4-FFF2-40B4-BE49-F238E27FC236}">
              <a16:creationId xmlns:a16="http://schemas.microsoft.com/office/drawing/2014/main" id="{00000000-0008-0000-2100-0000A6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59" name="Text Box 6">
          <a:extLst>
            <a:ext uri="{FF2B5EF4-FFF2-40B4-BE49-F238E27FC236}">
              <a16:creationId xmlns:a16="http://schemas.microsoft.com/office/drawing/2014/main" id="{00000000-0008-0000-2100-0000A7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0" name="Text Box 8">
          <a:extLst>
            <a:ext uri="{FF2B5EF4-FFF2-40B4-BE49-F238E27FC236}">
              <a16:creationId xmlns:a16="http://schemas.microsoft.com/office/drawing/2014/main" id="{00000000-0008-0000-2100-0000A8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1" name="Text Box 9">
          <a:extLst>
            <a:ext uri="{FF2B5EF4-FFF2-40B4-BE49-F238E27FC236}">
              <a16:creationId xmlns:a16="http://schemas.microsoft.com/office/drawing/2014/main" id="{00000000-0008-0000-2100-0000A9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2" name="Text Box 10">
          <a:extLst>
            <a:ext uri="{FF2B5EF4-FFF2-40B4-BE49-F238E27FC236}">
              <a16:creationId xmlns:a16="http://schemas.microsoft.com/office/drawing/2014/main" id="{00000000-0008-0000-2100-0000AA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00000000-0008-0000-2100-0000AB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4" name="Text Box 2">
          <a:extLst>
            <a:ext uri="{FF2B5EF4-FFF2-40B4-BE49-F238E27FC236}">
              <a16:creationId xmlns:a16="http://schemas.microsoft.com/office/drawing/2014/main" id="{00000000-0008-0000-2100-0000AC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1965" name="Text Box 8">
          <a:extLst>
            <a:ext uri="{FF2B5EF4-FFF2-40B4-BE49-F238E27FC236}">
              <a16:creationId xmlns:a16="http://schemas.microsoft.com/office/drawing/2014/main" id="{00000000-0008-0000-2100-0000AD07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00000000-0008-0000-2100-0000AE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7" name="Text Box 2">
          <a:extLst>
            <a:ext uri="{FF2B5EF4-FFF2-40B4-BE49-F238E27FC236}">
              <a16:creationId xmlns:a16="http://schemas.microsoft.com/office/drawing/2014/main" id="{00000000-0008-0000-2100-0000AF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8" name="Text Box 3">
          <a:extLst>
            <a:ext uri="{FF2B5EF4-FFF2-40B4-BE49-F238E27FC236}">
              <a16:creationId xmlns:a16="http://schemas.microsoft.com/office/drawing/2014/main" id="{00000000-0008-0000-2100-0000B0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69" name="Text Box 4">
          <a:extLst>
            <a:ext uri="{FF2B5EF4-FFF2-40B4-BE49-F238E27FC236}">
              <a16:creationId xmlns:a16="http://schemas.microsoft.com/office/drawing/2014/main" id="{00000000-0008-0000-2100-0000B1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0" name="Text Box 5">
          <a:extLst>
            <a:ext uri="{FF2B5EF4-FFF2-40B4-BE49-F238E27FC236}">
              <a16:creationId xmlns:a16="http://schemas.microsoft.com/office/drawing/2014/main" id="{00000000-0008-0000-2100-0000B2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1" name="Text Box 6">
          <a:extLst>
            <a:ext uri="{FF2B5EF4-FFF2-40B4-BE49-F238E27FC236}">
              <a16:creationId xmlns:a16="http://schemas.microsoft.com/office/drawing/2014/main" id="{00000000-0008-0000-2100-0000B3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2" name="Text Box 8">
          <a:extLst>
            <a:ext uri="{FF2B5EF4-FFF2-40B4-BE49-F238E27FC236}">
              <a16:creationId xmlns:a16="http://schemas.microsoft.com/office/drawing/2014/main" id="{00000000-0008-0000-2100-0000B4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3" name="Text Box 9">
          <a:extLst>
            <a:ext uri="{FF2B5EF4-FFF2-40B4-BE49-F238E27FC236}">
              <a16:creationId xmlns:a16="http://schemas.microsoft.com/office/drawing/2014/main" id="{00000000-0008-0000-2100-0000B5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4" name="Text Box 10">
          <a:extLst>
            <a:ext uri="{FF2B5EF4-FFF2-40B4-BE49-F238E27FC236}">
              <a16:creationId xmlns:a16="http://schemas.microsoft.com/office/drawing/2014/main" id="{00000000-0008-0000-2100-0000B6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00000000-0008-0000-2100-0000B707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32</xdr:row>
      <xdr:rowOff>0</xdr:rowOff>
    </xdr:from>
    <xdr:ext cx="114300" cy="285750"/>
    <xdr:sp macro="" textlink="">
      <xdr:nvSpPr>
        <xdr:cNvPr id="1976" name="Text Box 2">
          <a:extLst>
            <a:ext uri="{FF2B5EF4-FFF2-40B4-BE49-F238E27FC236}">
              <a16:creationId xmlns:a16="http://schemas.microsoft.com/office/drawing/2014/main" id="{00000000-0008-0000-2100-0000B8070000}"/>
            </a:ext>
          </a:extLst>
        </xdr:cNvPr>
        <xdr:cNvSpPr txBox="1">
          <a:spLocks noChangeArrowheads="1"/>
        </xdr:cNvSpPr>
      </xdr:nvSpPr>
      <xdr:spPr bwMode="auto">
        <a:xfrm>
          <a:off x="12573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14300" cy="285750"/>
    <xdr:sp macro="" textlink="">
      <xdr:nvSpPr>
        <xdr:cNvPr id="1977" name="Text Box 8">
          <a:extLst>
            <a:ext uri="{FF2B5EF4-FFF2-40B4-BE49-F238E27FC236}">
              <a16:creationId xmlns:a16="http://schemas.microsoft.com/office/drawing/2014/main" id="{00000000-0008-0000-2100-0000B9070000}"/>
            </a:ext>
          </a:extLst>
        </xdr:cNvPr>
        <xdr:cNvSpPr txBox="1">
          <a:spLocks noChangeArrowheads="1"/>
        </xdr:cNvSpPr>
      </xdr:nvSpPr>
      <xdr:spPr bwMode="auto">
        <a:xfrm>
          <a:off x="42672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978" name="Text Box 8">
          <a:extLst>
            <a:ext uri="{FF2B5EF4-FFF2-40B4-BE49-F238E27FC236}">
              <a16:creationId xmlns:a16="http://schemas.microsoft.com/office/drawing/2014/main" id="{00000000-0008-0000-2100-0000BA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79" name="Text Box 8">
          <a:extLst>
            <a:ext uri="{FF2B5EF4-FFF2-40B4-BE49-F238E27FC236}">
              <a16:creationId xmlns:a16="http://schemas.microsoft.com/office/drawing/2014/main" id="{00000000-0008-0000-2100-0000BB07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980" name="Text Box 8">
          <a:extLst>
            <a:ext uri="{FF2B5EF4-FFF2-40B4-BE49-F238E27FC236}">
              <a16:creationId xmlns:a16="http://schemas.microsoft.com/office/drawing/2014/main" id="{00000000-0008-0000-2100-0000BC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981" name="Text Box 8">
          <a:extLst>
            <a:ext uri="{FF2B5EF4-FFF2-40B4-BE49-F238E27FC236}">
              <a16:creationId xmlns:a16="http://schemas.microsoft.com/office/drawing/2014/main" id="{00000000-0008-0000-2100-0000BD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00000000-0008-0000-2100-0000B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3" name="Text Box 2">
          <a:extLst>
            <a:ext uri="{FF2B5EF4-FFF2-40B4-BE49-F238E27FC236}">
              <a16:creationId xmlns:a16="http://schemas.microsoft.com/office/drawing/2014/main" id="{00000000-0008-0000-2100-0000B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4" name="Text Box 3">
          <a:extLst>
            <a:ext uri="{FF2B5EF4-FFF2-40B4-BE49-F238E27FC236}">
              <a16:creationId xmlns:a16="http://schemas.microsoft.com/office/drawing/2014/main" id="{00000000-0008-0000-2100-0000C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5" name="Text Box 4">
          <a:extLst>
            <a:ext uri="{FF2B5EF4-FFF2-40B4-BE49-F238E27FC236}">
              <a16:creationId xmlns:a16="http://schemas.microsoft.com/office/drawing/2014/main" id="{00000000-0008-0000-2100-0000C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6" name="Text Box 5">
          <a:extLst>
            <a:ext uri="{FF2B5EF4-FFF2-40B4-BE49-F238E27FC236}">
              <a16:creationId xmlns:a16="http://schemas.microsoft.com/office/drawing/2014/main" id="{00000000-0008-0000-2100-0000C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7" name="Text Box 6">
          <a:extLst>
            <a:ext uri="{FF2B5EF4-FFF2-40B4-BE49-F238E27FC236}">
              <a16:creationId xmlns:a16="http://schemas.microsoft.com/office/drawing/2014/main" id="{00000000-0008-0000-2100-0000C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8" name="Text Box 8">
          <a:extLst>
            <a:ext uri="{FF2B5EF4-FFF2-40B4-BE49-F238E27FC236}">
              <a16:creationId xmlns:a16="http://schemas.microsoft.com/office/drawing/2014/main" id="{00000000-0008-0000-2100-0000C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89" name="Text Box 9">
          <a:extLst>
            <a:ext uri="{FF2B5EF4-FFF2-40B4-BE49-F238E27FC236}">
              <a16:creationId xmlns:a16="http://schemas.microsoft.com/office/drawing/2014/main" id="{00000000-0008-0000-2100-0000C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0" name="Text Box 10">
          <a:extLst>
            <a:ext uri="{FF2B5EF4-FFF2-40B4-BE49-F238E27FC236}">
              <a16:creationId xmlns:a16="http://schemas.microsoft.com/office/drawing/2014/main" id="{00000000-0008-0000-2100-0000C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00000000-0008-0000-2100-0000C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2" name="Text Box 2">
          <a:extLst>
            <a:ext uri="{FF2B5EF4-FFF2-40B4-BE49-F238E27FC236}">
              <a16:creationId xmlns:a16="http://schemas.microsoft.com/office/drawing/2014/main" id="{00000000-0008-0000-2100-0000C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1993" name="Text Box 8">
          <a:extLst>
            <a:ext uri="{FF2B5EF4-FFF2-40B4-BE49-F238E27FC236}">
              <a16:creationId xmlns:a16="http://schemas.microsoft.com/office/drawing/2014/main" id="{00000000-0008-0000-2100-0000C9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994" name="Text Box 8">
          <a:extLst>
            <a:ext uri="{FF2B5EF4-FFF2-40B4-BE49-F238E27FC236}">
              <a16:creationId xmlns:a16="http://schemas.microsoft.com/office/drawing/2014/main" id="{00000000-0008-0000-2100-0000CA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00000000-0008-0000-2100-0000C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6" name="Text Box 2">
          <a:extLst>
            <a:ext uri="{FF2B5EF4-FFF2-40B4-BE49-F238E27FC236}">
              <a16:creationId xmlns:a16="http://schemas.microsoft.com/office/drawing/2014/main" id="{00000000-0008-0000-2100-0000C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7" name="Text Box 3">
          <a:extLst>
            <a:ext uri="{FF2B5EF4-FFF2-40B4-BE49-F238E27FC236}">
              <a16:creationId xmlns:a16="http://schemas.microsoft.com/office/drawing/2014/main" id="{00000000-0008-0000-2100-0000C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8" name="Text Box 4">
          <a:extLst>
            <a:ext uri="{FF2B5EF4-FFF2-40B4-BE49-F238E27FC236}">
              <a16:creationId xmlns:a16="http://schemas.microsoft.com/office/drawing/2014/main" id="{00000000-0008-0000-2100-0000C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1999" name="Text Box 5">
          <a:extLst>
            <a:ext uri="{FF2B5EF4-FFF2-40B4-BE49-F238E27FC236}">
              <a16:creationId xmlns:a16="http://schemas.microsoft.com/office/drawing/2014/main" id="{00000000-0008-0000-2100-0000C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0" name="Text Box 6">
          <a:extLst>
            <a:ext uri="{FF2B5EF4-FFF2-40B4-BE49-F238E27FC236}">
              <a16:creationId xmlns:a16="http://schemas.microsoft.com/office/drawing/2014/main" id="{00000000-0008-0000-2100-0000D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1" name="Text Box 8">
          <a:extLst>
            <a:ext uri="{FF2B5EF4-FFF2-40B4-BE49-F238E27FC236}">
              <a16:creationId xmlns:a16="http://schemas.microsoft.com/office/drawing/2014/main" id="{00000000-0008-0000-2100-0000D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2" name="Text Box 9">
          <a:extLst>
            <a:ext uri="{FF2B5EF4-FFF2-40B4-BE49-F238E27FC236}">
              <a16:creationId xmlns:a16="http://schemas.microsoft.com/office/drawing/2014/main" id="{00000000-0008-0000-2100-0000D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3" name="Text Box 10">
          <a:extLst>
            <a:ext uri="{FF2B5EF4-FFF2-40B4-BE49-F238E27FC236}">
              <a16:creationId xmlns:a16="http://schemas.microsoft.com/office/drawing/2014/main" id="{00000000-0008-0000-2100-0000D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00000000-0008-0000-2100-0000D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05" name="Text Box 2">
          <a:extLst>
            <a:ext uri="{FF2B5EF4-FFF2-40B4-BE49-F238E27FC236}">
              <a16:creationId xmlns:a16="http://schemas.microsoft.com/office/drawing/2014/main" id="{00000000-0008-0000-2100-0000D5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2006" name="Text Box 8">
          <a:extLst>
            <a:ext uri="{FF2B5EF4-FFF2-40B4-BE49-F238E27FC236}">
              <a16:creationId xmlns:a16="http://schemas.microsoft.com/office/drawing/2014/main" id="{00000000-0008-0000-2100-0000D6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007" name="Text Box 8">
          <a:extLst>
            <a:ext uri="{FF2B5EF4-FFF2-40B4-BE49-F238E27FC236}">
              <a16:creationId xmlns:a16="http://schemas.microsoft.com/office/drawing/2014/main" id="{00000000-0008-0000-2100-0000D707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2008" name="Text Box 8">
          <a:extLst>
            <a:ext uri="{FF2B5EF4-FFF2-40B4-BE49-F238E27FC236}">
              <a16:creationId xmlns:a16="http://schemas.microsoft.com/office/drawing/2014/main" id="{00000000-0008-0000-2100-0000D8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009" name="Text Box 8">
          <a:extLst>
            <a:ext uri="{FF2B5EF4-FFF2-40B4-BE49-F238E27FC236}">
              <a16:creationId xmlns:a16="http://schemas.microsoft.com/office/drawing/2014/main" id="{00000000-0008-0000-2100-0000D907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00000000-0008-0000-2100-0000D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1" name="Text Box 2">
          <a:extLst>
            <a:ext uri="{FF2B5EF4-FFF2-40B4-BE49-F238E27FC236}">
              <a16:creationId xmlns:a16="http://schemas.microsoft.com/office/drawing/2014/main" id="{00000000-0008-0000-2100-0000D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00000000-0008-0000-2100-0000D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3" name="Text Box 4">
          <a:extLst>
            <a:ext uri="{FF2B5EF4-FFF2-40B4-BE49-F238E27FC236}">
              <a16:creationId xmlns:a16="http://schemas.microsoft.com/office/drawing/2014/main" id="{00000000-0008-0000-2100-0000D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4" name="Text Box 5">
          <a:extLst>
            <a:ext uri="{FF2B5EF4-FFF2-40B4-BE49-F238E27FC236}">
              <a16:creationId xmlns:a16="http://schemas.microsoft.com/office/drawing/2014/main" id="{00000000-0008-0000-2100-0000D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5" name="Text Box 6">
          <a:extLst>
            <a:ext uri="{FF2B5EF4-FFF2-40B4-BE49-F238E27FC236}">
              <a16:creationId xmlns:a16="http://schemas.microsoft.com/office/drawing/2014/main" id="{00000000-0008-0000-2100-0000D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6" name="Text Box 8">
          <a:extLst>
            <a:ext uri="{FF2B5EF4-FFF2-40B4-BE49-F238E27FC236}">
              <a16:creationId xmlns:a16="http://schemas.microsoft.com/office/drawing/2014/main" id="{00000000-0008-0000-2100-0000E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7" name="Text Box 9">
          <a:extLst>
            <a:ext uri="{FF2B5EF4-FFF2-40B4-BE49-F238E27FC236}">
              <a16:creationId xmlns:a16="http://schemas.microsoft.com/office/drawing/2014/main" id="{00000000-0008-0000-2100-0000E1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8" name="Text Box 10">
          <a:extLst>
            <a:ext uri="{FF2B5EF4-FFF2-40B4-BE49-F238E27FC236}">
              <a16:creationId xmlns:a16="http://schemas.microsoft.com/office/drawing/2014/main" id="{00000000-0008-0000-2100-0000E2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00000000-0008-0000-2100-0000E3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0" name="Text Box 2">
          <a:extLst>
            <a:ext uri="{FF2B5EF4-FFF2-40B4-BE49-F238E27FC236}">
              <a16:creationId xmlns:a16="http://schemas.microsoft.com/office/drawing/2014/main" id="{00000000-0008-0000-2100-0000E4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14300" cy="285750"/>
    <xdr:sp macro="" textlink="">
      <xdr:nvSpPr>
        <xdr:cNvPr id="2021" name="Text Box 8">
          <a:extLst>
            <a:ext uri="{FF2B5EF4-FFF2-40B4-BE49-F238E27FC236}">
              <a16:creationId xmlns:a16="http://schemas.microsoft.com/office/drawing/2014/main" id="{00000000-0008-0000-2100-0000E5070000}"/>
            </a:ext>
          </a:extLst>
        </xdr:cNvPr>
        <xdr:cNvSpPr txBox="1">
          <a:spLocks noChangeArrowheads="1"/>
        </xdr:cNvSpPr>
      </xdr:nvSpPr>
      <xdr:spPr bwMode="auto">
        <a:xfrm>
          <a:off x="1219200" y="514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00000000-0008-0000-2100-0000E6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3" name="Text Box 2">
          <a:extLst>
            <a:ext uri="{FF2B5EF4-FFF2-40B4-BE49-F238E27FC236}">
              <a16:creationId xmlns:a16="http://schemas.microsoft.com/office/drawing/2014/main" id="{00000000-0008-0000-2100-0000E7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00000000-0008-0000-2100-0000E8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5" name="Text Box 4">
          <a:extLst>
            <a:ext uri="{FF2B5EF4-FFF2-40B4-BE49-F238E27FC236}">
              <a16:creationId xmlns:a16="http://schemas.microsoft.com/office/drawing/2014/main" id="{00000000-0008-0000-2100-0000E9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6" name="Text Box 5">
          <a:extLst>
            <a:ext uri="{FF2B5EF4-FFF2-40B4-BE49-F238E27FC236}">
              <a16:creationId xmlns:a16="http://schemas.microsoft.com/office/drawing/2014/main" id="{00000000-0008-0000-2100-0000EA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7" name="Text Box 6">
          <a:extLst>
            <a:ext uri="{FF2B5EF4-FFF2-40B4-BE49-F238E27FC236}">
              <a16:creationId xmlns:a16="http://schemas.microsoft.com/office/drawing/2014/main" id="{00000000-0008-0000-2100-0000EB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8" name="Text Box 8">
          <a:extLst>
            <a:ext uri="{FF2B5EF4-FFF2-40B4-BE49-F238E27FC236}">
              <a16:creationId xmlns:a16="http://schemas.microsoft.com/office/drawing/2014/main" id="{00000000-0008-0000-2100-0000EC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29" name="Text Box 9">
          <a:extLst>
            <a:ext uri="{FF2B5EF4-FFF2-40B4-BE49-F238E27FC236}">
              <a16:creationId xmlns:a16="http://schemas.microsoft.com/office/drawing/2014/main" id="{00000000-0008-0000-2100-0000ED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30" name="Text Box 10">
          <a:extLst>
            <a:ext uri="{FF2B5EF4-FFF2-40B4-BE49-F238E27FC236}">
              <a16:creationId xmlns:a16="http://schemas.microsoft.com/office/drawing/2014/main" id="{00000000-0008-0000-2100-0000EE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00000000-0008-0000-2100-0000EF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114300" cy="285750"/>
    <xdr:sp macro="" textlink="">
      <xdr:nvSpPr>
        <xdr:cNvPr id="2032" name="Text Box 2">
          <a:extLst>
            <a:ext uri="{FF2B5EF4-FFF2-40B4-BE49-F238E27FC236}">
              <a16:creationId xmlns:a16="http://schemas.microsoft.com/office/drawing/2014/main" id="{00000000-0008-0000-2100-0000F0070000}"/>
            </a:ext>
          </a:extLst>
        </xdr:cNvPr>
        <xdr:cNvSpPr txBox="1">
          <a:spLocks noChangeArrowheads="1"/>
        </xdr:cNvSpPr>
      </xdr:nvSpPr>
      <xdr:spPr bwMode="auto">
        <a:xfrm>
          <a:off x="1219200" y="476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2033" name="Text Box 8">
          <a:extLst>
            <a:ext uri="{FF2B5EF4-FFF2-40B4-BE49-F238E27FC236}">
              <a16:creationId xmlns:a16="http://schemas.microsoft.com/office/drawing/2014/main" id="{00000000-0008-0000-2100-0000F1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2034" name="Text Box 8">
          <a:extLst>
            <a:ext uri="{FF2B5EF4-FFF2-40B4-BE49-F238E27FC236}">
              <a16:creationId xmlns:a16="http://schemas.microsoft.com/office/drawing/2014/main" id="{00000000-0008-0000-2100-0000F2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00000000-0008-0000-2100-0000F3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36" name="Text Box 2">
          <a:extLst>
            <a:ext uri="{FF2B5EF4-FFF2-40B4-BE49-F238E27FC236}">
              <a16:creationId xmlns:a16="http://schemas.microsoft.com/office/drawing/2014/main" id="{00000000-0008-0000-2100-0000F4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37" name="Text Box 3">
          <a:extLst>
            <a:ext uri="{FF2B5EF4-FFF2-40B4-BE49-F238E27FC236}">
              <a16:creationId xmlns:a16="http://schemas.microsoft.com/office/drawing/2014/main" id="{00000000-0008-0000-2100-0000F5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38" name="Text Box 4">
          <a:extLst>
            <a:ext uri="{FF2B5EF4-FFF2-40B4-BE49-F238E27FC236}">
              <a16:creationId xmlns:a16="http://schemas.microsoft.com/office/drawing/2014/main" id="{00000000-0008-0000-2100-0000F6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39" name="Text Box 5">
          <a:extLst>
            <a:ext uri="{FF2B5EF4-FFF2-40B4-BE49-F238E27FC236}">
              <a16:creationId xmlns:a16="http://schemas.microsoft.com/office/drawing/2014/main" id="{00000000-0008-0000-2100-0000F7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0" name="Text Box 6">
          <a:extLst>
            <a:ext uri="{FF2B5EF4-FFF2-40B4-BE49-F238E27FC236}">
              <a16:creationId xmlns:a16="http://schemas.microsoft.com/office/drawing/2014/main" id="{00000000-0008-0000-2100-0000F8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1" name="Text Box 8">
          <a:extLst>
            <a:ext uri="{FF2B5EF4-FFF2-40B4-BE49-F238E27FC236}">
              <a16:creationId xmlns:a16="http://schemas.microsoft.com/office/drawing/2014/main" id="{00000000-0008-0000-2100-0000F9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2" name="Text Box 9">
          <a:extLst>
            <a:ext uri="{FF2B5EF4-FFF2-40B4-BE49-F238E27FC236}">
              <a16:creationId xmlns:a16="http://schemas.microsoft.com/office/drawing/2014/main" id="{00000000-0008-0000-2100-0000FA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3" name="Text Box 10">
          <a:extLst>
            <a:ext uri="{FF2B5EF4-FFF2-40B4-BE49-F238E27FC236}">
              <a16:creationId xmlns:a16="http://schemas.microsoft.com/office/drawing/2014/main" id="{00000000-0008-0000-2100-0000FB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00000000-0008-0000-2100-0000FC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5" name="Text Box 2">
          <a:extLst>
            <a:ext uri="{FF2B5EF4-FFF2-40B4-BE49-F238E27FC236}">
              <a16:creationId xmlns:a16="http://schemas.microsoft.com/office/drawing/2014/main" id="{00000000-0008-0000-2100-0000FD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14300" cy="285750"/>
    <xdr:sp macro="" textlink="">
      <xdr:nvSpPr>
        <xdr:cNvPr id="2046" name="Text Box 8">
          <a:extLst>
            <a:ext uri="{FF2B5EF4-FFF2-40B4-BE49-F238E27FC236}">
              <a16:creationId xmlns:a16="http://schemas.microsoft.com/office/drawing/2014/main" id="{00000000-0008-0000-2100-0000FE070000}"/>
            </a:ext>
          </a:extLst>
        </xdr:cNvPr>
        <xdr:cNvSpPr txBox="1">
          <a:spLocks noChangeArrowheads="1"/>
        </xdr:cNvSpPr>
      </xdr:nvSpPr>
      <xdr:spPr bwMode="auto">
        <a:xfrm>
          <a:off x="1219200" y="571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00000000-0008-0000-2100-0000FF07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8" name="Text Box 2">
          <a:extLst>
            <a:ext uri="{FF2B5EF4-FFF2-40B4-BE49-F238E27FC236}">
              <a16:creationId xmlns:a16="http://schemas.microsoft.com/office/drawing/2014/main" id="{00000000-0008-0000-2100-000000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49" name="Text Box 3">
          <a:extLst>
            <a:ext uri="{FF2B5EF4-FFF2-40B4-BE49-F238E27FC236}">
              <a16:creationId xmlns:a16="http://schemas.microsoft.com/office/drawing/2014/main" id="{00000000-0008-0000-2100-000001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0" name="Text Box 4">
          <a:extLst>
            <a:ext uri="{FF2B5EF4-FFF2-40B4-BE49-F238E27FC236}">
              <a16:creationId xmlns:a16="http://schemas.microsoft.com/office/drawing/2014/main" id="{00000000-0008-0000-2100-000002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1" name="Text Box 5">
          <a:extLst>
            <a:ext uri="{FF2B5EF4-FFF2-40B4-BE49-F238E27FC236}">
              <a16:creationId xmlns:a16="http://schemas.microsoft.com/office/drawing/2014/main" id="{00000000-0008-0000-2100-000003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2" name="Text Box 6">
          <a:extLst>
            <a:ext uri="{FF2B5EF4-FFF2-40B4-BE49-F238E27FC236}">
              <a16:creationId xmlns:a16="http://schemas.microsoft.com/office/drawing/2014/main" id="{00000000-0008-0000-2100-000004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3" name="Text Box 8">
          <a:extLst>
            <a:ext uri="{FF2B5EF4-FFF2-40B4-BE49-F238E27FC236}">
              <a16:creationId xmlns:a16="http://schemas.microsoft.com/office/drawing/2014/main" id="{00000000-0008-0000-2100-000005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4" name="Text Box 9">
          <a:extLst>
            <a:ext uri="{FF2B5EF4-FFF2-40B4-BE49-F238E27FC236}">
              <a16:creationId xmlns:a16="http://schemas.microsoft.com/office/drawing/2014/main" id="{00000000-0008-0000-2100-000006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5" name="Text Box 10">
          <a:extLst>
            <a:ext uri="{FF2B5EF4-FFF2-40B4-BE49-F238E27FC236}">
              <a16:creationId xmlns:a16="http://schemas.microsoft.com/office/drawing/2014/main" id="{00000000-0008-0000-2100-000007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00000000-0008-0000-2100-000008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14300" cy="285750"/>
    <xdr:sp macro="" textlink="">
      <xdr:nvSpPr>
        <xdr:cNvPr id="2057" name="Text Box 2">
          <a:extLst>
            <a:ext uri="{FF2B5EF4-FFF2-40B4-BE49-F238E27FC236}">
              <a16:creationId xmlns:a16="http://schemas.microsoft.com/office/drawing/2014/main" id="{00000000-0008-0000-2100-000009080000}"/>
            </a:ext>
          </a:extLst>
        </xdr:cNvPr>
        <xdr:cNvSpPr txBox="1">
          <a:spLocks noChangeArrowheads="1"/>
        </xdr:cNvSpPr>
      </xdr:nvSpPr>
      <xdr:spPr bwMode="auto">
        <a:xfrm>
          <a:off x="1219200" y="552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2058" name="Text Box 8">
          <a:extLst>
            <a:ext uri="{FF2B5EF4-FFF2-40B4-BE49-F238E27FC236}">
              <a16:creationId xmlns:a16="http://schemas.microsoft.com/office/drawing/2014/main" id="{00000000-0008-0000-2100-00000A08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2059" name="Text Box 8">
          <a:extLst>
            <a:ext uri="{FF2B5EF4-FFF2-40B4-BE49-F238E27FC236}">
              <a16:creationId xmlns:a16="http://schemas.microsoft.com/office/drawing/2014/main" id="{00000000-0008-0000-2100-00000B08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00000000-0008-0000-2100-00000C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1" name="Text Box 2">
          <a:extLst>
            <a:ext uri="{FF2B5EF4-FFF2-40B4-BE49-F238E27FC236}">
              <a16:creationId xmlns:a16="http://schemas.microsoft.com/office/drawing/2014/main" id="{00000000-0008-0000-2100-00000D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0000000-0008-0000-2100-00000E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3" name="Text Box 4">
          <a:extLst>
            <a:ext uri="{FF2B5EF4-FFF2-40B4-BE49-F238E27FC236}">
              <a16:creationId xmlns:a16="http://schemas.microsoft.com/office/drawing/2014/main" id="{00000000-0008-0000-2100-00000F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4" name="Text Box 5">
          <a:extLst>
            <a:ext uri="{FF2B5EF4-FFF2-40B4-BE49-F238E27FC236}">
              <a16:creationId xmlns:a16="http://schemas.microsoft.com/office/drawing/2014/main" id="{00000000-0008-0000-2100-000010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5" name="Text Box 6">
          <a:extLst>
            <a:ext uri="{FF2B5EF4-FFF2-40B4-BE49-F238E27FC236}">
              <a16:creationId xmlns:a16="http://schemas.microsoft.com/office/drawing/2014/main" id="{00000000-0008-0000-2100-000011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6" name="Text Box 8">
          <a:extLst>
            <a:ext uri="{FF2B5EF4-FFF2-40B4-BE49-F238E27FC236}">
              <a16:creationId xmlns:a16="http://schemas.microsoft.com/office/drawing/2014/main" id="{00000000-0008-0000-2100-000012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7" name="Text Box 9">
          <a:extLst>
            <a:ext uri="{FF2B5EF4-FFF2-40B4-BE49-F238E27FC236}">
              <a16:creationId xmlns:a16="http://schemas.microsoft.com/office/drawing/2014/main" id="{00000000-0008-0000-2100-000013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8" name="Text Box 10">
          <a:extLst>
            <a:ext uri="{FF2B5EF4-FFF2-40B4-BE49-F238E27FC236}">
              <a16:creationId xmlns:a16="http://schemas.microsoft.com/office/drawing/2014/main" id="{00000000-0008-0000-2100-000014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00000000-0008-0000-2100-000015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0" name="Text Box 2">
          <a:extLst>
            <a:ext uri="{FF2B5EF4-FFF2-40B4-BE49-F238E27FC236}">
              <a16:creationId xmlns:a16="http://schemas.microsoft.com/office/drawing/2014/main" id="{00000000-0008-0000-2100-000016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114300" cy="285750"/>
    <xdr:sp macro="" textlink="">
      <xdr:nvSpPr>
        <xdr:cNvPr id="2071" name="Text Box 8">
          <a:extLst>
            <a:ext uri="{FF2B5EF4-FFF2-40B4-BE49-F238E27FC236}">
              <a16:creationId xmlns:a16="http://schemas.microsoft.com/office/drawing/2014/main" id="{00000000-0008-0000-2100-000017080000}"/>
            </a:ext>
          </a:extLst>
        </xdr:cNvPr>
        <xdr:cNvSpPr txBox="1">
          <a:spLocks noChangeArrowheads="1"/>
        </xdr:cNvSpPr>
      </xdr:nvSpPr>
      <xdr:spPr bwMode="auto">
        <a:xfrm>
          <a:off x="12192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00000000-0008-0000-2100-000018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3" name="Text Box 2">
          <a:extLst>
            <a:ext uri="{FF2B5EF4-FFF2-40B4-BE49-F238E27FC236}">
              <a16:creationId xmlns:a16="http://schemas.microsoft.com/office/drawing/2014/main" id="{00000000-0008-0000-2100-000019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00000000-0008-0000-2100-00001A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5" name="Text Box 4">
          <a:extLst>
            <a:ext uri="{FF2B5EF4-FFF2-40B4-BE49-F238E27FC236}">
              <a16:creationId xmlns:a16="http://schemas.microsoft.com/office/drawing/2014/main" id="{00000000-0008-0000-2100-00001B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6" name="Text Box 5">
          <a:extLst>
            <a:ext uri="{FF2B5EF4-FFF2-40B4-BE49-F238E27FC236}">
              <a16:creationId xmlns:a16="http://schemas.microsoft.com/office/drawing/2014/main" id="{00000000-0008-0000-2100-00001C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7" name="Text Box 6">
          <a:extLst>
            <a:ext uri="{FF2B5EF4-FFF2-40B4-BE49-F238E27FC236}">
              <a16:creationId xmlns:a16="http://schemas.microsoft.com/office/drawing/2014/main" id="{00000000-0008-0000-2100-00001D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8" name="Text Box 8">
          <a:extLst>
            <a:ext uri="{FF2B5EF4-FFF2-40B4-BE49-F238E27FC236}">
              <a16:creationId xmlns:a16="http://schemas.microsoft.com/office/drawing/2014/main" id="{00000000-0008-0000-2100-00001E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79" name="Text Box 9">
          <a:extLst>
            <a:ext uri="{FF2B5EF4-FFF2-40B4-BE49-F238E27FC236}">
              <a16:creationId xmlns:a16="http://schemas.microsoft.com/office/drawing/2014/main" id="{00000000-0008-0000-2100-00001F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80" name="Text Box 10">
          <a:extLst>
            <a:ext uri="{FF2B5EF4-FFF2-40B4-BE49-F238E27FC236}">
              <a16:creationId xmlns:a16="http://schemas.microsoft.com/office/drawing/2014/main" id="{00000000-0008-0000-2100-000020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14300" cy="285750"/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00000000-0008-0000-2100-000021080000}"/>
            </a:ext>
          </a:extLst>
        </xdr:cNvPr>
        <xdr:cNvSpPr txBox="1">
          <a:spLocks noChangeArrowheads="1"/>
        </xdr:cNvSpPr>
      </xdr:nvSpPr>
      <xdr:spPr bwMode="auto">
        <a:xfrm>
          <a:off x="12192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38100</xdr:colOff>
      <xdr:row>32</xdr:row>
      <xdr:rowOff>0</xdr:rowOff>
    </xdr:from>
    <xdr:ext cx="114300" cy="285750"/>
    <xdr:sp macro="" textlink="">
      <xdr:nvSpPr>
        <xdr:cNvPr id="2082" name="Text Box 2">
          <a:extLst>
            <a:ext uri="{FF2B5EF4-FFF2-40B4-BE49-F238E27FC236}">
              <a16:creationId xmlns:a16="http://schemas.microsoft.com/office/drawing/2014/main" id="{00000000-0008-0000-2100-000022080000}"/>
            </a:ext>
          </a:extLst>
        </xdr:cNvPr>
        <xdr:cNvSpPr txBox="1">
          <a:spLocks noChangeArrowheads="1"/>
        </xdr:cNvSpPr>
      </xdr:nvSpPr>
      <xdr:spPr bwMode="auto">
        <a:xfrm>
          <a:off x="12573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00000000-0008-0000-2100-000023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4" name="Text Box 2">
          <a:extLst>
            <a:ext uri="{FF2B5EF4-FFF2-40B4-BE49-F238E27FC236}">
              <a16:creationId xmlns:a16="http://schemas.microsoft.com/office/drawing/2014/main" id="{00000000-0008-0000-2100-000024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5" name="Text Box 3">
          <a:extLst>
            <a:ext uri="{FF2B5EF4-FFF2-40B4-BE49-F238E27FC236}">
              <a16:creationId xmlns:a16="http://schemas.microsoft.com/office/drawing/2014/main" id="{00000000-0008-0000-2100-000025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6" name="Text Box 4">
          <a:extLst>
            <a:ext uri="{FF2B5EF4-FFF2-40B4-BE49-F238E27FC236}">
              <a16:creationId xmlns:a16="http://schemas.microsoft.com/office/drawing/2014/main" id="{00000000-0008-0000-2100-000026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7" name="Text Box 5">
          <a:extLst>
            <a:ext uri="{FF2B5EF4-FFF2-40B4-BE49-F238E27FC236}">
              <a16:creationId xmlns:a16="http://schemas.microsoft.com/office/drawing/2014/main" id="{00000000-0008-0000-2100-000027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8" name="Text Box 6">
          <a:extLst>
            <a:ext uri="{FF2B5EF4-FFF2-40B4-BE49-F238E27FC236}">
              <a16:creationId xmlns:a16="http://schemas.microsoft.com/office/drawing/2014/main" id="{00000000-0008-0000-2100-000028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89" name="Text Box 8">
          <a:extLst>
            <a:ext uri="{FF2B5EF4-FFF2-40B4-BE49-F238E27FC236}">
              <a16:creationId xmlns:a16="http://schemas.microsoft.com/office/drawing/2014/main" id="{00000000-0008-0000-2100-000029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90" name="Text Box 9">
          <a:extLst>
            <a:ext uri="{FF2B5EF4-FFF2-40B4-BE49-F238E27FC236}">
              <a16:creationId xmlns:a16="http://schemas.microsoft.com/office/drawing/2014/main" id="{00000000-0008-0000-2100-00002A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91" name="Text Box 10">
          <a:extLst>
            <a:ext uri="{FF2B5EF4-FFF2-40B4-BE49-F238E27FC236}">
              <a16:creationId xmlns:a16="http://schemas.microsoft.com/office/drawing/2014/main" id="{00000000-0008-0000-2100-00002B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00000000-0008-0000-2100-00002C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114300" cy="285750"/>
    <xdr:sp macro="" textlink="">
      <xdr:nvSpPr>
        <xdr:cNvPr id="2093" name="Text Box 2">
          <a:extLst>
            <a:ext uri="{FF2B5EF4-FFF2-40B4-BE49-F238E27FC236}">
              <a16:creationId xmlns:a16="http://schemas.microsoft.com/office/drawing/2014/main" id="{00000000-0008-0000-2100-00002D080000}"/>
            </a:ext>
          </a:extLst>
        </xdr:cNvPr>
        <xdr:cNvSpPr txBox="1">
          <a:spLocks noChangeArrowheads="1"/>
        </xdr:cNvSpPr>
      </xdr:nvSpPr>
      <xdr:spPr bwMode="auto">
        <a:xfrm>
          <a:off x="0" y="1003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00000000-0008-0000-2100-00002E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5" name="Text Box 2">
          <a:extLst>
            <a:ext uri="{FF2B5EF4-FFF2-40B4-BE49-F238E27FC236}">
              <a16:creationId xmlns:a16="http://schemas.microsoft.com/office/drawing/2014/main" id="{00000000-0008-0000-2100-00002F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00000000-0008-0000-2100-000030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7" name="Text Box 4">
          <a:extLst>
            <a:ext uri="{FF2B5EF4-FFF2-40B4-BE49-F238E27FC236}">
              <a16:creationId xmlns:a16="http://schemas.microsoft.com/office/drawing/2014/main" id="{00000000-0008-0000-2100-000031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8" name="Text Box 5">
          <a:extLst>
            <a:ext uri="{FF2B5EF4-FFF2-40B4-BE49-F238E27FC236}">
              <a16:creationId xmlns:a16="http://schemas.microsoft.com/office/drawing/2014/main" id="{00000000-0008-0000-2100-000032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099" name="Text Box 6">
          <a:extLst>
            <a:ext uri="{FF2B5EF4-FFF2-40B4-BE49-F238E27FC236}">
              <a16:creationId xmlns:a16="http://schemas.microsoft.com/office/drawing/2014/main" id="{00000000-0008-0000-2100-000033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0" name="Text Box 8">
          <a:extLst>
            <a:ext uri="{FF2B5EF4-FFF2-40B4-BE49-F238E27FC236}">
              <a16:creationId xmlns:a16="http://schemas.microsoft.com/office/drawing/2014/main" id="{00000000-0008-0000-2100-000034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1" name="Text Box 9">
          <a:extLst>
            <a:ext uri="{FF2B5EF4-FFF2-40B4-BE49-F238E27FC236}">
              <a16:creationId xmlns:a16="http://schemas.microsoft.com/office/drawing/2014/main" id="{00000000-0008-0000-2100-000035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2" name="Text Box 10">
          <a:extLst>
            <a:ext uri="{FF2B5EF4-FFF2-40B4-BE49-F238E27FC236}">
              <a16:creationId xmlns:a16="http://schemas.microsoft.com/office/drawing/2014/main" id="{00000000-0008-0000-2100-000036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00000000-0008-0000-2100-000037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4" name="Text Box 2">
          <a:extLst>
            <a:ext uri="{FF2B5EF4-FFF2-40B4-BE49-F238E27FC236}">
              <a16:creationId xmlns:a16="http://schemas.microsoft.com/office/drawing/2014/main" id="{00000000-0008-0000-2100-000038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00000000-0008-0000-2100-000039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6" name="Text Box 2">
          <a:extLst>
            <a:ext uri="{FF2B5EF4-FFF2-40B4-BE49-F238E27FC236}">
              <a16:creationId xmlns:a16="http://schemas.microsoft.com/office/drawing/2014/main" id="{00000000-0008-0000-2100-00003A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7" name="Text Box 3">
          <a:extLst>
            <a:ext uri="{FF2B5EF4-FFF2-40B4-BE49-F238E27FC236}">
              <a16:creationId xmlns:a16="http://schemas.microsoft.com/office/drawing/2014/main" id="{00000000-0008-0000-2100-00003B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8" name="Text Box 4">
          <a:extLst>
            <a:ext uri="{FF2B5EF4-FFF2-40B4-BE49-F238E27FC236}">
              <a16:creationId xmlns:a16="http://schemas.microsoft.com/office/drawing/2014/main" id="{00000000-0008-0000-2100-00003C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09" name="Text Box 5">
          <a:extLst>
            <a:ext uri="{FF2B5EF4-FFF2-40B4-BE49-F238E27FC236}">
              <a16:creationId xmlns:a16="http://schemas.microsoft.com/office/drawing/2014/main" id="{00000000-0008-0000-2100-00003D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0" name="Text Box 6">
          <a:extLst>
            <a:ext uri="{FF2B5EF4-FFF2-40B4-BE49-F238E27FC236}">
              <a16:creationId xmlns:a16="http://schemas.microsoft.com/office/drawing/2014/main" id="{00000000-0008-0000-2100-00003E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1" name="Text Box 8">
          <a:extLst>
            <a:ext uri="{FF2B5EF4-FFF2-40B4-BE49-F238E27FC236}">
              <a16:creationId xmlns:a16="http://schemas.microsoft.com/office/drawing/2014/main" id="{00000000-0008-0000-2100-00003F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2" name="Text Box 9">
          <a:extLst>
            <a:ext uri="{FF2B5EF4-FFF2-40B4-BE49-F238E27FC236}">
              <a16:creationId xmlns:a16="http://schemas.microsoft.com/office/drawing/2014/main" id="{00000000-0008-0000-2100-000040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3" name="Text Box 10">
          <a:extLst>
            <a:ext uri="{FF2B5EF4-FFF2-40B4-BE49-F238E27FC236}">
              <a16:creationId xmlns:a16="http://schemas.microsoft.com/office/drawing/2014/main" id="{00000000-0008-0000-2100-000041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00000000-0008-0000-2100-000042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114300" cy="285750"/>
    <xdr:sp macro="" textlink="">
      <xdr:nvSpPr>
        <xdr:cNvPr id="2115" name="Text Box 2">
          <a:extLst>
            <a:ext uri="{FF2B5EF4-FFF2-40B4-BE49-F238E27FC236}">
              <a16:creationId xmlns:a16="http://schemas.microsoft.com/office/drawing/2014/main" id="{00000000-0008-0000-2100-000043080000}"/>
            </a:ext>
          </a:extLst>
        </xdr:cNvPr>
        <xdr:cNvSpPr txBox="1">
          <a:spLocks noChangeArrowheads="1"/>
        </xdr:cNvSpPr>
      </xdr:nvSpPr>
      <xdr:spPr bwMode="auto">
        <a:xfrm>
          <a:off x="0" y="10229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</xdr:row>
      <xdr:rowOff>22225</xdr:rowOff>
    </xdr:from>
    <xdr:to>
      <xdr:col>6</xdr:col>
      <xdr:colOff>283729</xdr:colOff>
      <xdr:row>48</xdr:row>
      <xdr:rowOff>27852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28574</xdr:rowOff>
    </xdr:from>
    <xdr:to>
      <xdr:col>8</xdr:col>
      <xdr:colOff>101144</xdr:colOff>
      <xdr:row>24</xdr:row>
      <xdr:rowOff>40697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85824"/>
          <a:ext cx="4901744" cy="3269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7</xdr:col>
      <xdr:colOff>247625</xdr:colOff>
      <xdr:row>47</xdr:row>
      <xdr:rowOff>4626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10125"/>
          <a:ext cx="4667225" cy="32526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49162</xdr:colOff>
      <xdr:row>13</xdr:row>
      <xdr:rowOff>45286</xdr:rowOff>
    </xdr:from>
    <xdr:to>
      <xdr:col>11</xdr:col>
      <xdr:colOff>507119</xdr:colOff>
      <xdr:row>24</xdr:row>
      <xdr:rowOff>109786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58616</xdr:colOff>
      <xdr:row>26</xdr:row>
      <xdr:rowOff>40354</xdr:rowOff>
    </xdr:from>
    <xdr:to>
      <xdr:col>11</xdr:col>
      <xdr:colOff>516573</xdr:colOff>
      <xdr:row>37</xdr:row>
      <xdr:rowOff>104854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34435</xdr:colOff>
      <xdr:row>39</xdr:row>
      <xdr:rowOff>69277</xdr:rowOff>
    </xdr:from>
    <xdr:to>
      <xdr:col>11</xdr:col>
      <xdr:colOff>492392</xdr:colOff>
      <xdr:row>50</xdr:row>
      <xdr:rowOff>133777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52</xdr:row>
      <xdr:rowOff>133350</xdr:rowOff>
    </xdr:from>
    <xdr:to>
      <xdr:col>7</xdr:col>
      <xdr:colOff>571500</xdr:colOff>
      <xdr:row>66</xdr:row>
      <xdr:rowOff>161924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0</xdr:row>
      <xdr:rowOff>171450</xdr:rowOff>
    </xdr:from>
    <xdr:to>
      <xdr:col>11</xdr:col>
      <xdr:colOff>477007</xdr:colOff>
      <xdr:row>12</xdr:row>
      <xdr:rowOff>45450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130967</xdr:colOff>
      <xdr:row>8</xdr:row>
      <xdr:rowOff>161805</xdr:rowOff>
    </xdr:from>
    <xdr:to>
      <xdr:col>1</xdr:col>
      <xdr:colOff>695325</xdr:colOff>
      <xdr:row>20</xdr:row>
      <xdr:rowOff>12665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67" y="1533405"/>
          <a:ext cx="3221833" cy="1908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107156</xdr:rowOff>
    </xdr:from>
    <xdr:to>
      <xdr:col>3</xdr:col>
      <xdr:colOff>566245</xdr:colOff>
      <xdr:row>44</xdr:row>
      <xdr:rowOff>20275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41094"/>
          <a:ext cx="6471745" cy="2413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77050</xdr:rowOff>
    </xdr:from>
    <xdr:to>
      <xdr:col>3</xdr:col>
      <xdr:colOff>619125</xdr:colOff>
      <xdr:row>65</xdr:row>
      <xdr:rowOff>75577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911488"/>
          <a:ext cx="6524625" cy="221308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58975</xdr:rowOff>
    </xdr:from>
    <xdr:ext cx="6215064" cy="93469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58975"/>
          <a:ext cx="6215064" cy="934696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</xdr:colOff>
      <xdr:row>0</xdr:row>
      <xdr:rowOff>42334</xdr:rowOff>
    </xdr:from>
    <xdr:ext cx="6249421" cy="952076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42334"/>
          <a:ext cx="6249421" cy="952076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168</xdr:row>
          <xdr:rowOff>19050</xdr:rowOff>
        </xdr:from>
        <xdr:to>
          <xdr:col>5</xdr:col>
          <xdr:colOff>247650</xdr:colOff>
          <xdr:row>184</xdr:row>
          <xdr:rowOff>47625</xdr:rowOff>
        </xdr:to>
        <xdr:sp macro="" textlink="">
          <xdr:nvSpPr>
            <xdr:cNvPr id="161793" name="Object 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id="{00000000-0008-0000-3900-00000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124</xdr:row>
          <xdr:rowOff>123825</xdr:rowOff>
        </xdr:from>
        <xdr:to>
          <xdr:col>5</xdr:col>
          <xdr:colOff>38100</xdr:colOff>
          <xdr:row>141</xdr:row>
          <xdr:rowOff>0</xdr:rowOff>
        </xdr:to>
        <xdr:sp macro="" textlink="">
          <xdr:nvSpPr>
            <xdr:cNvPr id="161794" name="Object 2" hidden="1">
              <a:extLst>
                <a:ext uri="{63B3BB69-23CF-44E3-9099-C40C66FF867C}">
                  <a14:compatExt spid="_x0000_s161794"/>
                </a:ext>
                <a:ext uri="{FF2B5EF4-FFF2-40B4-BE49-F238E27FC236}">
                  <a16:creationId xmlns:a16="http://schemas.microsoft.com/office/drawing/2014/main" id="{00000000-0008-0000-3900-000002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100</xdr:row>
          <xdr:rowOff>114300</xdr:rowOff>
        </xdr:from>
        <xdr:to>
          <xdr:col>5</xdr:col>
          <xdr:colOff>123825</xdr:colOff>
          <xdr:row>116</xdr:row>
          <xdr:rowOff>133350</xdr:rowOff>
        </xdr:to>
        <xdr:sp macro="" textlink="">
          <xdr:nvSpPr>
            <xdr:cNvPr id="161795" name="Object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39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</xdr:row>
          <xdr:rowOff>76200</xdr:rowOff>
        </xdr:from>
        <xdr:to>
          <xdr:col>5</xdr:col>
          <xdr:colOff>28575</xdr:colOff>
          <xdr:row>75</xdr:row>
          <xdr:rowOff>104775</xdr:rowOff>
        </xdr:to>
        <xdr:sp macro="" textlink="">
          <xdr:nvSpPr>
            <xdr:cNvPr id="161796" name="Object 4" hidden="1">
              <a:extLst>
                <a:ext uri="{63B3BB69-23CF-44E3-9099-C40C66FF867C}">
                  <a14:compatExt spid="_x0000_s161796"/>
                </a:ext>
                <a:ext uri="{FF2B5EF4-FFF2-40B4-BE49-F238E27FC236}">
                  <a16:creationId xmlns:a16="http://schemas.microsoft.com/office/drawing/2014/main" id="{00000000-0008-0000-3900-000004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145</xdr:row>
          <xdr:rowOff>38100</xdr:rowOff>
        </xdr:from>
        <xdr:to>
          <xdr:col>5</xdr:col>
          <xdr:colOff>57150</xdr:colOff>
          <xdr:row>161</xdr:row>
          <xdr:rowOff>57150</xdr:rowOff>
        </xdr:to>
        <xdr:sp macro="" textlink="">
          <xdr:nvSpPr>
            <xdr:cNvPr id="161797" name="Object 5" hidden="1">
              <a:extLst>
                <a:ext uri="{63B3BB69-23CF-44E3-9099-C40C66FF867C}">
                  <a14:compatExt spid="_x0000_s161797"/>
                </a:ext>
                <a:ext uri="{FF2B5EF4-FFF2-40B4-BE49-F238E27FC236}">
                  <a16:creationId xmlns:a16="http://schemas.microsoft.com/office/drawing/2014/main" id="{00000000-0008-0000-3900-000005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39691</xdr:colOff>
      <xdr:row>79</xdr:row>
      <xdr:rowOff>1</xdr:rowOff>
    </xdr:from>
    <xdr:ext cx="3920088" cy="2508673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91" y="14668501"/>
          <a:ext cx="3920088" cy="2508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27</xdr:row>
      <xdr:rowOff>0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5511983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6</xdr:row>
      <xdr:rowOff>3</xdr:rowOff>
    </xdr:from>
    <xdr:to>
      <xdr:col>2</xdr:col>
      <xdr:colOff>209550</xdr:colOff>
      <xdr:row>21</xdr:row>
      <xdr:rowOff>200024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5875" y="857253"/>
          <a:ext cx="1260475" cy="2285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11 million customers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Approx. 10 million personal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customers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- 580,000  corporate customers,  incl. </a:t>
          </a: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Approx. 450 Office Locations</a:t>
          </a:r>
        </a:p>
        <a:p>
          <a:pPr rtl="0" fontAlgn="base"/>
          <a:r>
            <a:rPr lang="en-US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EUR 9.5bn total income in full year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( 2017)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570bn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2018)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31.9bn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2018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Common Equity Tier 1 capital ratio of</a:t>
          </a:r>
        </a:p>
        <a:p>
          <a:pPr rtl="0" fontAlgn="base"/>
          <a:r>
            <a:rPr lang="sv-SE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19.9% 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2018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EUR ~33.5bn in market cap </a:t>
          </a:r>
          <a:r>
            <a:rPr lang="en-GB" sz="800" b="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( Q2 2018)</a:t>
          </a:r>
          <a:endParaRPr lang="sv-SE" sz="800" b="0">
            <a:solidFill>
              <a:sysClr val="windowText" lastClr="000000"/>
            </a:solidFill>
            <a:effectLst/>
          </a:endParaRPr>
        </a:p>
        <a:p>
          <a:pPr rtl="0" fontAlgn="base"/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b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A top-10 European retail bank</a:t>
          </a:r>
          <a:endParaRPr lang="sv-SE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682083</xdr:colOff>
      <xdr:row>5</xdr:row>
      <xdr:rowOff>149490</xdr:rowOff>
    </xdr:from>
    <xdr:to>
      <xdr:col>7</xdr:col>
      <xdr:colOff>523874</xdr:colOff>
      <xdr:row>6</xdr:row>
      <xdr:rowOff>210411</xdr:rowOff>
    </xdr:to>
    <xdr:sp macro="" textlink="">
      <xdr:nvSpPr>
        <xdr:cNvPr id="3" name="AutoShape 1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063083" y="854340"/>
          <a:ext cx="3194591" cy="146646"/>
        </a:xfrm>
        <a:prstGeom prst="roundRect">
          <a:avLst>
            <a:gd name="adj" fmla="val 16667"/>
          </a:avLst>
        </a:prstGeom>
        <a:solidFill>
          <a:srgbClr val="0000CC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12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oneCellAnchor>
    <xdr:from>
      <xdr:col>8</xdr:col>
      <xdr:colOff>161413</xdr:colOff>
      <xdr:row>16</xdr:row>
      <xdr:rowOff>42951</xdr:rowOff>
    </xdr:from>
    <xdr:ext cx="967299" cy="14760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613" y="2328951"/>
          <a:ext cx="967299" cy="1476000"/>
        </a:xfrm>
        <a:prstGeom prst="rect">
          <a:avLst/>
        </a:prstGeom>
      </xdr:spPr>
    </xdr:pic>
    <xdr:clientData/>
  </xdr:oneCellAnchor>
  <xdr:oneCellAnchor>
    <xdr:from>
      <xdr:col>19</xdr:col>
      <xdr:colOff>170770</xdr:colOff>
      <xdr:row>23</xdr:row>
      <xdr:rowOff>19049</xdr:rowOff>
    </xdr:from>
    <xdr:ext cx="964837" cy="1464092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5370" y="3305174"/>
          <a:ext cx="964837" cy="1464092"/>
        </a:xfrm>
        <a:prstGeom prst="rect">
          <a:avLst/>
        </a:prstGeom>
      </xdr:spPr>
    </xdr:pic>
    <xdr:clientData/>
  </xdr:oneCellAnchor>
  <xdr:oneCellAnchor>
    <xdr:from>
      <xdr:col>19</xdr:col>
      <xdr:colOff>194534</xdr:colOff>
      <xdr:row>9</xdr:row>
      <xdr:rowOff>24872</xdr:rowOff>
    </xdr:from>
    <xdr:ext cx="963268" cy="1461713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34" y="1310747"/>
          <a:ext cx="963268" cy="1461713"/>
        </a:xfrm>
        <a:prstGeom prst="rect">
          <a:avLst/>
        </a:prstGeom>
      </xdr:spPr>
    </xdr:pic>
    <xdr:clientData/>
  </xdr:oneCellAnchor>
  <xdr:oneCellAnchor>
    <xdr:from>
      <xdr:col>23</xdr:col>
      <xdr:colOff>181904</xdr:colOff>
      <xdr:row>2</xdr:row>
      <xdr:rowOff>4763</xdr:rowOff>
    </xdr:from>
    <xdr:ext cx="964837" cy="1464093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104" y="290513"/>
          <a:ext cx="964837" cy="1464093"/>
        </a:xfrm>
        <a:prstGeom prst="rect">
          <a:avLst/>
        </a:prstGeom>
      </xdr:spPr>
    </xdr:pic>
    <xdr:clientData/>
  </xdr:oneCellAnchor>
  <xdr:oneCellAnchor>
    <xdr:from>
      <xdr:col>27</xdr:col>
      <xdr:colOff>110124</xdr:colOff>
      <xdr:row>9</xdr:row>
      <xdr:rowOff>23814</xdr:rowOff>
    </xdr:from>
    <xdr:ext cx="964837" cy="1464092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11924" y="1309689"/>
          <a:ext cx="964837" cy="146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209276</xdr:colOff>
      <xdr:row>9</xdr:row>
      <xdr:rowOff>19050</xdr:rowOff>
    </xdr:from>
    <xdr:ext cx="964837" cy="146409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476" y="1304925"/>
          <a:ext cx="964837" cy="146409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172652</xdr:colOff>
      <xdr:row>16</xdr:row>
      <xdr:rowOff>4763</xdr:rowOff>
    </xdr:from>
    <xdr:ext cx="917389" cy="1392092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74452" y="2290763"/>
          <a:ext cx="917389" cy="1392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235952</xdr:colOff>
      <xdr:row>16</xdr:row>
      <xdr:rowOff>23812</xdr:rowOff>
    </xdr:from>
    <xdr:ext cx="893665" cy="135609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0552" y="2309812"/>
          <a:ext cx="893665" cy="1356094"/>
        </a:xfrm>
        <a:prstGeom prst="rect">
          <a:avLst/>
        </a:prstGeom>
      </xdr:spPr>
    </xdr:pic>
    <xdr:clientData/>
  </xdr:oneCellAnchor>
  <xdr:oneCellAnchor>
    <xdr:from>
      <xdr:col>23</xdr:col>
      <xdr:colOff>166895</xdr:colOff>
      <xdr:row>16</xdr:row>
      <xdr:rowOff>19050</xdr:rowOff>
    </xdr:from>
    <xdr:ext cx="893665" cy="135609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5095" y="2305050"/>
          <a:ext cx="893665" cy="1356094"/>
        </a:xfrm>
        <a:prstGeom prst="rect">
          <a:avLst/>
        </a:prstGeom>
      </xdr:spPr>
    </xdr:pic>
    <xdr:clientData/>
  </xdr:oneCellAnchor>
  <xdr:oneCellAnchor>
    <xdr:from>
      <xdr:col>19</xdr:col>
      <xdr:colOff>190500</xdr:colOff>
      <xdr:row>2</xdr:row>
      <xdr:rowOff>19050</xdr:rowOff>
    </xdr:from>
    <xdr:ext cx="964837" cy="1464092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304800"/>
          <a:ext cx="964837" cy="1464092"/>
        </a:xfrm>
        <a:prstGeom prst="rect">
          <a:avLst/>
        </a:prstGeom>
      </xdr:spPr>
    </xdr:pic>
    <xdr:clientData/>
  </xdr:oneCellAnchor>
  <xdr:oneCellAnchor>
    <xdr:from>
      <xdr:col>8</xdr:col>
      <xdr:colOff>154113</xdr:colOff>
      <xdr:row>2</xdr:row>
      <xdr:rowOff>38100</xdr:rowOff>
    </xdr:from>
    <xdr:ext cx="936498" cy="1480762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313" y="323850"/>
          <a:ext cx="936498" cy="1480762"/>
        </a:xfrm>
        <a:prstGeom prst="rect">
          <a:avLst/>
        </a:prstGeom>
      </xdr:spPr>
    </xdr:pic>
    <xdr:clientData/>
  </xdr:oneCellAnchor>
  <xdr:oneCellAnchor>
    <xdr:from>
      <xdr:col>8</xdr:col>
      <xdr:colOff>140725</xdr:colOff>
      <xdr:row>9</xdr:row>
      <xdr:rowOff>47625</xdr:rowOff>
    </xdr:from>
    <xdr:ext cx="968937" cy="1476001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7925" y="1333500"/>
          <a:ext cx="968937" cy="1476001"/>
        </a:xfrm>
        <a:prstGeom prst="rect">
          <a:avLst/>
        </a:prstGeom>
      </xdr:spPr>
    </xdr:pic>
    <xdr:clientData/>
  </xdr:oneCellAnchor>
  <xdr:oneCellAnchor>
    <xdr:from>
      <xdr:col>16</xdr:col>
      <xdr:colOff>43245</xdr:colOff>
      <xdr:row>9</xdr:row>
      <xdr:rowOff>64320</xdr:rowOff>
    </xdr:from>
    <xdr:ext cx="963268" cy="14760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7645" y="1350195"/>
          <a:ext cx="963268" cy="1476000"/>
        </a:xfrm>
        <a:prstGeom prst="rect">
          <a:avLst/>
        </a:prstGeom>
      </xdr:spPr>
    </xdr:pic>
    <xdr:clientData/>
  </xdr:oneCellAnchor>
  <xdr:oneCellAnchor>
    <xdr:from>
      <xdr:col>16</xdr:col>
      <xdr:colOff>38554</xdr:colOff>
      <xdr:row>2</xdr:row>
      <xdr:rowOff>38101</xdr:rowOff>
    </xdr:from>
    <xdr:ext cx="961699" cy="1480762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954" y="323851"/>
          <a:ext cx="961699" cy="1480762"/>
        </a:xfrm>
        <a:prstGeom prst="rect">
          <a:avLst/>
        </a:prstGeom>
      </xdr:spPr>
    </xdr:pic>
    <xdr:clientData/>
  </xdr:oneCellAnchor>
  <xdr:twoCellAnchor>
    <xdr:from>
      <xdr:col>12</xdr:col>
      <xdr:colOff>0</xdr:colOff>
      <xdr:row>9</xdr:row>
      <xdr:rowOff>0</xdr:rowOff>
    </xdr:from>
    <xdr:to>
      <xdr:col>13</xdr:col>
      <xdr:colOff>389303</xdr:colOff>
      <xdr:row>14</xdr:row>
      <xdr:rowOff>223463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285875"/>
          <a:ext cx="922703" cy="861638"/>
        </a:xfrm>
        <a:prstGeom prst="rect">
          <a:avLst/>
        </a:prstGeom>
      </xdr:spPr>
    </xdr:pic>
    <xdr:clientData/>
  </xdr:twoCellAnchor>
  <xdr:twoCellAnchor editAs="oneCell">
    <xdr:from>
      <xdr:col>8</xdr:col>
      <xdr:colOff>140154</xdr:colOff>
      <xdr:row>23</xdr:row>
      <xdr:rowOff>13607</xdr:rowOff>
    </xdr:from>
    <xdr:to>
      <xdr:col>9</xdr:col>
      <xdr:colOff>495300</xdr:colOff>
      <xdr:row>29</xdr:row>
      <xdr:rowOff>27214</xdr:rowOff>
    </xdr:to>
    <xdr:pic>
      <xdr:nvPicPr>
        <xdr:cNvPr id="26" name="Picture 25" descr="C:\Users\n301800\AppData\Local\Microsoft\Windows\Temporary Internet Files\Content.Outlook\3672CM3O\Pernille Erenbjerg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9" y="5509532"/>
          <a:ext cx="1002846" cy="1499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13607</xdr:colOff>
      <xdr:row>16</xdr:row>
      <xdr:rowOff>13607</xdr:rowOff>
    </xdr:from>
    <xdr:to>
      <xdr:col>13</xdr:col>
      <xdr:colOff>408214</xdr:colOff>
      <xdr:row>22</xdr:row>
      <xdr:rowOff>38100</xdr:rowOff>
    </xdr:to>
    <xdr:pic>
      <xdr:nvPicPr>
        <xdr:cNvPr id="27" name="Picture 26" descr="C:\Users\n301800\AppData\Local\Microsoft\Windows\Temporary Internet Files\Content.Outlook\3672CM3O\Maria Varsellona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7" y="3775982"/>
          <a:ext cx="994682" cy="15103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336776</xdr:colOff>
      <xdr:row>27</xdr:row>
      <xdr:rowOff>204107</xdr:rowOff>
    </xdr:from>
    <xdr:to>
      <xdr:col>6</xdr:col>
      <xdr:colOff>558934</xdr:colOff>
      <xdr:row>41</xdr:row>
      <xdr:rowOff>113578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6776" y="6626678"/>
          <a:ext cx="6658337" cy="3379293"/>
        </a:xfrm>
        <a:prstGeom prst="rect">
          <a:avLst/>
        </a:prstGeom>
      </xdr:spPr>
    </xdr:pic>
    <xdr:clientData/>
  </xdr:twoCellAnchor>
  <xdr:twoCellAnchor editAs="oneCell">
    <xdr:from>
      <xdr:col>27</xdr:col>
      <xdr:colOff>133350</xdr:colOff>
      <xdr:row>2</xdr:row>
      <xdr:rowOff>0</xdr:rowOff>
    </xdr:from>
    <xdr:to>
      <xdr:col>27</xdr:col>
      <xdr:colOff>1095375</xdr:colOff>
      <xdr:row>8</xdr:row>
      <xdr:rowOff>133351</xdr:rowOff>
    </xdr:to>
    <xdr:pic>
      <xdr:nvPicPr>
        <xdr:cNvPr id="30" name="Picture 29" descr="C:\Users\n301800\AppData\Local\Microsoft\Windows\Temporary Internet Files\Content.IE5\D1M9L0C4\_W8A3676LEVFFF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0" y="457200"/>
          <a:ext cx="962025" cy="14573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2</xdr:row>
      <xdr:rowOff>19050</xdr:rowOff>
    </xdr:from>
    <xdr:to>
      <xdr:col>13</xdr:col>
      <xdr:colOff>390524</xdr:colOff>
      <xdr:row>8</xdr:row>
      <xdr:rowOff>188896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810750" y="476250"/>
          <a:ext cx="990599" cy="1493821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47626</xdr:colOff>
      <xdr:row>16</xdr:row>
      <xdr:rowOff>27778</xdr:rowOff>
    </xdr:from>
    <xdr:to>
      <xdr:col>16</xdr:col>
      <xdr:colOff>1031177</xdr:colOff>
      <xdr:row>22</xdr:row>
      <xdr:rowOff>2720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296776" y="3790153"/>
          <a:ext cx="983551" cy="1458121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8</xdr:row>
      <xdr:rowOff>54429</xdr:rowOff>
    </xdr:from>
    <xdr:to>
      <xdr:col>6</xdr:col>
      <xdr:colOff>660730</xdr:colOff>
      <xdr:row>23</xdr:row>
      <xdr:rowOff>14032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01143" y="1823358"/>
          <a:ext cx="3395766" cy="3633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5445125" cy="927100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5445125" cy="927100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89647</xdr:colOff>
      <xdr:row>0</xdr:row>
      <xdr:rowOff>44824</xdr:rowOff>
    </xdr:from>
    <xdr:ext cx="6187328" cy="9499226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4824"/>
          <a:ext cx="6187328" cy="949922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5369719" cy="9474994"/>
    <xdr:pic>
      <xdr:nvPicPr>
        <xdr:cNvPr id="2" name="Picture 1" descr="C:\Users\n301800\AppData\Local\Microsoft\Windows\Temporary Internet Files\Content.Outlook\U2ERD0KF\Div-Commercial--Business-Banking (2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5369719" cy="947499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83341</xdr:colOff>
      <xdr:row>0</xdr:row>
      <xdr:rowOff>64932</xdr:rowOff>
    </xdr:from>
    <xdr:ext cx="6167439" cy="93886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1" y="64932"/>
          <a:ext cx="6167439" cy="938863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35719</xdr:colOff>
      <xdr:row>0</xdr:row>
      <xdr:rowOff>71438</xdr:rowOff>
    </xdr:from>
    <xdr:ext cx="5552281" cy="9437687"/>
    <xdr:pic>
      <xdr:nvPicPr>
        <xdr:cNvPr id="2" name="Picture 1" descr="C:\Users\n301800\AppData\Local\Microsoft\Windows\Temporary Internet Files\Content.Outlook\U2ERD0KF\Div-Wealth-management_v2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71438"/>
          <a:ext cx="5552281" cy="943768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57150</xdr:rowOff>
    </xdr:from>
    <xdr:ext cx="6201789" cy="94678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50"/>
          <a:ext cx="6201789" cy="94678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1998/1998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Region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Cockpit%20JR%209%20ja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olling%20Financial%20Forecast/September%202005/Regional%20banks/RFF%20Sep%202005%202109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XLS/BUDJETTI/KK-raportti/NPB%20Report%2012%2020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h%202009/Interim%20report/NB%20tables%20Q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SC/Forecast/Q4%202002/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eptember%202008/Interim%20report/NB%20tables%20Q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73401/Temporary%20Internet%20Files/OLK3E/PB%20Swe%2001%20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05826/Temporary%20Internet%20Files/OLK16/Income%20development%201997-2001%20ver101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2001/figures%20for%20annual%20report%20ver4%20incl%20changed%20PBDK%20figures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Group_Finance/Koncred/2005/Interim%20report%20Q1/translation/Model%20Interim%20Denmark%20from%20translator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MERI/VAHO/2741/YKSIKKO/HALLINTO/LASKENTA/BUDJETTI/1998/B2F4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$kap/Asset%20Management/MNB%20lux%201Q%20199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OKONOMI/liv-skade/Liv/Liv%20Vesta%20Liv%20koncernen/RFF%20NOK%20Skemakontrol%20Vesta%20Liv%20koncerner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RA_S62A2B7_DOK_F&#198;L_9220/Team%20CIB/Add3_ACTUALRATE/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8.bin"/><Relationship Id="rId6" Type="http://schemas.openxmlformats.org/officeDocument/2006/relationships/image" Target="../media/image39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41.emf"/><Relationship Id="rId4" Type="http://schemas.openxmlformats.org/officeDocument/2006/relationships/vmlDrawing" Target="../drawings/vmlDrawing1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43.emf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pawel.wyszinski@nordea.com" TargetMode="External"/><Relationship Id="rId4" Type="http://schemas.openxmlformats.org/officeDocument/2006/relationships/vmlDrawing" Target="../drawings/vmlDrawing1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showWhiteSpace="0" view="pageLayout" zoomScale="60" zoomScaleNormal="100" zoomScaleSheetLayoutView="100" zoomScalePageLayoutView="60" workbookViewId="0">
      <selection activeCell="F53" sqref="F53"/>
    </sheetView>
  </sheetViews>
  <sheetFormatPr defaultRowHeight="15" x14ac:dyDescent="0.25"/>
  <cols>
    <col min="1" max="8" width="9.140625" style="1"/>
    <col min="9" max="9" width="16.5703125" style="1" customWidth="1"/>
    <col min="10" max="10" width="6.5703125" style="1" customWidth="1"/>
    <col min="11" max="11" width="9.140625" style="1"/>
    <col min="12" max="22" width="0" style="1" hidden="1" customWidth="1"/>
    <col min="23" max="16384" width="9.140625" style="1"/>
  </cols>
  <sheetData>
    <row r="31" spans="5:5" x14ac:dyDescent="0.25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B1:N329"/>
  <sheetViews>
    <sheetView showGridLines="0" view="pageBreakPreview" topLeftCell="A31" zoomScale="120" zoomScaleNormal="100" zoomScaleSheetLayoutView="120" zoomScalePageLayoutView="110" workbookViewId="0">
      <selection activeCell="B21" sqref="B21"/>
    </sheetView>
  </sheetViews>
  <sheetFormatPr defaultColWidth="9.140625" defaultRowHeight="11.25" x14ac:dyDescent="0.2"/>
  <cols>
    <col min="1" max="1" width="10.28515625" style="2062" customWidth="1"/>
    <col min="2" max="2" width="48.28515625" style="2062" customWidth="1"/>
    <col min="3" max="3" width="10.140625" style="2062" customWidth="1"/>
    <col min="4" max="6" width="10.140625" style="1021" customWidth="1"/>
    <col min="7" max="7" width="10.140625" style="2062" customWidth="1"/>
    <col min="8" max="10" width="6.5703125" style="2062" customWidth="1"/>
    <col min="11" max="11" width="5.5703125" style="2062" hidden="1" customWidth="1"/>
    <col min="12" max="12" width="5.42578125" style="2062" hidden="1" customWidth="1"/>
    <col min="13" max="13" width="5.28515625" style="2062" hidden="1" customWidth="1"/>
    <col min="14" max="16384" width="9.140625" style="2062"/>
  </cols>
  <sheetData>
    <row r="1" spans="2:13" ht="13.5" customHeight="1" x14ac:dyDescent="0.2">
      <c r="B1" s="2574" t="s">
        <v>128</v>
      </c>
      <c r="G1" s="1058"/>
    </row>
    <row r="2" spans="2:13" ht="13.5" customHeight="1" x14ac:dyDescent="0.2">
      <c r="B2" s="1021" t="s">
        <v>1387</v>
      </c>
      <c r="C2" s="1021"/>
    </row>
    <row r="3" spans="2:13" ht="13.5" customHeight="1" x14ac:dyDescent="0.2">
      <c r="C3" s="2573" t="s">
        <v>103</v>
      </c>
      <c r="D3" s="2573" t="s">
        <v>103</v>
      </c>
      <c r="E3" s="1880"/>
      <c r="F3" s="2572"/>
      <c r="G3" s="2571"/>
      <c r="H3" s="2080"/>
      <c r="I3" s="2080"/>
      <c r="J3" s="2080"/>
    </row>
    <row r="4" spans="2:13" ht="13.5" customHeight="1" x14ac:dyDescent="0.2">
      <c r="B4" s="2570"/>
      <c r="C4" s="2569"/>
      <c r="D4" s="2569"/>
      <c r="E4" s="2569"/>
      <c r="F4" s="2569"/>
      <c r="G4" s="2555"/>
      <c r="H4" s="2071"/>
      <c r="I4" s="2071"/>
      <c r="J4" s="2080"/>
    </row>
    <row r="5" spans="2:13" ht="13.5" customHeight="1" x14ac:dyDescent="0.2">
      <c r="B5" s="1882"/>
      <c r="C5" s="1883"/>
      <c r="D5" s="1891" t="s">
        <v>327</v>
      </c>
      <c r="E5" s="1891" t="s">
        <v>326</v>
      </c>
      <c r="F5" s="1891" t="s">
        <v>1275</v>
      </c>
      <c r="G5" s="2555"/>
      <c r="H5" s="1056"/>
      <c r="I5" s="1056"/>
      <c r="J5" s="1052"/>
      <c r="K5" s="1614"/>
      <c r="L5" s="1614"/>
      <c r="M5" s="1614"/>
    </row>
    <row r="6" spans="2:13" ht="13.5" customHeight="1" x14ac:dyDescent="0.2">
      <c r="B6" s="1884"/>
      <c r="C6" s="1885"/>
      <c r="D6" s="1894" t="s">
        <v>1193</v>
      </c>
      <c r="E6" s="1894" t="s">
        <v>1193</v>
      </c>
      <c r="F6" s="1894" t="s">
        <v>1193</v>
      </c>
      <c r="G6" s="2555"/>
      <c r="H6" s="1052"/>
      <c r="I6" s="1052"/>
      <c r="J6" s="1052"/>
      <c r="K6" s="1614"/>
      <c r="L6" s="1614"/>
      <c r="M6" s="1614"/>
    </row>
    <row r="7" spans="2:13" ht="13.5" customHeight="1" x14ac:dyDescent="0.2">
      <c r="B7" s="2568" t="s">
        <v>193</v>
      </c>
      <c r="C7" s="2567"/>
      <c r="D7" s="2567"/>
      <c r="E7" s="2567"/>
      <c r="F7" s="2567"/>
      <c r="G7" s="2555"/>
      <c r="H7" s="1055"/>
      <c r="I7" s="1055"/>
      <c r="J7" s="1055"/>
      <c r="K7" s="1613"/>
      <c r="L7" s="1613"/>
      <c r="M7" s="1612"/>
    </row>
    <row r="8" spans="2:13" ht="13.5" customHeight="1" x14ac:dyDescent="0.2">
      <c r="B8" s="2764" t="s">
        <v>1174</v>
      </c>
      <c r="C8" s="2559"/>
      <c r="D8" s="2559">
        <v>-10</v>
      </c>
      <c r="E8" s="2559">
        <v>11</v>
      </c>
      <c r="F8" s="2559">
        <f>+D8+E8</f>
        <v>1</v>
      </c>
      <c r="G8" s="2555"/>
      <c r="H8" s="1055"/>
      <c r="I8" s="1055"/>
      <c r="J8" s="1055"/>
      <c r="K8" s="1611"/>
      <c r="L8" s="1611"/>
      <c r="M8" s="2082"/>
    </row>
    <row r="9" spans="2:13" ht="13.5" customHeight="1" x14ac:dyDescent="0.2">
      <c r="B9" s="2762" t="s">
        <v>1175</v>
      </c>
      <c r="C9" s="2557"/>
      <c r="D9" s="2557">
        <v>-32</v>
      </c>
      <c r="E9" s="2557">
        <v>70</v>
      </c>
      <c r="F9" s="2557">
        <f>+D9+E9</f>
        <v>38</v>
      </c>
      <c r="G9" s="2555"/>
      <c r="H9" s="1055"/>
      <c r="I9" s="1055"/>
      <c r="J9" s="1055"/>
      <c r="K9" s="1610"/>
      <c r="L9" s="1610"/>
      <c r="M9" s="1609"/>
    </row>
    <row r="10" spans="2:13" ht="13.5" customHeight="1" x14ac:dyDescent="0.2">
      <c r="B10" s="2763" t="s">
        <v>1176</v>
      </c>
      <c r="C10" s="1886"/>
      <c r="D10" s="1886">
        <f>+D8+D9</f>
        <v>-42</v>
      </c>
      <c r="E10" s="1886">
        <v>81</v>
      </c>
      <c r="F10" s="1886">
        <f>+D10+E10</f>
        <v>39</v>
      </c>
      <c r="G10" s="2555"/>
      <c r="H10" s="1055"/>
      <c r="I10" s="1055"/>
      <c r="J10" s="1055"/>
      <c r="K10" s="1608"/>
      <c r="L10" s="1608"/>
      <c r="M10" s="1607"/>
    </row>
    <row r="11" spans="2:13" ht="13.5" customHeight="1" x14ac:dyDescent="0.2">
      <c r="B11" s="2762"/>
      <c r="C11" s="2566"/>
      <c r="D11" s="2566"/>
      <c r="E11" s="2566"/>
      <c r="F11" s="2566"/>
      <c r="G11" s="2555"/>
      <c r="H11" s="1054"/>
      <c r="I11" s="1054"/>
      <c r="J11" s="1052"/>
      <c r="K11" s="1589"/>
      <c r="L11" s="1589"/>
      <c r="M11" s="1605"/>
    </row>
    <row r="12" spans="2:13" ht="13.5" customHeight="1" x14ac:dyDescent="0.2">
      <c r="B12" s="2765" t="s">
        <v>1177</v>
      </c>
      <c r="C12" s="1887"/>
      <c r="D12" s="1887"/>
      <c r="E12" s="1887"/>
      <c r="F12" s="1887"/>
      <c r="G12" s="2555"/>
      <c r="H12" s="1053"/>
      <c r="I12" s="1053"/>
      <c r="J12" s="1606"/>
      <c r="K12" s="1589"/>
      <c r="L12" s="1589"/>
      <c r="M12" s="1605"/>
    </row>
    <row r="13" spans="2:13" ht="13.5" customHeight="1" x14ac:dyDescent="0.2">
      <c r="B13" s="2866" t="s">
        <v>1178</v>
      </c>
      <c r="C13" s="2867"/>
      <c r="D13" s="2566">
        <v>4</v>
      </c>
      <c r="E13" s="2566">
        <v>-71</v>
      </c>
      <c r="F13" s="2566">
        <f t="shared" ref="F13:F19" si="0">+D13+E13</f>
        <v>-67</v>
      </c>
      <c r="G13" s="2555"/>
      <c r="H13" s="1053"/>
      <c r="I13" s="1053"/>
      <c r="J13" s="1606"/>
      <c r="K13" s="1589"/>
      <c r="L13" s="1589"/>
      <c r="M13" s="1605"/>
    </row>
    <row r="14" spans="2:13" ht="13.5" customHeight="1" x14ac:dyDescent="0.2">
      <c r="B14" s="2762" t="s">
        <v>1179</v>
      </c>
      <c r="C14" s="2566"/>
      <c r="D14" s="2566">
        <v>-127</v>
      </c>
      <c r="E14" s="2566">
        <v>-108</v>
      </c>
      <c r="F14" s="2566">
        <f t="shared" si="0"/>
        <v>-235</v>
      </c>
      <c r="G14" s="2555"/>
      <c r="H14" s="2081"/>
      <c r="I14" s="2081"/>
      <c r="J14" s="2080"/>
      <c r="K14" s="1589"/>
      <c r="L14" s="1589"/>
      <c r="M14" s="1605"/>
    </row>
    <row r="15" spans="2:13" ht="13.5" customHeight="1" x14ac:dyDescent="0.2">
      <c r="B15" s="2866" t="s">
        <v>1180</v>
      </c>
      <c r="C15" s="2867"/>
      <c r="D15" s="2557">
        <v>80</v>
      </c>
      <c r="E15" s="2557">
        <v>82</v>
      </c>
      <c r="F15" s="2557">
        <f t="shared" si="0"/>
        <v>162</v>
      </c>
      <c r="G15" s="2555"/>
      <c r="H15" s="1038"/>
      <c r="I15" s="1038"/>
      <c r="J15" s="2080"/>
      <c r="K15" s="1589"/>
      <c r="L15" s="1589"/>
      <c r="M15" s="1605"/>
    </row>
    <row r="16" spans="2:13" ht="17.25" customHeight="1" x14ac:dyDescent="0.2">
      <c r="B16" s="2762" t="s">
        <v>1181</v>
      </c>
      <c r="C16" s="2557"/>
      <c r="D16" s="2557">
        <v>14</v>
      </c>
      <c r="E16" s="2557">
        <v>9</v>
      </c>
      <c r="F16" s="2557">
        <f t="shared" si="0"/>
        <v>23</v>
      </c>
      <c r="G16" s="2555"/>
      <c r="H16" s="1051"/>
      <c r="I16" s="1051"/>
      <c r="J16" s="1052"/>
      <c r="K16" s="1588"/>
      <c r="L16" s="1588"/>
      <c r="M16" s="1603"/>
    </row>
    <row r="17" spans="2:14" ht="13.5" customHeight="1" x14ac:dyDescent="0.2">
      <c r="B17" s="2762" t="s">
        <v>1182</v>
      </c>
      <c r="C17" s="2566"/>
      <c r="D17" s="2566">
        <v>-119</v>
      </c>
      <c r="E17" s="2566">
        <v>-127</v>
      </c>
      <c r="F17" s="2566">
        <f t="shared" si="0"/>
        <v>-246</v>
      </c>
      <c r="G17" s="2555"/>
      <c r="H17" s="1051"/>
      <c r="I17" s="1051"/>
      <c r="J17" s="1604"/>
      <c r="K17" s="1589"/>
      <c r="L17" s="1589"/>
      <c r="M17" s="1582"/>
    </row>
    <row r="18" spans="2:14" ht="13.5" customHeight="1" x14ac:dyDescent="0.2">
      <c r="B18" s="2762" t="s">
        <v>1183</v>
      </c>
      <c r="C18" s="2566"/>
      <c r="D18" s="2566">
        <v>131</v>
      </c>
      <c r="E18" s="2566">
        <v>94</v>
      </c>
      <c r="F18" s="2566">
        <f t="shared" si="0"/>
        <v>225</v>
      </c>
      <c r="G18" s="2555"/>
      <c r="H18" s="1051"/>
      <c r="I18" s="1051"/>
      <c r="J18" s="1604"/>
      <c r="K18" s="1589"/>
      <c r="L18" s="1589"/>
      <c r="M18" s="1582"/>
    </row>
    <row r="19" spans="2:14" ht="13.5" customHeight="1" x14ac:dyDescent="0.2">
      <c r="B19" s="2763" t="s">
        <v>1184</v>
      </c>
      <c r="C19" s="1886"/>
      <c r="D19" s="1886">
        <f>SUM(D13:D18)</f>
        <v>-17</v>
      </c>
      <c r="E19" s="1886">
        <v>-121</v>
      </c>
      <c r="F19" s="1886">
        <f t="shared" si="0"/>
        <v>-138</v>
      </c>
      <c r="G19" s="2555"/>
      <c r="H19" s="2071"/>
      <c r="I19" s="2071"/>
      <c r="K19" s="1590"/>
      <c r="L19" s="1590"/>
      <c r="M19" s="1582"/>
    </row>
    <row r="20" spans="2:14" ht="13.5" customHeight="1" x14ac:dyDescent="0.2">
      <c r="B20" s="2244"/>
      <c r="C20" s="2244" t="s">
        <v>103</v>
      </c>
      <c r="D20" s="2244" t="s">
        <v>103</v>
      </c>
      <c r="E20" s="2244" t="s">
        <v>103</v>
      </c>
      <c r="F20" s="2244"/>
      <c r="G20" s="2555"/>
      <c r="H20" s="2071"/>
      <c r="I20" s="2071"/>
      <c r="K20" s="1588"/>
      <c r="L20" s="1588"/>
      <c r="M20" s="1583"/>
    </row>
    <row r="21" spans="2:14" ht="13.5" customHeight="1" x14ac:dyDescent="0.2">
      <c r="B21" s="2766" t="s">
        <v>128</v>
      </c>
      <c r="C21" s="1888"/>
      <c r="D21" s="1888">
        <f>+D10+D19</f>
        <v>-59</v>
      </c>
      <c r="E21" s="1888">
        <v>-40</v>
      </c>
      <c r="F21" s="1888">
        <f>+D21+E21</f>
        <v>-99</v>
      </c>
      <c r="G21" s="2555"/>
      <c r="H21" s="1050"/>
      <c r="I21" s="1050"/>
      <c r="K21" s="1589"/>
      <c r="L21" s="1589"/>
      <c r="M21" s="1582"/>
    </row>
    <row r="22" spans="2:14" ht="13.5" customHeight="1" x14ac:dyDescent="0.2">
      <c r="B22" s="2764"/>
      <c r="C22" s="2559"/>
      <c r="D22" s="2559"/>
      <c r="E22" s="2559"/>
      <c r="F22" s="2559"/>
      <c r="G22" s="2555"/>
      <c r="H22" s="2073"/>
      <c r="I22" s="2073"/>
      <c r="K22" s="1588"/>
      <c r="L22" s="1588"/>
      <c r="M22" s="1603"/>
    </row>
    <row r="23" spans="2:14" ht="13.5" customHeight="1" x14ac:dyDescent="0.2">
      <c r="B23" s="2558"/>
      <c r="C23" s="2566"/>
      <c r="D23" s="2566"/>
      <c r="E23" s="2566"/>
      <c r="F23" s="2566"/>
      <c r="G23" s="2555"/>
      <c r="H23" s="2073"/>
      <c r="I23" s="2073"/>
      <c r="K23" s="1587"/>
      <c r="L23" s="1587"/>
      <c r="M23" s="1582"/>
    </row>
    <row r="24" spans="2:14" ht="13.5" customHeight="1" x14ac:dyDescent="0.2">
      <c r="B24" s="1889" t="s">
        <v>351</v>
      </c>
      <c r="C24" s="2566"/>
      <c r="D24" s="2566"/>
      <c r="E24" s="2566"/>
      <c r="F24" s="2566"/>
      <c r="G24" s="2555"/>
      <c r="H24" s="2079"/>
      <c r="I24" s="2073"/>
      <c r="K24" s="1586"/>
      <c r="L24" s="1586"/>
      <c r="M24" s="1602"/>
    </row>
    <row r="25" spans="2:14" ht="13.5" customHeight="1" x14ac:dyDescent="0.2">
      <c r="B25" s="1890"/>
      <c r="C25" s="1890"/>
      <c r="D25" s="1891" t="s">
        <v>327</v>
      </c>
      <c r="E25" s="1891" t="s">
        <v>326</v>
      </c>
      <c r="F25" s="1891" t="s">
        <v>1275</v>
      </c>
      <c r="G25" s="2555"/>
      <c r="H25" s="2073"/>
      <c r="I25" s="2073"/>
      <c r="K25" s="1584"/>
      <c r="L25" s="1584"/>
      <c r="M25" s="1582"/>
    </row>
    <row r="26" spans="2:14" ht="13.5" customHeight="1" x14ac:dyDescent="0.2">
      <c r="B26" s="1892"/>
      <c r="C26" s="1893"/>
      <c r="D26" s="1894" t="s">
        <v>1193</v>
      </c>
      <c r="E26" s="1894" t="s">
        <v>1193</v>
      </c>
      <c r="F26" s="1894" t="s">
        <v>1193</v>
      </c>
      <c r="G26" s="2555"/>
      <c r="H26" s="1038"/>
      <c r="I26" s="1038"/>
      <c r="K26" s="1584"/>
      <c r="L26" s="1584"/>
      <c r="M26" s="1582"/>
    </row>
    <row r="27" spans="2:14" ht="13.5" customHeight="1" x14ac:dyDescent="0.2">
      <c r="B27" s="2767" t="s">
        <v>1194</v>
      </c>
      <c r="C27" s="2552"/>
      <c r="D27" s="2552">
        <f>SUM(D28:D30)</f>
        <v>10</v>
      </c>
      <c r="E27" s="2552">
        <v>7</v>
      </c>
      <c r="F27" s="2552">
        <f>SUM(F28:F30)</f>
        <v>8</v>
      </c>
      <c r="G27" s="2555"/>
      <c r="H27" s="2073"/>
      <c r="I27" s="2073"/>
      <c r="K27" s="1584"/>
      <c r="L27" s="1584"/>
      <c r="M27" s="1582"/>
    </row>
    <row r="28" spans="2:14" ht="13.5" customHeight="1" x14ac:dyDescent="0.2">
      <c r="B28" s="2768" t="s">
        <v>1185</v>
      </c>
      <c r="C28" s="2551"/>
      <c r="D28" s="2551">
        <v>2</v>
      </c>
      <c r="E28" s="2551">
        <v>-2</v>
      </c>
      <c r="F28" s="2551">
        <v>0</v>
      </c>
      <c r="G28" s="2555"/>
      <c r="H28" s="2073"/>
      <c r="I28" s="2073"/>
      <c r="K28" s="1579"/>
      <c r="L28" s="1579"/>
      <c r="M28" s="1583"/>
    </row>
    <row r="29" spans="2:14" ht="17.25" customHeight="1" x14ac:dyDescent="0.2">
      <c r="B29" s="2768" t="s">
        <v>1186</v>
      </c>
      <c r="C29" s="2551"/>
      <c r="D29" s="2551">
        <v>5</v>
      </c>
      <c r="E29" s="2551">
        <v>-12</v>
      </c>
      <c r="F29" s="2551">
        <v>-4</v>
      </c>
      <c r="G29" s="2555"/>
      <c r="H29" s="2071"/>
      <c r="I29" s="2071"/>
      <c r="K29" s="1581"/>
      <c r="L29" s="1581"/>
      <c r="M29" s="1582"/>
    </row>
    <row r="30" spans="2:14" ht="13.5" customHeight="1" x14ac:dyDescent="0.2">
      <c r="B30" s="2770" t="s">
        <v>1187</v>
      </c>
      <c r="C30" s="2550"/>
      <c r="D30" s="2550">
        <v>3</v>
      </c>
      <c r="E30" s="2550">
        <v>21</v>
      </c>
      <c r="F30" s="2550">
        <v>12</v>
      </c>
      <c r="G30" s="2555"/>
      <c r="H30" s="2071"/>
      <c r="I30" s="2071"/>
      <c r="K30" s="1581"/>
      <c r="L30" s="1581"/>
      <c r="M30" s="1582"/>
    </row>
    <row r="31" spans="2:14" ht="13.5" customHeight="1" x14ac:dyDescent="0.2">
      <c r="B31" s="2565"/>
      <c r="C31" s="2564"/>
      <c r="D31" s="2564"/>
      <c r="E31" s="2564"/>
      <c r="F31" s="2551"/>
      <c r="G31" s="2555"/>
      <c r="H31" s="2071"/>
      <c r="I31" s="2071"/>
      <c r="K31" s="1581"/>
      <c r="L31" s="1581"/>
      <c r="M31" s="1582"/>
    </row>
    <row r="32" spans="2:14" ht="13.5" customHeight="1" x14ac:dyDescent="0.2">
      <c r="B32" s="2563"/>
      <c r="C32" s="2551"/>
      <c r="D32" s="1891" t="s">
        <v>327</v>
      </c>
      <c r="E32" s="1891" t="s">
        <v>326</v>
      </c>
      <c r="F32" s="1891" t="s">
        <v>1275</v>
      </c>
      <c r="G32" s="1891" t="s">
        <v>1188</v>
      </c>
      <c r="H32" s="2555"/>
      <c r="I32" s="2071"/>
      <c r="J32" s="2071"/>
      <c r="L32" s="1581"/>
      <c r="M32" s="1581"/>
      <c r="N32" s="1582"/>
    </row>
    <row r="33" spans="2:14" ht="13.5" customHeight="1" x14ac:dyDescent="0.2">
      <c r="B33" s="2562"/>
      <c r="C33" s="2550"/>
      <c r="D33" s="1894" t="s">
        <v>1195</v>
      </c>
      <c r="E33" s="1894" t="s">
        <v>1195</v>
      </c>
      <c r="F33" s="1894" t="s">
        <v>1195</v>
      </c>
      <c r="G33" s="1894" t="s">
        <v>1195</v>
      </c>
      <c r="H33" s="2555"/>
      <c r="I33" s="2071"/>
      <c r="J33" s="2071"/>
      <c r="L33" s="1581"/>
      <c r="M33" s="1581"/>
      <c r="N33" s="1582"/>
    </row>
    <row r="34" spans="2:14" ht="13.5" customHeight="1" x14ac:dyDescent="0.2">
      <c r="B34" s="2561" t="s">
        <v>193</v>
      </c>
      <c r="C34" s="2560"/>
      <c r="D34" s="2560"/>
      <c r="E34" s="2560"/>
      <c r="F34" s="2560"/>
      <c r="G34" s="2560"/>
      <c r="H34" s="2555"/>
      <c r="I34" s="2071"/>
      <c r="J34" s="2071"/>
      <c r="L34" s="1581"/>
      <c r="M34" s="1581"/>
      <c r="N34" s="1580"/>
    </row>
    <row r="35" spans="2:14" ht="13.5" customHeight="1" x14ac:dyDescent="0.2">
      <c r="B35" s="2764" t="s">
        <v>1179</v>
      </c>
      <c r="C35" s="2559"/>
      <c r="D35" s="2559">
        <v>-112</v>
      </c>
      <c r="E35" s="2559">
        <v>-104</v>
      </c>
      <c r="F35" s="2559">
        <f t="shared" ref="F35:F40" si="1">+D35+E35</f>
        <v>-216</v>
      </c>
      <c r="G35" s="2559">
        <v>-435</v>
      </c>
      <c r="H35" s="2555"/>
      <c r="I35" s="2071"/>
      <c r="J35" s="1044"/>
      <c r="K35" s="2071"/>
      <c r="L35" s="1579"/>
      <c r="M35" s="1579"/>
      <c r="N35" s="1577"/>
    </row>
    <row r="36" spans="2:14" ht="13.5" customHeight="1" x14ac:dyDescent="0.2">
      <c r="B36" s="2866" t="s">
        <v>1180</v>
      </c>
      <c r="C36" s="2867"/>
      <c r="D36" s="2557">
        <v>87</v>
      </c>
      <c r="E36" s="2557">
        <v>69</v>
      </c>
      <c r="F36" s="2557">
        <f t="shared" si="1"/>
        <v>156</v>
      </c>
      <c r="G36" s="2557">
        <v>309</v>
      </c>
      <c r="H36" s="2555"/>
      <c r="I36" s="2071"/>
      <c r="J36" s="1044"/>
      <c r="K36" s="2071"/>
      <c r="L36" s="1601"/>
      <c r="M36" s="1601"/>
      <c r="N36" s="1601"/>
    </row>
    <row r="37" spans="2:14" s="2075" customFormat="1" ht="13.5" customHeight="1" x14ac:dyDescent="0.2">
      <c r="B37" s="2558" t="s">
        <v>1181</v>
      </c>
      <c r="C37" s="2557"/>
      <c r="D37" s="2557">
        <v>14</v>
      </c>
      <c r="E37" s="2557">
        <v>11</v>
      </c>
      <c r="F37" s="2557">
        <f t="shared" si="1"/>
        <v>25</v>
      </c>
      <c r="G37" s="2557">
        <v>54</v>
      </c>
      <c r="H37" s="2555"/>
      <c r="I37" s="2076"/>
      <c r="J37" s="1043"/>
      <c r="K37" s="1600"/>
      <c r="L37" s="1599"/>
      <c r="M37" s="1599"/>
      <c r="N37" s="1598"/>
    </row>
    <row r="38" spans="2:14" ht="13.5" customHeight="1" x14ac:dyDescent="0.2">
      <c r="B38" s="2762" t="s">
        <v>1182</v>
      </c>
      <c r="C38" s="2557"/>
      <c r="D38" s="2557">
        <v>-254</v>
      </c>
      <c r="E38" s="2557">
        <v>-275</v>
      </c>
      <c r="F38" s="2557">
        <f t="shared" si="1"/>
        <v>-529</v>
      </c>
      <c r="G38" s="2557">
        <v>-1001</v>
      </c>
      <c r="H38" s="2555"/>
      <c r="I38" s="2071"/>
      <c r="J38" s="2074"/>
      <c r="K38" s="2073"/>
      <c r="L38" s="1597"/>
      <c r="M38" s="1596"/>
      <c r="N38" s="1596"/>
    </row>
    <row r="39" spans="2:14" ht="13.5" customHeight="1" x14ac:dyDescent="0.2">
      <c r="B39" s="2762" t="s">
        <v>1189</v>
      </c>
      <c r="C39" s="2557"/>
      <c r="D39" s="2557">
        <v>159</v>
      </c>
      <c r="E39" s="2557">
        <v>186</v>
      </c>
      <c r="F39" s="2557">
        <f t="shared" si="1"/>
        <v>345</v>
      </c>
      <c r="G39" s="2557">
        <v>704</v>
      </c>
      <c r="H39" s="2555"/>
      <c r="I39" s="2071"/>
      <c r="J39" s="2074"/>
      <c r="K39" s="2073"/>
      <c r="L39" s="1595"/>
      <c r="M39" s="1594"/>
      <c r="N39" s="1593"/>
    </row>
    <row r="40" spans="2:14" ht="13.5" customHeight="1" x14ac:dyDescent="0.2">
      <c r="B40" s="2766" t="s">
        <v>1190</v>
      </c>
      <c r="C40" s="1888"/>
      <c r="D40" s="1888">
        <f>SUM(D35:D39)</f>
        <v>-106</v>
      </c>
      <c r="E40" s="1888">
        <v>-113</v>
      </c>
      <c r="F40" s="1888">
        <f t="shared" si="1"/>
        <v>-219</v>
      </c>
      <c r="G40" s="1888">
        <v>-369</v>
      </c>
      <c r="H40" s="2555"/>
      <c r="I40" s="2071"/>
      <c r="J40" s="2074"/>
      <c r="K40" s="2073"/>
      <c r="L40" s="1592"/>
      <c r="M40" s="1592"/>
      <c r="N40" s="1591"/>
    </row>
    <row r="41" spans="2:14" ht="13.5" customHeight="1" x14ac:dyDescent="0.2">
      <c r="B41" s="1895"/>
      <c r="C41" s="2556"/>
      <c r="D41" s="2556"/>
      <c r="E41" s="2556"/>
      <c r="F41" s="2556"/>
      <c r="G41" s="2555"/>
      <c r="H41" s="2071"/>
      <c r="I41" s="2074"/>
      <c r="J41" s="2073"/>
      <c r="K41" s="1589"/>
      <c r="L41" s="1589"/>
      <c r="M41" s="1582"/>
    </row>
    <row r="42" spans="2:14" ht="17.25" customHeight="1" x14ac:dyDescent="0.2">
      <c r="B42" s="1896"/>
      <c r="C42" s="2554"/>
      <c r="D42" s="2554"/>
      <c r="E42" s="2554"/>
      <c r="F42" s="2554"/>
      <c r="G42" s="2555"/>
      <c r="H42" s="2071"/>
      <c r="I42" s="1039"/>
      <c r="J42" s="1038"/>
      <c r="K42" s="1589"/>
      <c r="L42" s="1589"/>
      <c r="M42" s="1582"/>
    </row>
    <row r="43" spans="2:14" ht="13.5" customHeight="1" x14ac:dyDescent="0.2">
      <c r="B43" s="1889" t="s">
        <v>351</v>
      </c>
      <c r="C43" s="2554"/>
      <c r="D43" s="2554"/>
      <c r="E43" s="2554"/>
      <c r="F43" s="2554"/>
      <c r="G43" s="2555"/>
      <c r="H43" s="2071"/>
      <c r="I43" s="1039"/>
      <c r="J43" s="2073"/>
      <c r="K43" s="1589"/>
      <c r="L43" s="1589"/>
      <c r="M43" s="1582"/>
    </row>
    <row r="44" spans="2:14" ht="13.5" customHeight="1" x14ac:dyDescent="0.2">
      <c r="B44" s="2554"/>
      <c r="C44" s="1891"/>
      <c r="D44" s="1891" t="s">
        <v>327</v>
      </c>
      <c r="E44" s="1891" t="s">
        <v>326</v>
      </c>
      <c r="F44" s="1891" t="s">
        <v>1275</v>
      </c>
      <c r="G44" s="1891" t="s">
        <v>1188</v>
      </c>
      <c r="H44" s="1881"/>
      <c r="I44" s="2071"/>
      <c r="J44" s="2074"/>
      <c r="K44" s="2073"/>
      <c r="L44" s="1589"/>
      <c r="M44" s="1589"/>
      <c r="N44" s="1582"/>
    </row>
    <row r="45" spans="2:14" ht="13.5" customHeight="1" x14ac:dyDescent="0.2">
      <c r="B45" s="2553"/>
      <c r="C45" s="1893"/>
      <c r="D45" s="1894" t="s">
        <v>1195</v>
      </c>
      <c r="E45" s="1894" t="s">
        <v>1195</v>
      </c>
      <c r="F45" s="1894" t="s">
        <v>1195</v>
      </c>
      <c r="G45" s="1894" t="s">
        <v>1195</v>
      </c>
      <c r="H45" s="1881"/>
      <c r="I45" s="2071"/>
      <c r="J45" s="2074"/>
      <c r="K45" s="2073"/>
      <c r="L45" s="1589"/>
      <c r="M45" s="1589"/>
      <c r="N45" s="1582"/>
    </row>
    <row r="46" spans="2:14" ht="13.5" customHeight="1" x14ac:dyDescent="0.2">
      <c r="B46" s="2767" t="s">
        <v>1194</v>
      </c>
      <c r="C46" s="2552"/>
      <c r="D46" s="2552">
        <f>+D47+D48</f>
        <v>13</v>
      </c>
      <c r="E46" s="2552">
        <v>14</v>
      </c>
      <c r="F46" s="2552">
        <f>+F47+F48</f>
        <v>14</v>
      </c>
      <c r="G46" s="2552">
        <v>12</v>
      </c>
      <c r="H46" s="1881"/>
      <c r="I46" s="2071"/>
      <c r="J46" s="2074"/>
      <c r="K46" s="2073"/>
      <c r="L46" s="1588"/>
      <c r="M46" s="1588"/>
      <c r="N46" s="1583"/>
    </row>
    <row r="47" spans="2:14" ht="13.5" customHeight="1" x14ac:dyDescent="0.2">
      <c r="B47" s="2769" t="s">
        <v>1191</v>
      </c>
      <c r="C47" s="2551"/>
      <c r="D47" s="2551">
        <v>11</v>
      </c>
      <c r="E47" s="2551">
        <v>16</v>
      </c>
      <c r="F47" s="2551">
        <v>14</v>
      </c>
      <c r="G47" s="2551">
        <v>15</v>
      </c>
      <c r="H47" s="1881"/>
      <c r="I47" s="2071"/>
      <c r="J47" s="1039"/>
      <c r="K47" s="1038"/>
      <c r="L47" s="1589"/>
      <c r="M47" s="1589"/>
      <c r="N47" s="1582"/>
    </row>
    <row r="48" spans="2:14" ht="13.5" customHeight="1" x14ac:dyDescent="0.2">
      <c r="B48" s="2771" t="s">
        <v>1192</v>
      </c>
      <c r="C48" s="2550"/>
      <c r="D48" s="2550">
        <v>2</v>
      </c>
      <c r="E48" s="2550">
        <v>-2</v>
      </c>
      <c r="F48" s="2550">
        <v>0</v>
      </c>
      <c r="G48" s="2550">
        <v>-3</v>
      </c>
      <c r="H48" s="1881"/>
      <c r="I48" s="2071"/>
      <c r="J48" s="2071"/>
      <c r="L48" s="1589"/>
      <c r="M48" s="1589"/>
      <c r="N48" s="1582"/>
    </row>
    <row r="49" spans="2:13" ht="13.5" customHeight="1" x14ac:dyDescent="0.2">
      <c r="B49" s="2868" t="s">
        <v>1196</v>
      </c>
      <c r="C49" s="2868" t="s">
        <v>103</v>
      </c>
      <c r="D49" s="2868" t="s">
        <v>103</v>
      </c>
      <c r="E49" s="2868" t="s">
        <v>103</v>
      </c>
      <c r="F49" s="2868" t="s">
        <v>103</v>
      </c>
      <c r="G49" s="1881"/>
      <c r="H49" s="2071"/>
      <c r="I49" s="2071"/>
      <c r="K49" s="1590"/>
      <c r="L49" s="1589"/>
      <c r="M49" s="1582"/>
    </row>
    <row r="50" spans="2:13" ht="13.5" customHeight="1" x14ac:dyDescent="0.2">
      <c r="B50" s="2865" t="s">
        <v>1197</v>
      </c>
      <c r="C50" s="2865" t="s">
        <v>103</v>
      </c>
      <c r="D50" s="2865" t="s">
        <v>103</v>
      </c>
      <c r="E50" s="2865" t="s">
        <v>103</v>
      </c>
      <c r="F50" s="2865" t="s">
        <v>103</v>
      </c>
      <c r="G50" s="1881"/>
      <c r="H50" s="2071"/>
      <c r="I50" s="2071"/>
      <c r="K50" s="1588"/>
      <c r="L50" s="1588"/>
      <c r="M50" s="1583"/>
    </row>
    <row r="51" spans="2:13" ht="13.5" customHeight="1" x14ac:dyDescent="0.2">
      <c r="B51" s="1881"/>
      <c r="C51" s="1881"/>
      <c r="D51" s="1881"/>
      <c r="E51" s="1881"/>
      <c r="F51" s="1881"/>
      <c r="G51" s="1881"/>
      <c r="H51" s="2072"/>
      <c r="I51" s="2071"/>
      <c r="K51" s="1589"/>
      <c r="L51" s="1589"/>
      <c r="M51" s="1582"/>
    </row>
    <row r="52" spans="2:13" ht="13.5" customHeight="1" x14ac:dyDescent="0.2">
      <c r="B52" s="1867"/>
      <c r="C52" s="1862"/>
      <c r="D52" s="1862"/>
      <c r="E52" s="1862"/>
      <c r="F52" s="1862"/>
      <c r="G52" s="1863"/>
      <c r="H52" s="2071"/>
      <c r="I52" s="2071"/>
      <c r="K52" s="1588"/>
      <c r="L52" s="1588"/>
      <c r="M52" s="1583"/>
    </row>
    <row r="53" spans="2:13" ht="13.5" customHeight="1" x14ac:dyDescent="0.2">
      <c r="B53" s="1876"/>
      <c r="C53" s="1863"/>
      <c r="D53" s="1863"/>
      <c r="E53" s="1863"/>
      <c r="F53" s="1863"/>
      <c r="G53" s="1863"/>
      <c r="H53" s="2071"/>
      <c r="I53" s="2071"/>
      <c r="K53" s="1587"/>
      <c r="L53" s="1587"/>
      <c r="M53" s="1582"/>
    </row>
    <row r="54" spans="2:13" ht="13.5" customHeight="1" x14ac:dyDescent="0.2">
      <c r="B54" s="1868"/>
      <c r="C54" s="1871"/>
      <c r="D54" s="1871"/>
      <c r="E54" s="1871"/>
      <c r="F54" s="1871"/>
      <c r="G54" s="1865"/>
      <c r="H54" s="2071"/>
      <c r="I54" s="2071"/>
      <c r="K54" s="1586"/>
      <c r="L54" s="1586"/>
      <c r="M54" s="1585"/>
    </row>
    <row r="55" spans="2:13" ht="17.25" customHeight="1" x14ac:dyDescent="0.2">
      <c r="B55" s="1869"/>
      <c r="C55" s="1870"/>
      <c r="D55" s="1870"/>
      <c r="E55" s="1870"/>
      <c r="F55" s="1870"/>
      <c r="G55" s="1870"/>
      <c r="H55" s="2071"/>
      <c r="I55" s="2071"/>
      <c r="K55" s="1584"/>
      <c r="L55" s="1584"/>
      <c r="M55" s="1582"/>
    </row>
    <row r="56" spans="2:13" ht="13.5" customHeight="1" x14ac:dyDescent="0.2">
      <c r="B56" s="1873"/>
      <c r="C56" s="1874"/>
      <c r="D56" s="1874"/>
      <c r="E56" s="1874"/>
      <c r="F56" s="1874"/>
      <c r="G56" s="1875"/>
      <c r="H56" s="2071"/>
      <c r="I56" s="2071"/>
      <c r="K56" s="1584"/>
      <c r="L56" s="1584"/>
      <c r="M56" s="1582"/>
    </row>
    <row r="57" spans="2:13" ht="13.5" customHeight="1" x14ac:dyDescent="0.2">
      <c r="B57" s="1877"/>
      <c r="C57" s="1872"/>
      <c r="D57" s="1872"/>
      <c r="E57" s="1872"/>
      <c r="F57" s="1872"/>
      <c r="G57" s="1872"/>
      <c r="H57" s="2071"/>
      <c r="I57" s="2071"/>
      <c r="K57" s="1584"/>
      <c r="L57" s="1584"/>
      <c r="M57" s="1582"/>
    </row>
    <row r="58" spans="2:13" ht="13.5" customHeight="1" x14ac:dyDescent="0.2">
      <c r="B58" s="1864"/>
      <c r="C58" s="1866"/>
      <c r="D58" s="1866"/>
      <c r="E58" s="1866"/>
      <c r="F58" s="1866"/>
      <c r="G58" s="1866"/>
      <c r="H58" s="2071"/>
      <c r="I58" s="2071"/>
      <c r="K58" s="1579"/>
      <c r="L58" s="1579"/>
      <c r="M58" s="1583"/>
    </row>
    <row r="59" spans="2:13" ht="13.5" customHeight="1" x14ac:dyDescent="0.2">
      <c r="B59" s="1867"/>
      <c r="C59" s="1862"/>
      <c r="D59" s="1862"/>
      <c r="E59" s="1862"/>
      <c r="F59" s="1862"/>
      <c r="G59" s="1862"/>
      <c r="H59" s="2071"/>
      <c r="I59" s="2071"/>
      <c r="K59" s="1581"/>
      <c r="L59" s="1581"/>
      <c r="M59" s="1582"/>
    </row>
    <row r="60" spans="2:13" ht="13.5" customHeight="1" x14ac:dyDescent="0.2">
      <c r="B60" s="1867"/>
      <c r="C60" s="1862"/>
      <c r="D60" s="1862"/>
      <c r="E60" s="1862"/>
      <c r="F60" s="1862"/>
      <c r="G60" s="1862"/>
      <c r="H60" s="2071"/>
      <c r="I60" s="2071"/>
      <c r="K60" s="1581"/>
      <c r="L60" s="1581"/>
      <c r="M60" s="1582"/>
    </row>
    <row r="61" spans="2:13" ht="13.5" customHeight="1" x14ac:dyDescent="0.2">
      <c r="B61" s="1864"/>
      <c r="C61" s="1866"/>
      <c r="D61" s="1866"/>
      <c r="E61" s="1866"/>
      <c r="F61" s="1866"/>
      <c r="G61" s="1866"/>
      <c r="H61" s="2071"/>
      <c r="I61" s="2071"/>
      <c r="K61" s="1581"/>
      <c r="L61" s="1581"/>
      <c r="M61" s="1582"/>
    </row>
    <row r="62" spans="2:13" ht="13.5" customHeight="1" x14ac:dyDescent="0.2">
      <c r="B62" s="1867"/>
      <c r="C62" s="1862"/>
      <c r="D62" s="1862"/>
      <c r="E62" s="1862"/>
      <c r="F62" s="1862"/>
      <c r="G62" s="1863"/>
      <c r="H62" s="2071"/>
      <c r="I62" s="2071"/>
      <c r="K62" s="1579"/>
      <c r="L62" s="1578"/>
      <c r="M62" s="1583"/>
    </row>
    <row r="63" spans="2:13" ht="13.5" customHeight="1" x14ac:dyDescent="0.2">
      <c r="B63" s="1867"/>
      <c r="C63" s="1862"/>
      <c r="D63" s="1862"/>
      <c r="E63" s="1862"/>
      <c r="F63" s="1862"/>
      <c r="G63" s="1863"/>
      <c r="H63" s="2071"/>
      <c r="I63" s="2071"/>
      <c r="K63" s="1581"/>
      <c r="L63" s="1581"/>
      <c r="M63" s="1582"/>
    </row>
    <row r="64" spans="2:13" ht="13.5" customHeight="1" x14ac:dyDescent="0.2">
      <c r="B64" s="1867"/>
      <c r="C64" s="1862"/>
      <c r="D64" s="1862"/>
      <c r="E64" s="1862"/>
      <c r="F64" s="1862"/>
      <c r="G64" s="1863"/>
      <c r="H64" s="2071"/>
      <c r="I64" s="2071"/>
      <c r="J64" s="2063"/>
      <c r="K64" s="1581"/>
      <c r="L64" s="1581"/>
      <c r="M64" s="1580"/>
    </row>
    <row r="65" spans="2:13" ht="13.5" customHeight="1" x14ac:dyDescent="0.2">
      <c r="B65" s="1867"/>
      <c r="C65" s="1862"/>
      <c r="D65" s="1862"/>
      <c r="E65" s="1862"/>
      <c r="F65" s="1862"/>
      <c r="G65" s="1863"/>
      <c r="H65" s="2063"/>
      <c r="I65" s="2063"/>
      <c r="J65" s="2063"/>
      <c r="K65" s="1579"/>
      <c r="L65" s="1578"/>
      <c r="M65" s="1577"/>
    </row>
    <row r="66" spans="2:13" ht="13.5" customHeight="1" x14ac:dyDescent="0.2">
      <c r="B66" s="1876"/>
      <c r="C66" s="1863"/>
      <c r="D66" s="1863"/>
      <c r="E66" s="1863"/>
      <c r="F66" s="1863"/>
      <c r="G66" s="1863"/>
      <c r="H66" s="2063"/>
      <c r="I66" s="2063"/>
      <c r="J66" s="2063"/>
      <c r="K66" s="1576"/>
      <c r="L66" s="1576"/>
      <c r="M66" s="1576"/>
    </row>
    <row r="67" spans="2:13" ht="13.5" customHeight="1" x14ac:dyDescent="0.2">
      <c r="B67" s="1868"/>
      <c r="C67" s="1878"/>
      <c r="D67" s="1878"/>
      <c r="E67" s="1871"/>
      <c r="F67" s="1871"/>
      <c r="G67" s="1865"/>
      <c r="H67" s="2063"/>
      <c r="I67" s="2063"/>
      <c r="J67" s="2063"/>
      <c r="K67" s="1575"/>
      <c r="L67" s="1575"/>
      <c r="M67" s="1575"/>
    </row>
    <row r="68" spans="2:13" ht="17.25" customHeight="1" x14ac:dyDescent="0.2">
      <c r="H68" s="2064"/>
      <c r="I68" s="2063"/>
      <c r="J68" s="2063"/>
      <c r="K68" s="2063"/>
      <c r="L68" s="2063"/>
      <c r="M68" s="2063"/>
    </row>
    <row r="69" spans="2:13" ht="20.100000000000001" customHeight="1" x14ac:dyDescent="0.2">
      <c r="H69" s="2063"/>
      <c r="I69" s="2063"/>
      <c r="J69" s="2063"/>
    </row>
    <row r="70" spans="2:13" ht="20.100000000000001" customHeight="1" x14ac:dyDescent="0.2">
      <c r="B70" s="2063"/>
      <c r="C70" s="2063"/>
      <c r="D70" s="1022"/>
      <c r="E70" s="1022"/>
      <c r="F70" s="1022"/>
      <c r="G70" s="2063"/>
      <c r="H70" s="2063"/>
      <c r="I70" s="2063"/>
      <c r="J70" s="2063"/>
    </row>
    <row r="71" spans="2:13" ht="20.100000000000001" customHeight="1" x14ac:dyDescent="0.2">
      <c r="B71" s="2063"/>
      <c r="C71" s="2063"/>
      <c r="D71" s="1022"/>
      <c r="E71" s="1022"/>
      <c r="F71" s="1022"/>
      <c r="G71" s="2063"/>
      <c r="H71" s="2063"/>
      <c r="I71" s="2063"/>
      <c r="J71" s="2063"/>
    </row>
    <row r="72" spans="2:13" ht="20.100000000000001" customHeight="1" x14ac:dyDescent="0.2">
      <c r="E72" s="1022"/>
      <c r="F72" s="1022"/>
      <c r="G72" s="2063"/>
      <c r="H72" s="2063"/>
      <c r="I72" s="2063"/>
      <c r="J72" s="2063"/>
    </row>
    <row r="73" spans="2:13" ht="20.100000000000001" customHeight="1" x14ac:dyDescent="0.2"/>
    <row r="74" spans="2:13" ht="20.100000000000001" customHeight="1" x14ac:dyDescent="0.2"/>
    <row r="75" spans="2:13" ht="20.100000000000001" customHeight="1" x14ac:dyDescent="0.2"/>
    <row r="76" spans="2:13" ht="20.100000000000001" customHeight="1" x14ac:dyDescent="0.2"/>
    <row r="77" spans="2:13" ht="20.100000000000001" customHeight="1" x14ac:dyDescent="0.2"/>
    <row r="78" spans="2:13" ht="20.100000000000001" customHeight="1" x14ac:dyDescent="0.2"/>
    <row r="79" spans="2:13" ht="20.100000000000001" customHeight="1" x14ac:dyDescent="0.2"/>
    <row r="80" spans="2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mergeCells count="5">
    <mergeCell ref="B50:F50"/>
    <mergeCell ref="B15:C15"/>
    <mergeCell ref="B13:C13"/>
    <mergeCell ref="B36:C36"/>
    <mergeCell ref="B49:F49"/>
  </mergeCells>
  <printOptions horizontalCentered="1"/>
  <pageMargins left="7.575757575757576E-3" right="0.7" top="0.75" bottom="0.75" header="0.3" footer="0.3"/>
  <pageSetup paperSize="9" scale="80" orientation="portrait" r:id="rId1"/>
  <headerFooter>
    <oddFooter>&amp;C&amp;7Fact book - Q2  2018</oddFooter>
  </headerFooter>
  <ignoredErrors>
    <ignoredError sqref="D6:G6 D26:G26 D33:G33 D45:G4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5"/>
  </sheetPr>
  <dimension ref="F3"/>
  <sheetViews>
    <sheetView view="pageBreakPreview" topLeftCell="B1" zoomScaleNormal="100" zoomScaleSheetLayoutView="100" zoomScalePageLayoutView="85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3:N91"/>
  <sheetViews>
    <sheetView view="pageLayout" topLeftCell="A22" zoomScaleNormal="100" zoomScaleSheetLayoutView="100" workbookViewId="0">
      <selection activeCell="D20" sqref="D20"/>
    </sheetView>
  </sheetViews>
  <sheetFormatPr defaultRowHeight="8.25" x14ac:dyDescent="0.15"/>
  <cols>
    <col min="1" max="1" width="25.85546875" style="188" customWidth="1"/>
    <col min="2" max="3" width="7.140625" style="188" customWidth="1"/>
    <col min="4" max="7" width="7.140625" style="189" customWidth="1"/>
    <col min="8" max="8" width="3.85546875" style="189" customWidth="1"/>
    <col min="9" max="10" width="7.140625" style="189" customWidth="1"/>
    <col min="11" max="11" width="7.140625" style="188" customWidth="1"/>
    <col min="12" max="12" width="8.5703125" style="188" customWidth="1"/>
    <col min="13" max="13" width="7.140625" style="188" customWidth="1"/>
    <col min="14" max="14" width="9.7109375" style="188" customWidth="1"/>
    <col min="15" max="16384" width="9.140625" style="188"/>
  </cols>
  <sheetData>
    <row r="3" spans="1:12" ht="9" thickBot="1" x14ac:dyDescent="0.2"/>
    <row r="4" spans="1:12" ht="13.5" customHeight="1" x14ac:dyDescent="0.2">
      <c r="A4" s="223" t="s">
        <v>399</v>
      </c>
      <c r="B4" s="223"/>
      <c r="C4" s="223"/>
      <c r="D4" s="256"/>
      <c r="E4" s="256"/>
      <c r="F4" s="256"/>
      <c r="G4" s="256"/>
      <c r="H4" s="247"/>
      <c r="I4" s="245" t="s">
        <v>392</v>
      </c>
      <c r="J4" s="246"/>
      <c r="K4" s="245" t="s">
        <v>397</v>
      </c>
      <c r="L4" s="260"/>
    </row>
    <row r="5" spans="1:12" ht="13.5" customHeight="1" thickBot="1" x14ac:dyDescent="0.3">
      <c r="I5" s="2461"/>
      <c r="J5" s="2462"/>
      <c r="K5" s="2461"/>
      <c r="L5" s="259"/>
    </row>
    <row r="6" spans="1:12" s="257" customFormat="1" ht="13.5" customHeight="1" thickBot="1" x14ac:dyDescent="0.25">
      <c r="A6" s="221" t="s">
        <v>193</v>
      </c>
      <c r="B6" s="219" t="s">
        <v>1226</v>
      </c>
      <c r="C6" s="219" t="s">
        <v>1097</v>
      </c>
      <c r="D6" s="219" t="s">
        <v>1056</v>
      </c>
      <c r="E6" s="219" t="s">
        <v>994</v>
      </c>
      <c r="F6" s="219" t="s">
        <v>294</v>
      </c>
      <c r="G6" s="219" t="s">
        <v>293</v>
      </c>
      <c r="H6" s="219"/>
      <c r="I6" s="241" t="s">
        <v>1238</v>
      </c>
      <c r="J6" s="242" t="s">
        <v>1237</v>
      </c>
      <c r="K6" s="241" t="s">
        <v>1238</v>
      </c>
      <c r="L6" s="1857" t="s">
        <v>1237</v>
      </c>
    </row>
    <row r="7" spans="1:12" s="257" customFormat="1" ht="13.5" customHeight="1" x14ac:dyDescent="0.25">
      <c r="A7" s="213" t="s">
        <v>325</v>
      </c>
      <c r="B7" s="200">
        <v>483</v>
      </c>
      <c r="C7" s="200">
        <v>498</v>
      </c>
      <c r="D7" s="200">
        <v>525</v>
      </c>
      <c r="E7" s="200">
        <v>537</v>
      </c>
      <c r="F7" s="200">
        <v>520</v>
      </c>
      <c r="G7" s="200">
        <v>527</v>
      </c>
      <c r="H7" s="200"/>
      <c r="I7" s="2457">
        <v>-3.0120481927710843E-2</v>
      </c>
      <c r="J7" s="2458">
        <v>-7.1153846153846151E-2</v>
      </c>
      <c r="K7" s="2457">
        <v>-2.4096385542168641E-2</v>
      </c>
      <c r="L7" s="2456">
        <v>-4.5186640471512773E-2</v>
      </c>
    </row>
    <row r="8" spans="1:12" s="257" customFormat="1" ht="13.5" customHeight="1" x14ac:dyDescent="0.25">
      <c r="A8" s="213" t="s">
        <v>180</v>
      </c>
      <c r="B8" s="210">
        <v>176</v>
      </c>
      <c r="C8" s="210">
        <v>172</v>
      </c>
      <c r="D8" s="210">
        <v>160</v>
      </c>
      <c r="E8" s="210">
        <v>177</v>
      </c>
      <c r="F8" s="210">
        <v>182</v>
      </c>
      <c r="G8" s="210">
        <v>187</v>
      </c>
      <c r="H8" s="210"/>
      <c r="I8" s="2457">
        <v>2.3255813953488372E-2</v>
      </c>
      <c r="J8" s="2458">
        <v>-3.2967032967032968E-2</v>
      </c>
      <c r="K8" s="2457">
        <v>4.6783625730994149E-2</v>
      </c>
      <c r="L8" s="2456">
        <v>5.6179775280897903E-3</v>
      </c>
    </row>
    <row r="9" spans="1:12" s="257" customFormat="1" ht="13.5" customHeight="1" x14ac:dyDescent="0.25">
      <c r="A9" s="213" t="s">
        <v>322</v>
      </c>
      <c r="B9" s="210">
        <v>16</v>
      </c>
      <c r="C9" s="210">
        <v>91</v>
      </c>
      <c r="D9" s="210">
        <v>15</v>
      </c>
      <c r="E9" s="210">
        <v>15</v>
      </c>
      <c r="F9" s="210">
        <v>17</v>
      </c>
      <c r="G9" s="210">
        <v>15</v>
      </c>
      <c r="H9" s="210"/>
      <c r="I9" s="2457">
        <v>-0.82417582417582413</v>
      </c>
      <c r="J9" s="2458">
        <v>-5.8823529411764705E-2</v>
      </c>
      <c r="K9" s="2457">
        <v>-0.82417582417582413</v>
      </c>
      <c r="L9" s="2456">
        <v>-0.11111111111111116</v>
      </c>
    </row>
    <row r="10" spans="1:12" s="257" customFormat="1" ht="13.5" customHeight="1" x14ac:dyDescent="0.25">
      <c r="A10" s="213" t="s">
        <v>382</v>
      </c>
      <c r="B10" s="210">
        <v>2</v>
      </c>
      <c r="C10" s="210">
        <v>8</v>
      </c>
      <c r="D10" s="210">
        <v>-1</v>
      </c>
      <c r="E10" s="210">
        <v>0</v>
      </c>
      <c r="F10" s="210">
        <v>6</v>
      </c>
      <c r="G10" s="210">
        <v>1</v>
      </c>
      <c r="H10" s="210"/>
      <c r="I10" s="2457">
        <v>-0.75</v>
      </c>
      <c r="J10" s="2458">
        <v>-0.66666666666666663</v>
      </c>
      <c r="K10" s="2457">
        <v>-0.7142857142857143</v>
      </c>
      <c r="L10" s="2456">
        <v>-0.66666666666666674</v>
      </c>
    </row>
    <row r="11" spans="1:12" s="257" customFormat="1" ht="13.5" customHeight="1" x14ac:dyDescent="0.25">
      <c r="A11" s="209" t="s">
        <v>319</v>
      </c>
      <c r="B11" s="214">
        <v>677</v>
      </c>
      <c r="C11" s="214">
        <v>769</v>
      </c>
      <c r="D11" s="214">
        <v>699</v>
      </c>
      <c r="E11" s="214">
        <v>729</v>
      </c>
      <c r="F11" s="214">
        <v>725</v>
      </c>
      <c r="G11" s="214">
        <v>730</v>
      </c>
      <c r="H11" s="214"/>
      <c r="I11" s="237">
        <v>-0.11963589076723016</v>
      </c>
      <c r="J11" s="238">
        <v>-6.620689655172414E-2</v>
      </c>
      <c r="K11" s="237">
        <v>-0.10951760104302477</v>
      </c>
      <c r="L11" s="236">
        <v>-3.9381153305203975E-2</v>
      </c>
    </row>
    <row r="12" spans="1:12" s="257" customFormat="1" ht="13.5" customHeight="1" x14ac:dyDescent="0.25">
      <c r="A12" s="209" t="s">
        <v>309</v>
      </c>
      <c r="B12" s="205">
        <v>-423</v>
      </c>
      <c r="C12" s="205">
        <v>-429</v>
      </c>
      <c r="D12" s="205">
        <v>-450</v>
      </c>
      <c r="E12" s="205">
        <v>-409</v>
      </c>
      <c r="F12" s="205">
        <v>-435</v>
      </c>
      <c r="G12" s="205">
        <v>-426</v>
      </c>
      <c r="H12" s="205"/>
      <c r="I12" s="237">
        <v>-1.3986013986013986E-2</v>
      </c>
      <c r="J12" s="238">
        <v>-2.7586206896551724E-2</v>
      </c>
      <c r="K12" s="237">
        <v>-2.3364485981308691E-3</v>
      </c>
      <c r="L12" s="236">
        <v>-2.3364485981308691E-3</v>
      </c>
    </row>
    <row r="13" spans="1:12" s="257" customFormat="1" ht="13.5" customHeight="1" x14ac:dyDescent="0.25">
      <c r="A13" s="209" t="s">
        <v>307</v>
      </c>
      <c r="B13" s="205">
        <v>254</v>
      </c>
      <c r="C13" s="205">
        <v>340</v>
      </c>
      <c r="D13" s="205">
        <v>249</v>
      </c>
      <c r="E13" s="205">
        <v>320</v>
      </c>
      <c r="F13" s="205">
        <v>290</v>
      </c>
      <c r="G13" s="205">
        <v>304</v>
      </c>
      <c r="H13" s="205"/>
      <c r="I13" s="237">
        <v>-0.25294117647058822</v>
      </c>
      <c r="J13" s="238">
        <v>-0.12413793103448276</v>
      </c>
      <c r="K13" s="237">
        <v>-0.24483775811209441</v>
      </c>
      <c r="L13" s="236">
        <v>-9.540636042402828E-2</v>
      </c>
    </row>
    <row r="14" spans="1:12" s="257" customFormat="1" ht="13.5" customHeight="1" x14ac:dyDescent="0.25">
      <c r="A14" s="213" t="s">
        <v>128</v>
      </c>
      <c r="B14" s="210">
        <v>-30</v>
      </c>
      <c r="C14" s="210">
        <v>-19</v>
      </c>
      <c r="D14" s="210">
        <v>-9</v>
      </c>
      <c r="E14" s="210">
        <v>-5</v>
      </c>
      <c r="F14" s="210">
        <v>-24</v>
      </c>
      <c r="G14" s="210">
        <v>-7</v>
      </c>
      <c r="H14" s="210"/>
      <c r="I14" s="2457"/>
      <c r="J14" s="2458"/>
      <c r="K14" s="2457">
        <v>0.66666666666666674</v>
      </c>
      <c r="L14" s="2456">
        <v>0.25</v>
      </c>
    </row>
    <row r="15" spans="1:12" s="257" customFormat="1" ht="13.5" customHeight="1" x14ac:dyDescent="0.25">
      <c r="A15" s="209" t="s">
        <v>125</v>
      </c>
      <c r="B15" s="205">
        <v>224</v>
      </c>
      <c r="C15" s="205">
        <v>321</v>
      </c>
      <c r="D15" s="205">
        <v>240</v>
      </c>
      <c r="E15" s="205">
        <v>315</v>
      </c>
      <c r="F15" s="205">
        <v>266</v>
      </c>
      <c r="G15" s="205">
        <v>297</v>
      </c>
      <c r="H15" s="205"/>
      <c r="I15" s="237">
        <v>-0.30218068535825543</v>
      </c>
      <c r="J15" s="238">
        <v>-0.15789473684210525</v>
      </c>
      <c r="K15" s="237">
        <v>-0.29595015576323991</v>
      </c>
      <c r="L15" s="236">
        <v>-0.12741312741312738</v>
      </c>
    </row>
    <row r="16" spans="1:12" s="257" customFormat="1" ht="13.5" customHeight="1" x14ac:dyDescent="0.25">
      <c r="A16" s="255"/>
      <c r="B16" s="254"/>
      <c r="C16" s="254"/>
      <c r="D16" s="254"/>
      <c r="E16" s="254"/>
      <c r="F16" s="254"/>
      <c r="G16" s="254"/>
      <c r="H16" s="212"/>
      <c r="I16" s="2471"/>
      <c r="J16" s="2459"/>
      <c r="K16" s="2471"/>
      <c r="L16" s="253"/>
    </row>
    <row r="17" spans="1:13" s="257" customFormat="1" ht="13.5" customHeight="1" x14ac:dyDescent="0.25">
      <c r="A17" s="213" t="s">
        <v>396</v>
      </c>
      <c r="B17" s="252">
        <v>62.481536189069416</v>
      </c>
      <c r="C17" s="252">
        <v>55.8</v>
      </c>
      <c r="D17" s="252">
        <v>64.2</v>
      </c>
      <c r="E17" s="252">
        <v>56.1</v>
      </c>
      <c r="F17" s="252">
        <v>60</v>
      </c>
      <c r="G17" s="252">
        <v>58.4</v>
      </c>
      <c r="H17" s="252"/>
      <c r="I17" s="2469"/>
      <c r="J17" s="2470"/>
      <c r="K17" s="2469"/>
      <c r="L17" s="2468"/>
    </row>
    <row r="18" spans="1:13" s="257" customFormat="1" ht="13.5" customHeight="1" x14ac:dyDescent="0.25">
      <c r="A18" s="213" t="s">
        <v>395</v>
      </c>
      <c r="B18" s="252">
        <v>9.3589884551951616</v>
      </c>
      <c r="C18" s="252">
        <v>13.764300970862728</v>
      </c>
      <c r="D18" s="252">
        <v>10.773444667440401</v>
      </c>
      <c r="E18" s="252">
        <v>14.638391296683546</v>
      </c>
      <c r="F18" s="252">
        <v>12.293602039219977</v>
      </c>
      <c r="G18" s="252">
        <v>13.480814113175956</v>
      </c>
      <c r="H18" s="252"/>
      <c r="I18" s="251"/>
      <c r="J18" s="2467"/>
      <c r="K18" s="2466"/>
      <c r="L18" s="2465"/>
    </row>
    <row r="19" spans="1:13" s="257" customFormat="1" ht="13.5" customHeight="1" x14ac:dyDescent="0.25">
      <c r="A19" s="213" t="s">
        <v>119</v>
      </c>
      <c r="B19" s="200">
        <v>7352</v>
      </c>
      <c r="C19" s="200">
        <v>7200</v>
      </c>
      <c r="D19" s="200">
        <v>7013</v>
      </c>
      <c r="E19" s="200">
        <v>6755</v>
      </c>
      <c r="F19" s="200">
        <v>6532</v>
      </c>
      <c r="G19" s="200">
        <v>6760</v>
      </c>
      <c r="H19" s="200"/>
      <c r="I19" s="2464">
        <v>2.1111111111111112E-2</v>
      </c>
      <c r="J19" s="2456">
        <v>0.12553582363747703</v>
      </c>
      <c r="K19" s="2464">
        <v>2.3252614199229527E-2</v>
      </c>
      <c r="L19" s="2456">
        <v>0.15787015413358252</v>
      </c>
    </row>
    <row r="20" spans="1:13" s="257" customFormat="1" ht="13.5" customHeight="1" x14ac:dyDescent="0.25">
      <c r="A20" s="213" t="s">
        <v>394</v>
      </c>
      <c r="B20" s="200">
        <v>27245</v>
      </c>
      <c r="C20" s="200">
        <v>26888</v>
      </c>
      <c r="D20" s="200">
        <v>25167</v>
      </c>
      <c r="E20" s="200">
        <v>25393</v>
      </c>
      <c r="F20" s="200">
        <v>25912</v>
      </c>
      <c r="G20" s="200">
        <v>25990</v>
      </c>
      <c r="H20" s="200"/>
      <c r="I20" s="2464">
        <v>1.3277298423088366E-2</v>
      </c>
      <c r="J20" s="2456">
        <v>5.1443346711948133E-2</v>
      </c>
      <c r="K20" s="2464">
        <v>1.2973053115385991E-2</v>
      </c>
      <c r="L20" s="2456">
        <v>6.6123117734259163E-2</v>
      </c>
    </row>
    <row r="21" spans="1:13" s="257" customFormat="1" ht="13.5" customHeight="1" thickBot="1" x14ac:dyDescent="0.3">
      <c r="A21" s="213" t="s">
        <v>115</v>
      </c>
      <c r="B21" s="200">
        <v>10580</v>
      </c>
      <c r="C21" s="200">
        <v>10746</v>
      </c>
      <c r="D21" s="200">
        <v>11022</v>
      </c>
      <c r="E21" s="200">
        <v>11403</v>
      </c>
      <c r="F21" s="200">
        <v>11614</v>
      </c>
      <c r="G21" s="200">
        <v>11467</v>
      </c>
      <c r="H21" s="200"/>
      <c r="I21" s="250">
        <v>-1.5447608412432532E-2</v>
      </c>
      <c r="J21" s="249">
        <v>-8.9030480454623737E-2</v>
      </c>
      <c r="K21" s="250">
        <v>-1.5082394562889845E-2</v>
      </c>
      <c r="L21" s="249">
        <v>-8.833160978972765E-2</v>
      </c>
    </row>
    <row r="22" spans="1:13" s="257" customFormat="1" ht="13.5" customHeight="1" x14ac:dyDescent="0.25">
      <c r="A22" s="213"/>
      <c r="B22" s="213"/>
      <c r="C22" s="213"/>
      <c r="D22" s="200"/>
      <c r="E22" s="200"/>
      <c r="F22" s="200"/>
      <c r="G22" s="200"/>
      <c r="H22" s="200"/>
      <c r="I22" s="258"/>
      <c r="J22" s="258"/>
      <c r="K22" s="258"/>
      <c r="L22" s="258"/>
    </row>
    <row r="23" spans="1:13" s="257" customFormat="1" ht="13.5" customHeight="1" thickBot="1" x14ac:dyDescent="0.3">
      <c r="A23" s="223" t="s">
        <v>398</v>
      </c>
      <c r="B23" s="223"/>
      <c r="C23" s="223"/>
      <c r="D23" s="200"/>
      <c r="E23" s="200"/>
      <c r="F23" s="200"/>
      <c r="G23" s="200"/>
      <c r="H23" s="200"/>
      <c r="I23" s="201"/>
      <c r="J23" s="248"/>
      <c r="K23" s="248"/>
    </row>
    <row r="24" spans="1:13" ht="13.5" customHeight="1" x14ac:dyDescent="0.2">
      <c r="D24" s="256"/>
      <c r="E24" s="256"/>
      <c r="F24" s="256"/>
      <c r="G24" s="256"/>
      <c r="H24" s="247"/>
      <c r="I24" s="245" t="s">
        <v>392</v>
      </c>
      <c r="J24" s="246"/>
      <c r="K24" s="245" t="s">
        <v>397</v>
      </c>
      <c r="L24" s="244"/>
    </row>
    <row r="25" spans="1:13" ht="13.5" customHeight="1" thickBot="1" x14ac:dyDescent="0.25">
      <c r="I25" s="2461"/>
      <c r="J25" s="2462"/>
      <c r="K25" s="2461"/>
      <c r="L25" s="2460"/>
      <c r="M25" s="193"/>
    </row>
    <row r="26" spans="1:13" ht="13.5" customHeight="1" thickBot="1" x14ac:dyDescent="0.25">
      <c r="A26" s="221" t="s">
        <v>193</v>
      </c>
      <c r="B26" s="219" t="s">
        <v>1226</v>
      </c>
      <c r="C26" s="219" t="s">
        <v>1097</v>
      </c>
      <c r="D26" s="219" t="s">
        <v>1056</v>
      </c>
      <c r="E26" s="219" t="s">
        <v>994</v>
      </c>
      <c r="F26" s="219" t="s">
        <v>294</v>
      </c>
      <c r="G26" s="219" t="s">
        <v>293</v>
      </c>
      <c r="H26" s="219"/>
      <c r="I26" s="241" t="s">
        <v>1238</v>
      </c>
      <c r="J26" s="242" t="s">
        <v>1237</v>
      </c>
      <c r="K26" s="241" t="s">
        <v>1238</v>
      </c>
      <c r="L26" s="1857" t="s">
        <v>1237</v>
      </c>
      <c r="M26" s="193"/>
    </row>
    <row r="27" spans="1:13" ht="13.5" customHeight="1" x14ac:dyDescent="0.15">
      <c r="A27" s="213" t="s">
        <v>325</v>
      </c>
      <c r="B27" s="200">
        <v>482</v>
      </c>
      <c r="C27" s="200">
        <v>499</v>
      </c>
      <c r="D27" s="200">
        <v>522</v>
      </c>
      <c r="E27" s="200">
        <v>535</v>
      </c>
      <c r="F27" s="200">
        <v>518</v>
      </c>
      <c r="G27" s="200">
        <v>525</v>
      </c>
      <c r="H27" s="200"/>
      <c r="I27" s="2457">
        <v>-3.406813627254509E-2</v>
      </c>
      <c r="J27" s="2458">
        <v>-6.9498069498069498E-2</v>
      </c>
      <c r="K27" s="2457">
        <v>-2.4096385542168641E-2</v>
      </c>
      <c r="L27" s="2456">
        <v>-4.5186640471512773E-2</v>
      </c>
      <c r="M27" s="193"/>
    </row>
    <row r="28" spans="1:13" ht="13.5" customHeight="1" x14ac:dyDescent="0.15">
      <c r="A28" s="213" t="s">
        <v>180</v>
      </c>
      <c r="B28" s="210">
        <v>296</v>
      </c>
      <c r="C28" s="210">
        <v>293</v>
      </c>
      <c r="D28" s="210">
        <v>289</v>
      </c>
      <c r="E28" s="210">
        <v>302</v>
      </c>
      <c r="F28" s="210">
        <v>303</v>
      </c>
      <c r="G28" s="210">
        <v>308</v>
      </c>
      <c r="H28" s="210"/>
      <c r="I28" s="2457">
        <v>1.0238907849829351E-2</v>
      </c>
      <c r="J28" s="2458">
        <v>-2.3102310231023101E-2</v>
      </c>
      <c r="K28" s="2457">
        <v>2.3972602739726012E-2</v>
      </c>
      <c r="L28" s="2456">
        <v>3.3557046979866278E-3</v>
      </c>
      <c r="M28" s="193"/>
    </row>
    <row r="29" spans="1:13" ht="13.5" customHeight="1" x14ac:dyDescent="0.15">
      <c r="A29" s="213" t="s">
        <v>322</v>
      </c>
      <c r="B29" s="210">
        <v>16</v>
      </c>
      <c r="C29" s="210">
        <v>91</v>
      </c>
      <c r="D29" s="210">
        <v>16</v>
      </c>
      <c r="E29" s="210">
        <v>16</v>
      </c>
      <c r="F29" s="210">
        <v>18</v>
      </c>
      <c r="G29" s="210">
        <v>15</v>
      </c>
      <c r="H29" s="210"/>
      <c r="I29" s="2457">
        <v>-0.82417582417582413</v>
      </c>
      <c r="J29" s="2458">
        <v>-0.1111111111111111</v>
      </c>
      <c r="K29" s="2457">
        <v>-0.82417582417582413</v>
      </c>
      <c r="L29" s="2456">
        <v>-0.11111111111111116</v>
      </c>
      <c r="M29" s="193"/>
    </row>
    <row r="30" spans="1:13" ht="13.5" customHeight="1" x14ac:dyDescent="0.15">
      <c r="A30" s="213" t="s">
        <v>382</v>
      </c>
      <c r="B30" s="210">
        <v>2</v>
      </c>
      <c r="C30" s="210">
        <v>7</v>
      </c>
      <c r="D30" s="210">
        <v>-1</v>
      </c>
      <c r="E30" s="210">
        <v>1</v>
      </c>
      <c r="F30" s="210">
        <v>6</v>
      </c>
      <c r="G30" s="210">
        <v>1</v>
      </c>
      <c r="H30" s="210"/>
      <c r="I30" s="2457">
        <v>-0.7142857142857143</v>
      </c>
      <c r="J30" s="2458">
        <v>-0.66666666666666663</v>
      </c>
      <c r="K30" s="2457">
        <v>-0.7142857142857143</v>
      </c>
      <c r="L30" s="2456">
        <v>-0.66666666666666674</v>
      </c>
      <c r="M30" s="193"/>
    </row>
    <row r="31" spans="1:13" ht="13.5" customHeight="1" x14ac:dyDescent="0.15">
      <c r="A31" s="209" t="s">
        <v>319</v>
      </c>
      <c r="B31" s="214">
        <v>796</v>
      </c>
      <c r="C31" s="214">
        <v>890</v>
      </c>
      <c r="D31" s="214">
        <v>826</v>
      </c>
      <c r="E31" s="214">
        <v>854</v>
      </c>
      <c r="F31" s="214">
        <v>845</v>
      </c>
      <c r="G31" s="214">
        <v>849</v>
      </c>
      <c r="H31" s="214"/>
      <c r="I31" s="237">
        <v>-0.10561797752808989</v>
      </c>
      <c r="J31" s="238">
        <v>-5.7988165680473373E-2</v>
      </c>
      <c r="K31" s="237">
        <v>-9.5720720720720687E-2</v>
      </c>
      <c r="L31" s="236">
        <v>-3.3694344163658241E-2</v>
      </c>
      <c r="M31" s="193"/>
    </row>
    <row r="32" spans="1:13" ht="13.5" customHeight="1" x14ac:dyDescent="0.15">
      <c r="A32" s="209" t="s">
        <v>309</v>
      </c>
      <c r="B32" s="205">
        <v>-453</v>
      </c>
      <c r="C32" s="205">
        <v>-462</v>
      </c>
      <c r="D32" s="205">
        <v>-480</v>
      </c>
      <c r="E32" s="205">
        <v>-441</v>
      </c>
      <c r="F32" s="205">
        <v>-465</v>
      </c>
      <c r="G32" s="205">
        <v>-458</v>
      </c>
      <c r="H32" s="205"/>
      <c r="I32" s="237">
        <v>-1.948051948051948E-2</v>
      </c>
      <c r="J32" s="238">
        <v>-2.5806451612903226E-2</v>
      </c>
      <c r="K32" s="237">
        <v>-8.6767895878524515E-3</v>
      </c>
      <c r="L32" s="236">
        <v>-2.1834061135370675E-3</v>
      </c>
      <c r="M32" s="193"/>
    </row>
    <row r="33" spans="1:13" ht="13.5" customHeight="1" x14ac:dyDescent="0.15">
      <c r="A33" s="209" t="s">
        <v>307</v>
      </c>
      <c r="B33" s="205">
        <v>343</v>
      </c>
      <c r="C33" s="205">
        <v>428</v>
      </c>
      <c r="D33" s="205">
        <v>346</v>
      </c>
      <c r="E33" s="205">
        <v>413</v>
      </c>
      <c r="F33" s="205">
        <v>380</v>
      </c>
      <c r="G33" s="205">
        <v>391</v>
      </c>
      <c r="H33" s="205"/>
      <c r="I33" s="237">
        <v>-0.19859813084112149</v>
      </c>
      <c r="J33" s="238">
        <v>-9.7368421052631576E-2</v>
      </c>
      <c r="K33" s="237">
        <v>-0.18969555035128804</v>
      </c>
      <c r="L33" s="236">
        <v>-7.2386058981233292E-2</v>
      </c>
      <c r="M33" s="193"/>
    </row>
    <row r="34" spans="1:13" ht="13.5" customHeight="1" x14ac:dyDescent="0.15">
      <c r="A34" s="213" t="s">
        <v>128</v>
      </c>
      <c r="B34" s="210">
        <v>-30</v>
      </c>
      <c r="C34" s="210">
        <v>-18</v>
      </c>
      <c r="D34" s="210">
        <v>-9</v>
      </c>
      <c r="E34" s="210">
        <v>-4</v>
      </c>
      <c r="F34" s="210">
        <v>-24</v>
      </c>
      <c r="G34" s="210">
        <v>-8</v>
      </c>
      <c r="H34" s="210"/>
      <c r="I34" s="2457"/>
      <c r="J34" s="2458"/>
      <c r="K34" s="2457">
        <v>0.66666666666666674</v>
      </c>
      <c r="L34" s="2456">
        <v>0.25</v>
      </c>
    </row>
    <row r="35" spans="1:13" ht="13.5" customHeight="1" x14ac:dyDescent="0.15">
      <c r="A35" s="209" t="s">
        <v>125</v>
      </c>
      <c r="B35" s="205">
        <v>313</v>
      </c>
      <c r="C35" s="205">
        <v>410</v>
      </c>
      <c r="D35" s="205">
        <v>337</v>
      </c>
      <c r="E35" s="205">
        <v>409</v>
      </c>
      <c r="F35" s="205">
        <v>356</v>
      </c>
      <c r="G35" s="205">
        <v>383</v>
      </c>
      <c r="H35" s="205"/>
      <c r="I35" s="237">
        <v>-0.23658536585365852</v>
      </c>
      <c r="J35" s="238">
        <v>-0.12078651685393259</v>
      </c>
      <c r="K35" s="237">
        <v>-0.22738386308068459</v>
      </c>
      <c r="L35" s="236">
        <v>-9.4555873925501466E-2</v>
      </c>
    </row>
    <row r="36" spans="1:13" ht="13.5" customHeight="1" x14ac:dyDescent="0.15">
      <c r="A36" s="255"/>
      <c r="B36" s="254"/>
      <c r="C36" s="254"/>
      <c r="D36" s="254"/>
      <c r="E36" s="254"/>
      <c r="F36" s="254"/>
      <c r="G36" s="254"/>
      <c r="H36" s="212"/>
      <c r="I36" s="2471"/>
      <c r="J36" s="2459"/>
      <c r="K36" s="2471"/>
      <c r="L36" s="253"/>
    </row>
    <row r="37" spans="1:13" ht="13.5" customHeight="1" x14ac:dyDescent="0.15">
      <c r="A37" s="213" t="s">
        <v>396</v>
      </c>
      <c r="B37" s="252">
        <v>56.909547738693469</v>
      </c>
      <c r="C37" s="252">
        <v>51.9</v>
      </c>
      <c r="D37" s="252">
        <v>58.1</v>
      </c>
      <c r="E37" s="252">
        <v>51.6</v>
      </c>
      <c r="F37" s="252">
        <v>55</v>
      </c>
      <c r="G37" s="252">
        <v>53.9</v>
      </c>
      <c r="H37" s="252"/>
      <c r="I37" s="2469"/>
      <c r="J37" s="2470"/>
      <c r="K37" s="2469"/>
      <c r="L37" s="2468"/>
    </row>
    <row r="38" spans="1:13" ht="13.5" customHeight="1" x14ac:dyDescent="0.15">
      <c r="A38" s="213" t="s">
        <v>395</v>
      </c>
      <c r="B38" s="252">
        <v>12.333376539209333</v>
      </c>
      <c r="C38" s="252">
        <v>16.412343692316352</v>
      </c>
      <c r="D38" s="252">
        <v>14.07262389326659</v>
      </c>
      <c r="E38" s="252">
        <v>17.648700726244563</v>
      </c>
      <c r="F38" s="252">
        <v>15.399997506522563</v>
      </c>
      <c r="G38" s="252">
        <v>16.340192284678107</v>
      </c>
      <c r="H38" s="252"/>
      <c r="I38" s="251"/>
      <c r="J38" s="2467"/>
      <c r="K38" s="2466"/>
      <c r="L38" s="2465"/>
    </row>
    <row r="39" spans="1:13" ht="13.5" customHeight="1" x14ac:dyDescent="0.15">
      <c r="A39" s="213" t="s">
        <v>119</v>
      </c>
      <c r="B39" s="200">
        <v>7741</v>
      </c>
      <c r="C39" s="200">
        <v>7689</v>
      </c>
      <c r="D39" s="200">
        <v>7491</v>
      </c>
      <c r="E39" s="200">
        <v>7252</v>
      </c>
      <c r="F39" s="200">
        <v>7015</v>
      </c>
      <c r="G39" s="200">
        <v>7236</v>
      </c>
      <c r="H39" s="200"/>
      <c r="I39" s="2464">
        <v>6.7629080504616468E-3</v>
      </c>
      <c r="J39" s="2456">
        <v>0.10349251603706344</v>
      </c>
      <c r="K39" s="2464">
        <v>9.2843326885880817E-3</v>
      </c>
      <c r="L39" s="2456">
        <v>0.13533507397737154</v>
      </c>
    </row>
    <row r="40" spans="1:13" ht="13.5" customHeight="1" x14ac:dyDescent="0.15">
      <c r="A40" s="213" t="s">
        <v>394</v>
      </c>
      <c r="B40" s="200">
        <v>27245</v>
      </c>
      <c r="C40" s="200">
        <v>26888</v>
      </c>
      <c r="D40" s="200">
        <v>25167</v>
      </c>
      <c r="E40" s="200">
        <v>25393</v>
      </c>
      <c r="F40" s="200">
        <v>25912</v>
      </c>
      <c r="G40" s="200">
        <v>25990</v>
      </c>
      <c r="H40" s="200"/>
      <c r="I40" s="2464">
        <v>1.3277298423088446E-2</v>
      </c>
      <c r="J40" s="2456">
        <v>5.1443346711948168E-2</v>
      </c>
      <c r="K40" s="2464">
        <v>1.2973053115385991E-2</v>
      </c>
      <c r="L40" s="2456">
        <v>6.6123117734259163E-2</v>
      </c>
    </row>
    <row r="41" spans="1:13" ht="13.5" customHeight="1" thickBot="1" x14ac:dyDescent="0.2">
      <c r="A41" s="213" t="s">
        <v>115</v>
      </c>
      <c r="B41" s="200">
        <v>10580</v>
      </c>
      <c r="C41" s="200">
        <v>10746</v>
      </c>
      <c r="D41" s="200">
        <v>11022</v>
      </c>
      <c r="E41" s="200">
        <v>11403</v>
      </c>
      <c r="F41" s="200">
        <v>11614</v>
      </c>
      <c r="G41" s="200">
        <v>11467</v>
      </c>
      <c r="H41" s="200"/>
      <c r="I41" s="250">
        <v>-1.5540666294435139E-2</v>
      </c>
      <c r="J41" s="249">
        <v>-8.9116583433786811E-2</v>
      </c>
      <c r="K41" s="250">
        <v>-1.5082394562889845E-2</v>
      </c>
      <c r="L41" s="249">
        <v>-8.833160978972765E-2</v>
      </c>
    </row>
    <row r="42" spans="1:13" ht="13.5" customHeight="1" thickBot="1" x14ac:dyDescent="0.25">
      <c r="A42" s="2463"/>
      <c r="B42" s="2463"/>
      <c r="C42" s="2463"/>
      <c r="D42" s="200"/>
      <c r="E42" s="200"/>
      <c r="F42" s="200"/>
      <c r="G42" s="200"/>
      <c r="H42" s="200"/>
      <c r="I42" s="248"/>
      <c r="J42" s="248"/>
      <c r="K42" s="204"/>
    </row>
    <row r="43" spans="1:13" ht="13.5" customHeight="1" x14ac:dyDescent="0.2">
      <c r="A43" s="223" t="s">
        <v>393</v>
      </c>
      <c r="B43" s="223"/>
      <c r="C43" s="223"/>
      <c r="D43" s="247"/>
      <c r="E43" s="247"/>
      <c r="F43" s="247"/>
      <c r="G43" s="247"/>
      <c r="H43" s="247"/>
      <c r="I43" s="245" t="s">
        <v>392</v>
      </c>
      <c r="J43" s="246"/>
      <c r="K43" s="245" t="s">
        <v>391</v>
      </c>
      <c r="L43" s="244"/>
    </row>
    <row r="44" spans="1:13" ht="13.5" customHeight="1" thickBot="1" x14ac:dyDescent="0.25">
      <c r="I44" s="2461"/>
      <c r="J44" s="2462"/>
      <c r="K44" s="2461"/>
      <c r="L44" s="2460"/>
    </row>
    <row r="45" spans="1:13" ht="13.5" customHeight="1" thickBot="1" x14ac:dyDescent="0.25">
      <c r="A45" s="243" t="s">
        <v>390</v>
      </c>
      <c r="B45" s="219" t="s">
        <v>1226</v>
      </c>
      <c r="C45" s="219" t="s">
        <v>1097</v>
      </c>
      <c r="D45" s="219" t="s">
        <v>1056</v>
      </c>
      <c r="E45" s="219" t="s">
        <v>994</v>
      </c>
      <c r="F45" s="219" t="s">
        <v>294</v>
      </c>
      <c r="G45" s="219" t="s">
        <v>293</v>
      </c>
      <c r="H45" s="219"/>
      <c r="I45" s="241" t="s">
        <v>1238</v>
      </c>
      <c r="J45" s="242" t="s">
        <v>1237</v>
      </c>
      <c r="K45" s="241" t="s">
        <v>1238</v>
      </c>
      <c r="L45" s="1857" t="s">
        <v>1237</v>
      </c>
    </row>
    <row r="46" spans="1:13" ht="13.5" customHeight="1" x14ac:dyDescent="0.15">
      <c r="A46" s="240" t="s">
        <v>111</v>
      </c>
      <c r="B46" s="231">
        <v>0.8</v>
      </c>
      <c r="C46" s="231">
        <v>1.0999999999999972</v>
      </c>
      <c r="D46" s="231">
        <v>1.0999999999999972</v>
      </c>
      <c r="E46" s="231">
        <v>1.0999999999999972</v>
      </c>
      <c r="F46" s="231">
        <v>0.99999999999999578</v>
      </c>
      <c r="G46" s="231">
        <v>1.0999999999999972</v>
      </c>
      <c r="H46" s="231"/>
      <c r="I46" s="2457">
        <v>-0.27272727272727082</v>
      </c>
      <c r="J46" s="2458">
        <v>-0.19999999999999657</v>
      </c>
      <c r="K46" s="2457">
        <v>-9.0909090909086165E-2</v>
      </c>
      <c r="L46" s="2456">
        <v>0.1111111111111216</v>
      </c>
    </row>
    <row r="47" spans="1:13" ht="13.5" customHeight="1" x14ac:dyDescent="0.15">
      <c r="A47" s="240" t="s">
        <v>389</v>
      </c>
      <c r="B47" s="231">
        <v>123.89999999999999</v>
      </c>
      <c r="C47" s="231">
        <v>123</v>
      </c>
      <c r="D47" s="231">
        <v>124.2</v>
      </c>
      <c r="E47" s="231">
        <v>126.3</v>
      </c>
      <c r="F47" s="231">
        <v>125.3</v>
      </c>
      <c r="G47" s="231">
        <v>125.7</v>
      </c>
      <c r="H47" s="231"/>
      <c r="I47" s="2457">
        <v>7.3170731707316384E-3</v>
      </c>
      <c r="J47" s="2458">
        <v>-1.1173184357541945E-2</v>
      </c>
      <c r="K47" s="2457">
        <v>7.2580645161290924E-3</v>
      </c>
      <c r="L47" s="2456">
        <v>1.379870129870131E-2</v>
      </c>
    </row>
    <row r="48" spans="1:13" ht="13.5" customHeight="1" thickBot="1" x14ac:dyDescent="0.2">
      <c r="A48" s="239" t="s">
        <v>109</v>
      </c>
      <c r="B48" s="229">
        <v>19.400000000000002</v>
      </c>
      <c r="C48" s="229">
        <v>19.399999999999999</v>
      </c>
      <c r="D48" s="229">
        <v>19.8</v>
      </c>
      <c r="E48" s="229">
        <v>20.2</v>
      </c>
      <c r="F48" s="229">
        <v>20.199999999999996</v>
      </c>
      <c r="G48" s="229">
        <v>20.299999999999997</v>
      </c>
      <c r="H48" s="229"/>
      <c r="I48" s="2454">
        <v>1.8312957107219078E-16</v>
      </c>
      <c r="J48" s="2455">
        <v>-3.9603960396039299E-2</v>
      </c>
      <c r="K48" s="2454">
        <v>0</v>
      </c>
      <c r="L48" s="2453">
        <v>-2.9850746268656803E-2</v>
      </c>
    </row>
    <row r="49" spans="1:13" ht="13.5" customHeight="1" x14ac:dyDescent="0.15">
      <c r="A49" s="209" t="s">
        <v>108</v>
      </c>
      <c r="B49" s="228">
        <v>144.1</v>
      </c>
      <c r="C49" s="228">
        <v>143.5</v>
      </c>
      <c r="D49" s="228">
        <v>145.1</v>
      </c>
      <c r="E49" s="228">
        <v>147.6</v>
      </c>
      <c r="F49" s="228">
        <v>146.5</v>
      </c>
      <c r="G49" s="228">
        <v>147.1</v>
      </c>
      <c r="H49" s="228"/>
      <c r="I49" s="237">
        <v>4.1811846689895071E-3</v>
      </c>
      <c r="J49" s="238">
        <v>-1.6382252559727001E-2</v>
      </c>
      <c r="K49" s="237">
        <v>5.5325034578146415E-3</v>
      </c>
      <c r="L49" s="236">
        <v>8.3217753120667926E-3</v>
      </c>
    </row>
    <row r="50" spans="1:13" ht="13.5" customHeight="1" x14ac:dyDescent="0.15">
      <c r="A50" s="235"/>
      <c r="B50" s="2459"/>
      <c r="C50" s="2459"/>
      <c r="D50" s="2459"/>
      <c r="E50" s="2459"/>
      <c r="F50" s="2459"/>
      <c r="G50" s="2459"/>
      <c r="H50" s="2459"/>
      <c r="I50" s="233"/>
      <c r="J50" s="234"/>
      <c r="K50" s="233"/>
      <c r="L50" s="232"/>
    </row>
    <row r="51" spans="1:13" ht="13.5" customHeight="1" x14ac:dyDescent="0.15">
      <c r="A51" s="213" t="s">
        <v>107</v>
      </c>
      <c r="B51" s="231">
        <v>2.4</v>
      </c>
      <c r="C51" s="231">
        <v>2.2999999999999972</v>
      </c>
      <c r="D51" s="231">
        <v>2.3000000000000025</v>
      </c>
      <c r="E51" s="231">
        <v>2.2999999999999972</v>
      </c>
      <c r="F51" s="231">
        <v>2.5</v>
      </c>
      <c r="G51" s="231">
        <v>2.3999999999999968</v>
      </c>
      <c r="H51" s="231"/>
      <c r="I51" s="2457">
        <v>4.3478260869566465E-2</v>
      </c>
      <c r="J51" s="2458">
        <v>-4.0000000000000036E-2</v>
      </c>
      <c r="K51" s="2457">
        <v>-6.2172489379008766E-15</v>
      </c>
      <c r="L51" s="2456">
        <v>-4.1666666666670071E-2</v>
      </c>
    </row>
    <row r="52" spans="1:13" ht="13.5" customHeight="1" thickBot="1" x14ac:dyDescent="0.2">
      <c r="A52" s="230" t="s">
        <v>106</v>
      </c>
      <c r="B52" s="229">
        <v>74.2</v>
      </c>
      <c r="C52" s="229">
        <v>72.5</v>
      </c>
      <c r="D52" s="229">
        <v>73.099999999999994</v>
      </c>
      <c r="E52" s="229">
        <v>74.2</v>
      </c>
      <c r="F52" s="229">
        <v>74.400000000000006</v>
      </c>
      <c r="G52" s="229">
        <v>73</v>
      </c>
      <c r="H52" s="229"/>
      <c r="I52" s="2454">
        <v>2.3448275862069004E-2</v>
      </c>
      <c r="J52" s="2455">
        <v>-2.6881720430107906E-3</v>
      </c>
      <c r="K52" s="2454">
        <v>2.5991792065663599E-2</v>
      </c>
      <c r="L52" s="2453">
        <v>2.0408163265306145E-2</v>
      </c>
    </row>
    <row r="53" spans="1:13" ht="13.5" customHeight="1" thickBot="1" x14ac:dyDescent="0.2">
      <c r="A53" s="209" t="s">
        <v>104</v>
      </c>
      <c r="B53" s="228">
        <v>76.599999999999994</v>
      </c>
      <c r="C53" s="228">
        <v>74.8</v>
      </c>
      <c r="D53" s="228">
        <v>75.400000000000006</v>
      </c>
      <c r="E53" s="228">
        <v>76.5</v>
      </c>
      <c r="F53" s="228">
        <v>76.900000000000006</v>
      </c>
      <c r="G53" s="228">
        <v>75.400000000000006</v>
      </c>
      <c r="H53" s="228"/>
      <c r="I53" s="227">
        <v>2.4064171122994617E-2</v>
      </c>
      <c r="J53" s="226">
        <v>-3.9011703511054791E-3</v>
      </c>
      <c r="K53" s="225">
        <v>2.5198938992042397E-2</v>
      </c>
      <c r="L53" s="224">
        <v>1.84453227931487E-2</v>
      </c>
    </row>
    <row r="54" spans="1:13" ht="13.5" customHeight="1" x14ac:dyDescent="0.15">
      <c r="M54" s="190"/>
    </row>
    <row r="55" spans="1:13" ht="13.5" customHeight="1" x14ac:dyDescent="0.15">
      <c r="M55" s="190"/>
    </row>
    <row r="56" spans="1:13" ht="13.5" customHeight="1" x14ac:dyDescent="0.15">
      <c r="A56" s="223" t="s">
        <v>388</v>
      </c>
      <c r="B56" s="223"/>
      <c r="C56" s="223"/>
      <c r="M56" s="190"/>
    </row>
    <row r="57" spans="1:13" ht="13.5" customHeight="1" x14ac:dyDescent="0.15">
      <c r="A57" s="222" t="s">
        <v>1212</v>
      </c>
      <c r="B57" s="222"/>
      <c r="C57" s="222"/>
      <c r="L57" s="190"/>
    </row>
    <row r="58" spans="1:13" ht="13.5" customHeight="1" thickBot="1" x14ac:dyDescent="0.2">
      <c r="J58" s="188"/>
      <c r="K58" s="190"/>
    </row>
    <row r="59" spans="1:13" ht="13.5" customHeight="1" thickBot="1" x14ac:dyDescent="0.2">
      <c r="A59" s="221" t="s">
        <v>193</v>
      </c>
      <c r="B59" s="219" t="s">
        <v>387</v>
      </c>
      <c r="C59" s="219" t="s">
        <v>386</v>
      </c>
      <c r="D59" s="219" t="s">
        <v>385</v>
      </c>
      <c r="E59" s="220" t="s">
        <v>384</v>
      </c>
      <c r="F59" s="219" t="s">
        <v>4</v>
      </c>
      <c r="G59" s="219"/>
      <c r="J59" s="188"/>
      <c r="K59" s="193"/>
    </row>
    <row r="60" spans="1:13" ht="13.5" customHeight="1" x14ac:dyDescent="0.15">
      <c r="A60" s="213" t="s">
        <v>325</v>
      </c>
      <c r="B60" s="218">
        <v>131</v>
      </c>
      <c r="C60" s="218">
        <v>95</v>
      </c>
      <c r="D60" s="217">
        <v>87</v>
      </c>
      <c r="E60" s="217">
        <v>150</v>
      </c>
      <c r="F60" s="200">
        <v>20</v>
      </c>
      <c r="G60" s="200"/>
      <c r="J60" s="188"/>
      <c r="K60" s="193"/>
    </row>
    <row r="61" spans="1:13" ht="13.5" customHeight="1" x14ac:dyDescent="0.15">
      <c r="A61" s="213" t="s">
        <v>180</v>
      </c>
      <c r="B61" s="212">
        <v>46</v>
      </c>
      <c r="C61" s="212">
        <v>47</v>
      </c>
      <c r="D61" s="211">
        <v>22</v>
      </c>
      <c r="E61" s="211">
        <v>62</v>
      </c>
      <c r="F61" s="210">
        <v>-1</v>
      </c>
      <c r="G61" s="210"/>
      <c r="J61" s="188"/>
      <c r="K61" s="193"/>
    </row>
    <row r="62" spans="1:13" ht="13.5" customHeight="1" x14ac:dyDescent="0.15">
      <c r="A62" s="213" t="s">
        <v>322</v>
      </c>
      <c r="B62" s="212">
        <v>3</v>
      </c>
      <c r="C62" s="212">
        <v>3</v>
      </c>
      <c r="D62" s="211">
        <v>6</v>
      </c>
      <c r="E62" s="211">
        <v>4</v>
      </c>
      <c r="F62" s="210">
        <v>0</v>
      </c>
      <c r="G62" s="210"/>
      <c r="J62" s="188"/>
      <c r="K62" s="193"/>
    </row>
    <row r="63" spans="1:13" ht="13.5" customHeight="1" x14ac:dyDescent="0.15">
      <c r="A63" s="213" t="s">
        <v>382</v>
      </c>
      <c r="B63" s="212">
        <v>0</v>
      </c>
      <c r="C63" s="212">
        <v>0</v>
      </c>
      <c r="D63" s="211">
        <v>1</v>
      </c>
      <c r="E63" s="211">
        <v>0</v>
      </c>
      <c r="F63" s="210">
        <v>1</v>
      </c>
      <c r="G63" s="210"/>
      <c r="J63" s="188"/>
      <c r="K63" s="193"/>
    </row>
    <row r="64" spans="1:13" ht="13.5" customHeight="1" x14ac:dyDescent="0.15">
      <c r="A64" s="209" t="s">
        <v>319</v>
      </c>
      <c r="B64" s="216">
        <v>180</v>
      </c>
      <c r="C64" s="216">
        <v>145</v>
      </c>
      <c r="D64" s="215">
        <v>116</v>
      </c>
      <c r="E64" s="215">
        <v>216</v>
      </c>
      <c r="F64" s="214">
        <v>20</v>
      </c>
      <c r="G64" s="214"/>
      <c r="J64" s="188"/>
      <c r="K64" s="193"/>
    </row>
    <row r="65" spans="1:14" ht="13.5" customHeight="1" x14ac:dyDescent="0.15">
      <c r="A65" s="209" t="s">
        <v>309</v>
      </c>
      <c r="B65" s="208">
        <v>-136</v>
      </c>
      <c r="C65" s="208">
        <v>-110</v>
      </c>
      <c r="D65" s="207">
        <v>-58</v>
      </c>
      <c r="E65" s="207">
        <v>-107</v>
      </c>
      <c r="F65" s="205">
        <v>-12</v>
      </c>
      <c r="G65" s="205"/>
      <c r="J65" s="188"/>
      <c r="K65" s="193"/>
    </row>
    <row r="66" spans="1:14" ht="13.5" customHeight="1" x14ac:dyDescent="0.15">
      <c r="A66" s="209" t="s">
        <v>307</v>
      </c>
      <c r="B66" s="208">
        <v>44</v>
      </c>
      <c r="C66" s="208">
        <v>35</v>
      </c>
      <c r="D66" s="207">
        <v>58</v>
      </c>
      <c r="E66" s="207">
        <v>109</v>
      </c>
      <c r="F66" s="205">
        <v>8</v>
      </c>
      <c r="G66" s="205"/>
      <c r="J66" s="188"/>
      <c r="K66" s="193"/>
    </row>
    <row r="67" spans="1:14" ht="13.5" customHeight="1" x14ac:dyDescent="0.15">
      <c r="A67" s="213" t="s">
        <v>128</v>
      </c>
      <c r="B67" s="212">
        <v>-7</v>
      </c>
      <c r="C67" s="212">
        <v>-16</v>
      </c>
      <c r="D67" s="211">
        <v>-2</v>
      </c>
      <c r="E67" s="211">
        <v>-1</v>
      </c>
      <c r="F67" s="210">
        <v>-4</v>
      </c>
      <c r="G67" s="210"/>
      <c r="J67" s="188"/>
      <c r="K67" s="193"/>
    </row>
    <row r="68" spans="1:14" ht="13.5" customHeight="1" x14ac:dyDescent="0.15">
      <c r="A68" s="209" t="s">
        <v>125</v>
      </c>
      <c r="B68" s="208">
        <v>37</v>
      </c>
      <c r="C68" s="208">
        <v>19</v>
      </c>
      <c r="D68" s="207">
        <v>56</v>
      </c>
      <c r="E68" s="207">
        <v>108</v>
      </c>
      <c r="F68" s="205">
        <v>4</v>
      </c>
      <c r="G68" s="205"/>
      <c r="J68" s="188"/>
      <c r="K68" s="204"/>
    </row>
    <row r="69" spans="1:14" ht="13.5" customHeight="1" x14ac:dyDescent="0.2">
      <c r="A69" s="2450"/>
      <c r="B69" s="203"/>
      <c r="C69" s="203"/>
      <c r="D69" s="203"/>
      <c r="E69" s="203"/>
      <c r="F69" s="202"/>
      <c r="G69" s="202"/>
      <c r="J69" s="2452"/>
      <c r="K69" s="2451"/>
      <c r="L69" s="193"/>
      <c r="M69" s="193"/>
    </row>
    <row r="70" spans="1:14" ht="13.5" customHeight="1" x14ac:dyDescent="0.15">
      <c r="A70" s="2450" t="s">
        <v>381</v>
      </c>
      <c r="B70" s="200">
        <v>2110</v>
      </c>
      <c r="C70" s="200">
        <v>2154</v>
      </c>
      <c r="D70" s="201">
        <v>824</v>
      </c>
      <c r="E70" s="201">
        <v>1929</v>
      </c>
      <c r="F70" s="200">
        <v>3563</v>
      </c>
      <c r="G70" s="200"/>
      <c r="J70" s="193"/>
      <c r="K70" s="193"/>
      <c r="L70" s="193"/>
      <c r="M70" s="193"/>
    </row>
    <row r="71" spans="1:14" ht="13.5" customHeight="1" x14ac:dyDescent="0.15">
      <c r="I71" s="192"/>
      <c r="J71" s="192"/>
      <c r="K71" s="193"/>
      <c r="L71" s="193"/>
      <c r="M71" s="193"/>
      <c r="N71" s="193"/>
    </row>
    <row r="72" spans="1:14" ht="13.5" customHeight="1" x14ac:dyDescent="0.2">
      <c r="I72" s="194"/>
      <c r="J72" s="194"/>
      <c r="K72" s="196"/>
      <c r="L72" s="199"/>
      <c r="M72" s="193"/>
      <c r="N72" s="193"/>
    </row>
    <row r="73" spans="1:14" ht="13.5" customHeight="1" x14ac:dyDescent="0.2">
      <c r="I73" s="194"/>
      <c r="J73" s="194"/>
      <c r="K73" s="196"/>
      <c r="L73" s="199"/>
      <c r="M73" s="193"/>
      <c r="N73" s="193"/>
    </row>
    <row r="74" spans="1:14" ht="13.5" customHeight="1" x14ac:dyDescent="0.2">
      <c r="I74" s="194"/>
      <c r="J74" s="194"/>
      <c r="K74" s="198"/>
      <c r="L74" s="197"/>
      <c r="M74" s="193"/>
      <c r="N74" s="193"/>
    </row>
    <row r="75" spans="1:14" ht="13.5" customHeight="1" x14ac:dyDescent="0.2">
      <c r="I75" s="194"/>
      <c r="J75" s="194"/>
      <c r="K75" s="198"/>
      <c r="L75" s="197"/>
      <c r="M75" s="193"/>
      <c r="N75" s="193"/>
    </row>
    <row r="76" spans="1:14" ht="13.5" customHeight="1" x14ac:dyDescent="0.2">
      <c r="I76" s="194"/>
      <c r="J76" s="194"/>
      <c r="K76" s="198"/>
      <c r="L76" s="197"/>
      <c r="M76" s="193"/>
      <c r="N76" s="193"/>
    </row>
    <row r="77" spans="1:14" ht="13.5" customHeight="1" x14ac:dyDescent="0.2">
      <c r="I77" s="194"/>
      <c r="J77" s="194"/>
      <c r="K77" s="196"/>
      <c r="L77" s="195"/>
      <c r="M77" s="193"/>
      <c r="N77" s="193"/>
    </row>
    <row r="78" spans="1:14" ht="13.5" customHeight="1" x14ac:dyDescent="0.2">
      <c r="I78" s="194"/>
      <c r="J78" s="194"/>
      <c r="K78" s="196"/>
      <c r="L78" s="195"/>
      <c r="M78" s="193"/>
      <c r="N78" s="193"/>
    </row>
    <row r="79" spans="1:14" ht="13.5" customHeight="1" x14ac:dyDescent="0.2">
      <c r="I79" s="194"/>
      <c r="J79" s="194"/>
      <c r="K79" s="196"/>
      <c r="L79" s="195"/>
      <c r="M79" s="193"/>
      <c r="N79" s="193"/>
    </row>
    <row r="80" spans="1:14" ht="12.75" x14ac:dyDescent="0.2">
      <c r="I80" s="194"/>
      <c r="J80" s="194"/>
      <c r="K80" s="196"/>
      <c r="L80" s="195"/>
      <c r="M80" s="193"/>
    </row>
    <row r="81" spans="1:13" ht="12.75" x14ac:dyDescent="0.2">
      <c r="I81" s="194"/>
      <c r="J81" s="194"/>
      <c r="K81" s="196"/>
      <c r="L81" s="195"/>
      <c r="M81" s="193"/>
    </row>
    <row r="82" spans="1:13" x14ac:dyDescent="0.15">
      <c r="I82" s="194"/>
      <c r="J82" s="194"/>
      <c r="K82" s="193"/>
      <c r="L82" s="193"/>
      <c r="M82" s="190"/>
    </row>
    <row r="83" spans="1:13" x14ac:dyDescent="0.15">
      <c r="I83" s="194"/>
      <c r="J83" s="194"/>
      <c r="K83" s="193"/>
      <c r="L83" s="193"/>
      <c r="M83" s="190"/>
    </row>
    <row r="84" spans="1:13" x14ac:dyDescent="0.15">
      <c r="A84" s="193"/>
      <c r="B84" s="193"/>
      <c r="C84" s="193"/>
      <c r="D84" s="194"/>
      <c r="E84" s="194"/>
      <c r="F84" s="194"/>
      <c r="G84" s="194"/>
      <c r="H84" s="194"/>
      <c r="I84" s="194"/>
      <c r="J84" s="194"/>
      <c r="K84" s="193"/>
      <c r="L84" s="193"/>
      <c r="M84" s="190"/>
    </row>
    <row r="85" spans="1:13" x14ac:dyDescent="0.15">
      <c r="A85" s="193"/>
      <c r="B85" s="193"/>
      <c r="C85" s="193"/>
      <c r="D85" s="194"/>
      <c r="E85" s="194"/>
      <c r="F85" s="194"/>
      <c r="G85" s="194"/>
      <c r="H85" s="194"/>
      <c r="I85" s="194"/>
      <c r="J85" s="194"/>
      <c r="K85" s="193"/>
      <c r="L85" s="193"/>
      <c r="M85" s="190"/>
    </row>
    <row r="86" spans="1:13" x14ac:dyDescent="0.15">
      <c r="A86" s="193"/>
      <c r="B86" s="193"/>
      <c r="C86" s="193"/>
      <c r="D86" s="194"/>
      <c r="E86" s="194"/>
      <c r="F86" s="194"/>
      <c r="G86" s="194"/>
      <c r="H86" s="194"/>
      <c r="I86" s="194"/>
      <c r="J86" s="194"/>
      <c r="K86" s="193"/>
      <c r="L86" s="193"/>
      <c r="M86" s="190"/>
    </row>
    <row r="87" spans="1:13" x14ac:dyDescent="0.15">
      <c r="A87" s="193"/>
      <c r="B87" s="193"/>
      <c r="C87" s="193"/>
      <c r="D87" s="194"/>
      <c r="E87" s="194"/>
      <c r="F87" s="194"/>
      <c r="G87" s="194"/>
      <c r="H87" s="194"/>
      <c r="I87" s="194"/>
      <c r="J87" s="194"/>
      <c r="K87" s="193"/>
      <c r="L87" s="193"/>
      <c r="M87" s="190"/>
    </row>
    <row r="88" spans="1:13" x14ac:dyDescent="0.15">
      <c r="A88" s="193"/>
      <c r="B88" s="193"/>
      <c r="C88" s="193"/>
      <c r="D88" s="194"/>
      <c r="E88" s="194"/>
      <c r="F88" s="194"/>
      <c r="G88" s="194"/>
      <c r="H88" s="194"/>
      <c r="I88" s="194"/>
      <c r="J88" s="194"/>
      <c r="K88" s="193"/>
      <c r="L88" s="193"/>
      <c r="M88" s="190"/>
    </row>
    <row r="89" spans="1:13" x14ac:dyDescent="0.15">
      <c r="A89" s="193"/>
      <c r="B89" s="193"/>
      <c r="C89" s="193"/>
      <c r="D89" s="194"/>
      <c r="E89" s="194"/>
      <c r="F89" s="194"/>
      <c r="G89" s="194"/>
      <c r="H89" s="194"/>
      <c r="I89" s="194"/>
      <c r="J89" s="194"/>
      <c r="K89" s="193"/>
      <c r="L89" s="193"/>
      <c r="M89" s="190"/>
    </row>
    <row r="90" spans="1:13" x14ac:dyDescent="0.15">
      <c r="A90" s="193"/>
      <c r="B90" s="193"/>
      <c r="C90" s="193"/>
      <c r="D90" s="194"/>
      <c r="E90" s="194"/>
      <c r="F90" s="194"/>
      <c r="G90" s="194"/>
      <c r="H90" s="194"/>
      <c r="I90" s="194"/>
      <c r="J90" s="194"/>
      <c r="K90" s="193"/>
      <c r="L90" s="193"/>
      <c r="M90" s="190"/>
    </row>
    <row r="91" spans="1:13" x14ac:dyDescent="0.15">
      <c r="A91" s="191"/>
      <c r="B91" s="191"/>
      <c r="C91" s="191"/>
      <c r="D91" s="192"/>
      <c r="E91" s="192"/>
      <c r="F91" s="192"/>
      <c r="G91" s="192"/>
      <c r="H91" s="192"/>
      <c r="I91" s="192"/>
      <c r="J91" s="192"/>
      <c r="K91" s="191"/>
      <c r="L91" s="191"/>
      <c r="M91" s="190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 xml:space="preserve">&amp;C&amp;7Fact book - Q2 2018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V69"/>
  <sheetViews>
    <sheetView view="pageLayout" topLeftCell="A4" zoomScaleNormal="100" zoomScaleSheetLayoutView="100" workbookViewId="0">
      <selection activeCell="K13" sqref="K13"/>
    </sheetView>
  </sheetViews>
  <sheetFormatPr defaultRowHeight="13.5" customHeight="1" x14ac:dyDescent="0.15"/>
  <cols>
    <col min="1" max="1" width="30" style="188" customWidth="1"/>
    <col min="2" max="3" width="8" style="188" customWidth="1"/>
    <col min="4" max="7" width="8" style="189" customWidth="1"/>
    <col min="8" max="8" width="5.7109375" style="189" customWidth="1"/>
    <col min="9" max="9" width="8.85546875" style="188" customWidth="1"/>
    <col min="10" max="10" width="9" style="188" customWidth="1"/>
    <col min="11" max="16384" width="9.140625" style="188"/>
  </cols>
  <sheetData>
    <row r="1" spans="1:10" ht="13.5" customHeight="1" x14ac:dyDescent="0.15">
      <c r="A1" s="223" t="s">
        <v>405</v>
      </c>
      <c r="B1" s="223"/>
      <c r="C1" s="223"/>
      <c r="D1" s="283"/>
      <c r="E1" s="283"/>
      <c r="F1" s="283"/>
      <c r="G1" s="247"/>
      <c r="H1" s="247"/>
      <c r="I1" s="301"/>
      <c r="J1" s="301"/>
    </row>
    <row r="2" spans="1:10" s="257" customFormat="1" ht="13.5" customHeight="1" thickBot="1" x14ac:dyDescent="0.3">
      <c r="D2" s="254"/>
      <c r="E2" s="254"/>
      <c r="F2" s="254"/>
      <c r="G2" s="254"/>
      <c r="H2" s="254"/>
    </row>
    <row r="3" spans="1:10" ht="13.5" customHeight="1" x14ac:dyDescent="0.15">
      <c r="A3" s="284" t="s">
        <v>404</v>
      </c>
      <c r="B3" s="284"/>
      <c r="C3" s="284"/>
      <c r="D3" s="302"/>
      <c r="E3" s="302"/>
      <c r="F3" s="302"/>
      <c r="G3" s="283"/>
      <c r="H3" s="283"/>
      <c r="I3" s="282" t="s">
        <v>392</v>
      </c>
      <c r="J3" s="281"/>
    </row>
    <row r="4" spans="1:10" ht="13.5" customHeight="1" thickBot="1" x14ac:dyDescent="0.2">
      <c r="I4" s="280"/>
      <c r="J4" s="300"/>
    </row>
    <row r="5" spans="1:10" ht="13.5" customHeight="1" thickBot="1" x14ac:dyDescent="0.25">
      <c r="A5" s="278" t="s">
        <v>193</v>
      </c>
      <c r="B5" s="219" t="s">
        <v>1226</v>
      </c>
      <c r="C5" s="219" t="s">
        <v>1097</v>
      </c>
      <c r="D5" s="219" t="s">
        <v>1056</v>
      </c>
      <c r="E5" s="219" t="s">
        <v>994</v>
      </c>
      <c r="F5" s="219" t="s">
        <v>294</v>
      </c>
      <c r="G5" s="219" t="s">
        <v>293</v>
      </c>
      <c r="H5" s="219"/>
      <c r="I5" s="241" t="s">
        <v>1238</v>
      </c>
      <c r="J5" s="1857" t="s">
        <v>1237</v>
      </c>
    </row>
    <row r="6" spans="1:10" ht="13.5" customHeight="1" x14ac:dyDescent="0.15">
      <c r="A6" s="287" t="s">
        <v>325</v>
      </c>
      <c r="B6" s="218">
        <v>131</v>
      </c>
      <c r="C6" s="218">
        <v>129</v>
      </c>
      <c r="D6" s="218">
        <v>138</v>
      </c>
      <c r="E6" s="218">
        <v>143</v>
      </c>
      <c r="F6" s="218">
        <v>146</v>
      </c>
      <c r="G6" s="218">
        <v>149</v>
      </c>
      <c r="H6" s="218"/>
      <c r="I6" s="299">
        <v>1.5503875968992248E-2</v>
      </c>
      <c r="J6" s="298">
        <v>-0.10273972602739725</v>
      </c>
    </row>
    <row r="7" spans="1:10" ht="13.5" customHeight="1" x14ac:dyDescent="0.15">
      <c r="A7" s="287" t="s">
        <v>180</v>
      </c>
      <c r="B7" s="212">
        <v>46</v>
      </c>
      <c r="C7" s="212">
        <v>47</v>
      </c>
      <c r="D7" s="212">
        <v>35</v>
      </c>
      <c r="E7" s="212">
        <v>42</v>
      </c>
      <c r="F7" s="212">
        <v>44</v>
      </c>
      <c r="G7" s="212">
        <v>50</v>
      </c>
      <c r="H7" s="212"/>
      <c r="I7" s="299">
        <v>-2.1276595744680851E-2</v>
      </c>
      <c r="J7" s="298">
        <v>4.5454545454545456E-2</v>
      </c>
    </row>
    <row r="8" spans="1:10" ht="13.5" customHeight="1" x14ac:dyDescent="0.15">
      <c r="A8" s="287" t="s">
        <v>322</v>
      </c>
      <c r="B8" s="212">
        <v>3</v>
      </c>
      <c r="C8" s="212">
        <v>83</v>
      </c>
      <c r="D8" s="212">
        <v>2</v>
      </c>
      <c r="E8" s="212">
        <v>2</v>
      </c>
      <c r="F8" s="212">
        <v>2</v>
      </c>
      <c r="G8" s="212">
        <v>2</v>
      </c>
      <c r="H8" s="212"/>
      <c r="I8" s="299">
        <v>-0.96385542168674698</v>
      </c>
      <c r="J8" s="298">
        <v>0.5</v>
      </c>
    </row>
    <row r="9" spans="1:10" ht="13.5" customHeight="1" x14ac:dyDescent="0.15">
      <c r="A9" s="287" t="s">
        <v>382</v>
      </c>
      <c r="B9" s="212">
        <v>0</v>
      </c>
      <c r="C9" s="212">
        <v>-1</v>
      </c>
      <c r="D9" s="212">
        <v>-1</v>
      </c>
      <c r="E9" s="212">
        <v>-1</v>
      </c>
      <c r="F9" s="212">
        <v>0</v>
      </c>
      <c r="G9" s="212">
        <v>0</v>
      </c>
      <c r="H9" s="212"/>
      <c r="I9" s="299">
        <v>-1</v>
      </c>
      <c r="J9" s="298">
        <v>0</v>
      </c>
    </row>
    <row r="10" spans="1:10" ht="13.5" customHeight="1" x14ac:dyDescent="0.15">
      <c r="A10" s="297" t="s">
        <v>319</v>
      </c>
      <c r="B10" s="216">
        <v>180</v>
      </c>
      <c r="C10" s="216">
        <v>258</v>
      </c>
      <c r="D10" s="216">
        <v>174</v>
      </c>
      <c r="E10" s="216">
        <v>186</v>
      </c>
      <c r="F10" s="216">
        <v>192</v>
      </c>
      <c r="G10" s="216">
        <v>201</v>
      </c>
      <c r="H10" s="1492"/>
      <c r="I10" s="296">
        <v>-0.30232558139534882</v>
      </c>
      <c r="J10" s="295">
        <v>-6.25E-2</v>
      </c>
    </row>
    <row r="11" spans="1:10" ht="13.5" customHeight="1" x14ac:dyDescent="0.15">
      <c r="A11" s="297" t="s">
        <v>309</v>
      </c>
      <c r="B11" s="208">
        <v>-136</v>
      </c>
      <c r="C11" s="208">
        <v>-132</v>
      </c>
      <c r="D11" s="208">
        <v>-132</v>
      </c>
      <c r="E11" s="208">
        <v>-131</v>
      </c>
      <c r="F11" s="208">
        <v>-131</v>
      </c>
      <c r="G11" s="208">
        <v>-133</v>
      </c>
      <c r="H11" s="1493"/>
      <c r="I11" s="296">
        <v>3.0303030303030304E-2</v>
      </c>
      <c r="J11" s="295">
        <v>3.8167938931297711E-2</v>
      </c>
    </row>
    <row r="12" spans="1:10" ht="13.5" customHeight="1" x14ac:dyDescent="0.15">
      <c r="A12" s="297" t="s">
        <v>307</v>
      </c>
      <c r="B12" s="208">
        <v>44</v>
      </c>
      <c r="C12" s="208">
        <v>126</v>
      </c>
      <c r="D12" s="208">
        <v>42</v>
      </c>
      <c r="E12" s="208">
        <v>55</v>
      </c>
      <c r="F12" s="208">
        <v>61</v>
      </c>
      <c r="G12" s="208">
        <v>68</v>
      </c>
      <c r="H12" s="1493"/>
      <c r="I12" s="296">
        <v>-0.65079365079365081</v>
      </c>
      <c r="J12" s="295">
        <v>-0.27868852459016391</v>
      </c>
    </row>
    <row r="13" spans="1:10" ht="13.5" customHeight="1" x14ac:dyDescent="0.15">
      <c r="A13" s="287" t="s">
        <v>128</v>
      </c>
      <c r="B13" s="212">
        <v>-7</v>
      </c>
      <c r="C13" s="212">
        <v>-8</v>
      </c>
      <c r="D13" s="212">
        <v>8</v>
      </c>
      <c r="E13" s="212">
        <v>1</v>
      </c>
      <c r="F13" s="212">
        <v>-11</v>
      </c>
      <c r="G13" s="212">
        <v>-3</v>
      </c>
      <c r="H13" s="212"/>
      <c r="I13" s="299"/>
      <c r="J13" s="298"/>
    </row>
    <row r="14" spans="1:10" ht="13.5" customHeight="1" x14ac:dyDescent="0.15">
      <c r="A14" s="297" t="s">
        <v>125</v>
      </c>
      <c r="B14" s="208">
        <v>37</v>
      </c>
      <c r="C14" s="208">
        <v>118</v>
      </c>
      <c r="D14" s="208">
        <v>50</v>
      </c>
      <c r="E14" s="208">
        <v>56</v>
      </c>
      <c r="F14" s="208">
        <v>50</v>
      </c>
      <c r="G14" s="208">
        <v>65</v>
      </c>
      <c r="H14" s="1493"/>
      <c r="I14" s="296">
        <v>-0.68644067796610164</v>
      </c>
      <c r="J14" s="295">
        <v>-0.26</v>
      </c>
    </row>
    <row r="15" spans="1:10" ht="13.5" customHeight="1" x14ac:dyDescent="0.15">
      <c r="A15" s="294"/>
      <c r="B15" s="212"/>
      <c r="C15" s="212"/>
      <c r="D15" s="212"/>
      <c r="E15" s="212"/>
      <c r="F15" s="212"/>
      <c r="G15" s="212"/>
      <c r="H15" s="212"/>
      <c r="I15" s="293"/>
      <c r="J15" s="292"/>
    </row>
    <row r="16" spans="1:10" ht="13.5" customHeight="1" x14ac:dyDescent="0.15">
      <c r="A16" s="287" t="s">
        <v>396</v>
      </c>
      <c r="B16" s="252">
        <v>75.555555555555557</v>
      </c>
      <c r="C16" s="252">
        <v>51.2</v>
      </c>
      <c r="D16" s="252">
        <v>75.900000000000006</v>
      </c>
      <c r="E16" s="252">
        <v>70.400000000000006</v>
      </c>
      <c r="F16" s="252">
        <v>68.2</v>
      </c>
      <c r="G16" s="252">
        <v>66.2</v>
      </c>
      <c r="H16" s="252"/>
      <c r="I16" s="291"/>
      <c r="J16" s="290"/>
    </row>
    <row r="17" spans="1:10" ht="13.5" customHeight="1" x14ac:dyDescent="0.15">
      <c r="A17" s="213" t="s">
        <v>395</v>
      </c>
      <c r="B17" s="252">
        <v>7.8138242445293509</v>
      </c>
      <c r="C17" s="252">
        <v>25.994465702732324</v>
      </c>
      <c r="D17" s="252">
        <v>11.904761245269849</v>
      </c>
      <c r="E17" s="252">
        <v>13.539525095778766</v>
      </c>
      <c r="F17" s="252">
        <v>11.509946013643635</v>
      </c>
      <c r="G17" s="252">
        <v>14.168167982013591</v>
      </c>
      <c r="H17" s="252"/>
      <c r="I17" s="291"/>
      <c r="J17" s="290"/>
    </row>
    <row r="18" spans="1:10" ht="13.5" customHeight="1" x14ac:dyDescent="0.15">
      <c r="A18" s="287" t="s">
        <v>119</v>
      </c>
      <c r="B18" s="200">
        <v>1463</v>
      </c>
      <c r="C18" s="200">
        <v>1416</v>
      </c>
      <c r="D18" s="200">
        <v>1354</v>
      </c>
      <c r="E18" s="200">
        <v>1280</v>
      </c>
      <c r="F18" s="200">
        <v>1258</v>
      </c>
      <c r="G18" s="200">
        <v>1426</v>
      </c>
      <c r="H18" s="200"/>
      <c r="I18" s="289">
        <v>3.3192090395480323E-2</v>
      </c>
      <c r="J18" s="288">
        <v>0.16295707472178056</v>
      </c>
    </row>
    <row r="19" spans="1:10" ht="13.5" customHeight="1" x14ac:dyDescent="0.15">
      <c r="A19" s="213" t="s">
        <v>394</v>
      </c>
      <c r="B19" s="200">
        <v>7617</v>
      </c>
      <c r="C19" s="200">
        <v>7589</v>
      </c>
      <c r="D19" s="200">
        <v>7348</v>
      </c>
      <c r="E19" s="200">
        <v>7363</v>
      </c>
      <c r="F19" s="200">
        <v>7541</v>
      </c>
      <c r="G19" s="200">
        <v>8271</v>
      </c>
      <c r="H19" s="200"/>
      <c r="I19" s="289">
        <v>3.6895506654368582E-3</v>
      </c>
      <c r="J19" s="288">
        <v>1.0078238960349983E-2</v>
      </c>
    </row>
    <row r="20" spans="1:10" ht="13.5" customHeight="1" thickBot="1" x14ac:dyDescent="0.2">
      <c r="A20" s="287" t="s">
        <v>115</v>
      </c>
      <c r="B20" s="200">
        <v>2110</v>
      </c>
      <c r="C20" s="200">
        <v>2162</v>
      </c>
      <c r="D20" s="200">
        <v>2233</v>
      </c>
      <c r="E20" s="200">
        <v>2353</v>
      </c>
      <c r="F20" s="200">
        <v>2368</v>
      </c>
      <c r="G20" s="200">
        <v>2368</v>
      </c>
      <c r="H20" s="200"/>
      <c r="I20" s="286">
        <v>-2.4051803885291396E-2</v>
      </c>
      <c r="J20" s="285">
        <v>-0.1089527027027027</v>
      </c>
    </row>
    <row r="21" spans="1:10" ht="13.5" customHeight="1" thickBot="1" x14ac:dyDescent="0.2">
      <c r="A21" s="2472"/>
      <c r="B21" s="189"/>
      <c r="C21" s="189"/>
    </row>
    <row r="22" spans="1:10" ht="13.5" customHeight="1" x14ac:dyDescent="0.15">
      <c r="A22" s="284" t="s">
        <v>403</v>
      </c>
      <c r="B22" s="283"/>
      <c r="C22" s="283"/>
      <c r="D22" s="283"/>
      <c r="E22" s="283"/>
      <c r="F22" s="283"/>
      <c r="G22" s="283"/>
      <c r="H22" s="283"/>
      <c r="I22" s="282" t="s">
        <v>392</v>
      </c>
      <c r="J22" s="281"/>
    </row>
    <row r="23" spans="1:10" ht="13.5" customHeight="1" thickBot="1" x14ac:dyDescent="0.2">
      <c r="B23" s="189"/>
      <c r="C23" s="189"/>
      <c r="I23" s="280"/>
      <c r="J23" s="300"/>
    </row>
    <row r="24" spans="1:10" ht="13.5" customHeight="1" thickBot="1" x14ac:dyDescent="0.25">
      <c r="A24" s="278" t="s">
        <v>390</v>
      </c>
      <c r="B24" s="219" t="s">
        <v>1226</v>
      </c>
      <c r="C24" s="219" t="s">
        <v>1097</v>
      </c>
      <c r="D24" s="219" t="s">
        <v>1056</v>
      </c>
      <c r="E24" s="219" t="s">
        <v>994</v>
      </c>
      <c r="F24" s="219" t="s">
        <v>294</v>
      </c>
      <c r="G24" s="219" t="s">
        <v>293</v>
      </c>
      <c r="H24" s="219"/>
      <c r="I24" s="241" t="s">
        <v>1238</v>
      </c>
      <c r="J24" s="1857" t="s">
        <v>1237</v>
      </c>
    </row>
    <row r="25" spans="1:10" ht="13.5" customHeight="1" x14ac:dyDescent="0.15">
      <c r="A25" s="240" t="s">
        <v>111</v>
      </c>
      <c r="B25" s="276">
        <v>0.20000000000000284</v>
      </c>
      <c r="C25" s="276">
        <v>0.3</v>
      </c>
      <c r="D25" s="276">
        <v>0.3</v>
      </c>
      <c r="E25" s="276">
        <v>0.3</v>
      </c>
      <c r="F25" s="276">
        <v>0.3</v>
      </c>
      <c r="G25" s="276">
        <v>0.3</v>
      </c>
      <c r="H25" s="276"/>
      <c r="I25" s="277">
        <v>-0.33333333333332382</v>
      </c>
      <c r="J25" s="267">
        <v>-0.33333333333332382</v>
      </c>
    </row>
    <row r="26" spans="1:10" ht="13.5" customHeight="1" x14ac:dyDescent="0.15">
      <c r="A26" s="240" t="s">
        <v>389</v>
      </c>
      <c r="B26" s="276">
        <v>29.9</v>
      </c>
      <c r="C26" s="276">
        <v>29.5</v>
      </c>
      <c r="D26" s="276">
        <v>29.3</v>
      </c>
      <c r="E26" s="276">
        <v>29.399999999999995</v>
      </c>
      <c r="F26" s="276">
        <v>29.5</v>
      </c>
      <c r="G26" s="276">
        <v>29.4</v>
      </c>
      <c r="H26" s="276"/>
      <c r="I26" s="268">
        <v>1.3559322033898256E-2</v>
      </c>
      <c r="J26" s="267">
        <v>1.3559322033898256E-2</v>
      </c>
    </row>
    <row r="27" spans="1:10" ht="13.5" customHeight="1" thickBot="1" x14ac:dyDescent="0.2">
      <c r="A27" s="239" t="s">
        <v>109</v>
      </c>
      <c r="B27" s="275">
        <v>8.6</v>
      </c>
      <c r="C27" s="275">
        <v>8.6999999999999993</v>
      </c>
      <c r="D27" s="275">
        <v>8.9</v>
      </c>
      <c r="E27" s="275">
        <v>9.1</v>
      </c>
      <c r="F27" s="275">
        <v>9.1999999999999993</v>
      </c>
      <c r="G27" s="275">
        <v>9.3000000000000007</v>
      </c>
      <c r="H27" s="275"/>
      <c r="I27" s="265">
        <v>-1.1494252873563178E-2</v>
      </c>
      <c r="J27" s="264">
        <v>-6.5217391304347797E-2</v>
      </c>
    </row>
    <row r="28" spans="1:10" ht="13.5" customHeight="1" x14ac:dyDescent="0.15">
      <c r="A28" s="209" t="s">
        <v>108</v>
      </c>
      <c r="B28" s="263">
        <v>38.700000000000003</v>
      </c>
      <c r="C28" s="263">
        <v>38.5</v>
      </c>
      <c r="D28" s="263">
        <v>38.5</v>
      </c>
      <c r="E28" s="263">
        <v>38.799999999999997</v>
      </c>
      <c r="F28" s="263">
        <v>39</v>
      </c>
      <c r="G28" s="263">
        <v>39</v>
      </c>
      <c r="H28" s="272"/>
      <c r="I28" s="274">
        <v>5.1948051948052685E-3</v>
      </c>
      <c r="J28" s="273">
        <v>-7.692307692307619E-3</v>
      </c>
    </row>
    <row r="29" spans="1:10" ht="13.5" customHeight="1" x14ac:dyDescent="0.15">
      <c r="A29" s="235"/>
      <c r="B29" s="272"/>
      <c r="C29" s="272"/>
      <c r="D29" s="272"/>
      <c r="E29" s="272"/>
      <c r="F29" s="272"/>
      <c r="G29" s="272"/>
      <c r="H29" s="272"/>
      <c r="I29" s="271"/>
      <c r="J29" s="270"/>
    </row>
    <row r="30" spans="1:10" ht="13.5" customHeight="1" x14ac:dyDescent="0.15">
      <c r="A30" s="213" t="s">
        <v>107</v>
      </c>
      <c r="B30" s="269">
        <v>2</v>
      </c>
      <c r="C30" s="269">
        <v>2.0999999999999979</v>
      </c>
      <c r="D30" s="269">
        <v>2.1000000000000014</v>
      </c>
      <c r="E30" s="269">
        <v>1.9000000000000021</v>
      </c>
      <c r="F30" s="269">
        <v>2</v>
      </c>
      <c r="G30" s="269">
        <v>2</v>
      </c>
      <c r="H30" s="269"/>
      <c r="I30" s="268">
        <v>-4.7619047619046652E-2</v>
      </c>
      <c r="J30" s="267">
        <v>0</v>
      </c>
    </row>
    <row r="31" spans="1:10" ht="13.5" customHeight="1" thickBot="1" x14ac:dyDescent="0.2">
      <c r="A31" s="230" t="s">
        <v>106</v>
      </c>
      <c r="B31" s="266">
        <v>22.9</v>
      </c>
      <c r="C31" s="266">
        <v>22.3</v>
      </c>
      <c r="D31" s="266">
        <v>22.2</v>
      </c>
      <c r="E31" s="266">
        <v>22.4</v>
      </c>
      <c r="F31" s="266">
        <v>22.6</v>
      </c>
      <c r="G31" s="266">
        <v>22.1</v>
      </c>
      <c r="H31" s="266"/>
      <c r="I31" s="265">
        <v>2.690582959641246E-2</v>
      </c>
      <c r="J31" s="264">
        <v>1.3274336283185714E-2</v>
      </c>
    </row>
    <row r="32" spans="1:10" ht="13.5" customHeight="1" thickBot="1" x14ac:dyDescent="0.2">
      <c r="A32" s="209" t="s">
        <v>104</v>
      </c>
      <c r="B32" s="263">
        <v>24.9</v>
      </c>
      <c r="C32" s="263">
        <v>24.4</v>
      </c>
      <c r="D32" s="263">
        <v>24.3</v>
      </c>
      <c r="E32" s="263">
        <v>24.3</v>
      </c>
      <c r="F32" s="263">
        <v>24.6</v>
      </c>
      <c r="G32" s="263">
        <v>24.1</v>
      </c>
      <c r="H32" s="272"/>
      <c r="I32" s="262">
        <v>2.0491803278688527E-2</v>
      </c>
      <c r="J32" s="261">
        <v>1.2195121951219396E-2</v>
      </c>
    </row>
    <row r="33" spans="1:22" ht="13.5" customHeight="1" x14ac:dyDescent="0.15">
      <c r="B33" s="189"/>
      <c r="C33" s="189"/>
      <c r="J33" s="193"/>
    </row>
    <row r="34" spans="1:22" ht="13.5" customHeight="1" x14ac:dyDescent="0.15">
      <c r="A34" s="223" t="s">
        <v>402</v>
      </c>
      <c r="B34" s="247"/>
      <c r="C34" s="247"/>
      <c r="D34" s="247"/>
      <c r="E34" s="247"/>
      <c r="F34" s="247"/>
      <c r="G34" s="247"/>
      <c r="H34" s="247"/>
      <c r="I34" s="301"/>
      <c r="J34" s="301"/>
    </row>
    <row r="35" spans="1:22" ht="13.5" customHeight="1" thickBot="1" x14ac:dyDescent="0.2">
      <c r="A35" s="257"/>
      <c r="B35" s="254"/>
      <c r="C35" s="254"/>
      <c r="D35" s="254"/>
      <c r="E35" s="254"/>
      <c r="F35" s="254"/>
      <c r="G35" s="254"/>
      <c r="H35" s="254"/>
      <c r="I35" s="257"/>
      <c r="J35" s="257"/>
    </row>
    <row r="36" spans="1:22" ht="13.5" customHeight="1" x14ac:dyDescent="0.15">
      <c r="A36" s="284" t="s">
        <v>401</v>
      </c>
      <c r="B36" s="283"/>
      <c r="C36" s="283"/>
      <c r="D36" s="283"/>
      <c r="E36" s="283"/>
      <c r="F36" s="283"/>
      <c r="G36" s="283"/>
      <c r="H36" s="283"/>
      <c r="I36" s="282" t="s">
        <v>392</v>
      </c>
      <c r="J36" s="281"/>
    </row>
    <row r="37" spans="1:22" ht="13.5" customHeight="1" thickBot="1" x14ac:dyDescent="0.2">
      <c r="B37" s="189"/>
      <c r="C37" s="189"/>
      <c r="I37" s="280"/>
      <c r="J37" s="300"/>
    </row>
    <row r="38" spans="1:22" ht="13.5" customHeight="1" thickBot="1" x14ac:dyDescent="0.25">
      <c r="A38" s="278" t="s">
        <v>193</v>
      </c>
      <c r="B38" s="219" t="s">
        <v>1226</v>
      </c>
      <c r="C38" s="219" t="s">
        <v>1097</v>
      </c>
      <c r="D38" s="219" t="s">
        <v>1056</v>
      </c>
      <c r="E38" s="219" t="s">
        <v>994</v>
      </c>
      <c r="F38" s="219" t="s">
        <v>294</v>
      </c>
      <c r="G38" s="219" t="s">
        <v>293</v>
      </c>
      <c r="H38" s="219"/>
      <c r="I38" s="241" t="s">
        <v>1238</v>
      </c>
      <c r="J38" s="1857" t="s">
        <v>1237</v>
      </c>
    </row>
    <row r="39" spans="1:22" ht="13.5" customHeight="1" x14ac:dyDescent="0.15">
      <c r="A39" s="287" t="s">
        <v>325</v>
      </c>
      <c r="B39" s="218">
        <v>95</v>
      </c>
      <c r="C39" s="218">
        <v>88</v>
      </c>
      <c r="D39" s="218">
        <v>99</v>
      </c>
      <c r="E39" s="218">
        <v>101</v>
      </c>
      <c r="F39" s="218">
        <v>96</v>
      </c>
      <c r="G39" s="218">
        <v>95</v>
      </c>
      <c r="H39" s="218"/>
      <c r="I39" s="299">
        <v>7.9545454545454544E-2</v>
      </c>
      <c r="J39" s="298">
        <v>-1.0416666666666666E-2</v>
      </c>
    </row>
    <row r="40" spans="1:22" ht="13.5" customHeight="1" x14ac:dyDescent="0.15">
      <c r="A40" s="287" t="s">
        <v>180</v>
      </c>
      <c r="B40" s="212">
        <v>47</v>
      </c>
      <c r="C40" s="212">
        <v>46</v>
      </c>
      <c r="D40" s="212">
        <v>47</v>
      </c>
      <c r="E40" s="212">
        <v>50</v>
      </c>
      <c r="F40" s="212">
        <v>52</v>
      </c>
      <c r="G40" s="212">
        <v>52</v>
      </c>
      <c r="H40" s="212"/>
      <c r="I40" s="299">
        <v>2.1739130434782608E-2</v>
      </c>
      <c r="J40" s="298">
        <v>-9.6153846153846159E-2</v>
      </c>
    </row>
    <row r="41" spans="1:22" ht="13.5" customHeight="1" x14ac:dyDescent="0.15">
      <c r="A41" s="287" t="s">
        <v>322</v>
      </c>
      <c r="B41" s="212">
        <v>3</v>
      </c>
      <c r="C41" s="212">
        <v>3</v>
      </c>
      <c r="D41" s="212">
        <v>5</v>
      </c>
      <c r="E41" s="212">
        <v>5</v>
      </c>
      <c r="F41" s="212">
        <v>5</v>
      </c>
      <c r="G41" s="212">
        <v>6</v>
      </c>
      <c r="H41" s="212"/>
      <c r="I41" s="299">
        <v>0</v>
      </c>
      <c r="J41" s="298">
        <v>-0.4</v>
      </c>
    </row>
    <row r="42" spans="1:22" ht="13.5" customHeight="1" x14ac:dyDescent="0.15">
      <c r="A42" s="287" t="s">
        <v>382</v>
      </c>
      <c r="B42" s="212">
        <v>0</v>
      </c>
      <c r="C42" s="212">
        <v>1</v>
      </c>
      <c r="D42" s="212">
        <v>0</v>
      </c>
      <c r="E42" s="212">
        <v>0</v>
      </c>
      <c r="F42" s="212">
        <v>4</v>
      </c>
      <c r="G42" s="212">
        <v>0</v>
      </c>
      <c r="H42" s="212"/>
      <c r="I42" s="299">
        <v>-1</v>
      </c>
      <c r="J42" s="298">
        <v>-1</v>
      </c>
    </row>
    <row r="43" spans="1:22" ht="13.5" customHeight="1" x14ac:dyDescent="0.15">
      <c r="A43" s="297" t="s">
        <v>319</v>
      </c>
      <c r="B43" s="216">
        <v>145</v>
      </c>
      <c r="C43" s="216">
        <v>138</v>
      </c>
      <c r="D43" s="216">
        <v>151</v>
      </c>
      <c r="E43" s="216">
        <v>156</v>
      </c>
      <c r="F43" s="216">
        <v>157</v>
      </c>
      <c r="G43" s="216">
        <v>153</v>
      </c>
      <c r="H43" s="1492"/>
      <c r="I43" s="296">
        <v>5.0724637681159424E-2</v>
      </c>
      <c r="J43" s="295">
        <v>-7.6433121019108277E-2</v>
      </c>
    </row>
    <row r="44" spans="1:22" s="1551" customFormat="1" ht="13.5" customHeight="1" x14ac:dyDescent="0.15">
      <c r="A44" s="297" t="s">
        <v>309</v>
      </c>
      <c r="B44" s="208">
        <v>-110</v>
      </c>
      <c r="C44" s="208">
        <v>-104</v>
      </c>
      <c r="D44" s="208">
        <v>-116</v>
      </c>
      <c r="E44" s="208">
        <v>-105</v>
      </c>
      <c r="F44" s="208">
        <v>-108</v>
      </c>
      <c r="G44" s="208">
        <v>-109</v>
      </c>
      <c r="H44" s="1493"/>
      <c r="I44" s="296">
        <v>5.7692307692307696E-2</v>
      </c>
      <c r="J44" s="295">
        <v>1.8518518518518517E-2</v>
      </c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</row>
    <row r="45" spans="1:22" ht="13.5" customHeight="1" x14ac:dyDescent="0.15">
      <c r="A45" s="297" t="s">
        <v>307</v>
      </c>
      <c r="B45" s="208">
        <v>35</v>
      </c>
      <c r="C45" s="208">
        <v>34</v>
      </c>
      <c r="D45" s="208">
        <v>35</v>
      </c>
      <c r="E45" s="208">
        <v>51</v>
      </c>
      <c r="F45" s="208">
        <v>49</v>
      </c>
      <c r="G45" s="208">
        <v>44</v>
      </c>
      <c r="H45" s="1493"/>
      <c r="I45" s="296">
        <v>2.9411764705882353E-2</v>
      </c>
      <c r="J45" s="295">
        <v>-0.2857142857142857</v>
      </c>
      <c r="N45" s="191"/>
      <c r="O45" s="191"/>
      <c r="P45" s="191"/>
    </row>
    <row r="46" spans="1:22" ht="13.5" customHeight="1" x14ac:dyDescent="0.15">
      <c r="A46" s="287" t="s">
        <v>128</v>
      </c>
      <c r="B46" s="212">
        <v>-16</v>
      </c>
      <c r="C46" s="212">
        <v>-9</v>
      </c>
      <c r="D46" s="212">
        <v>-2</v>
      </c>
      <c r="E46" s="212">
        <v>-1</v>
      </c>
      <c r="F46" s="212">
        <v>-3</v>
      </c>
      <c r="G46" s="212">
        <v>-1</v>
      </c>
      <c r="H46" s="212"/>
      <c r="I46" s="299"/>
      <c r="J46" s="298"/>
    </row>
    <row r="47" spans="1:22" ht="13.5" customHeight="1" x14ac:dyDescent="0.15">
      <c r="A47" s="297" t="s">
        <v>125</v>
      </c>
      <c r="B47" s="208">
        <v>19</v>
      </c>
      <c r="C47" s="208">
        <v>25</v>
      </c>
      <c r="D47" s="208">
        <v>33</v>
      </c>
      <c r="E47" s="208">
        <v>50</v>
      </c>
      <c r="F47" s="208">
        <v>46</v>
      </c>
      <c r="G47" s="208">
        <v>43</v>
      </c>
      <c r="H47" s="1493"/>
      <c r="I47" s="296">
        <v>-0.24</v>
      </c>
      <c r="J47" s="295">
        <v>-0.58695652173913049</v>
      </c>
    </row>
    <row r="48" spans="1:22" ht="13.5" customHeight="1" x14ac:dyDescent="0.15">
      <c r="A48" s="294"/>
      <c r="B48" s="212"/>
      <c r="C48" s="212"/>
      <c r="D48" s="212"/>
      <c r="E48" s="212"/>
      <c r="F48" s="212"/>
      <c r="G48" s="212"/>
      <c r="H48" s="212"/>
      <c r="I48" s="293"/>
      <c r="J48" s="292"/>
    </row>
    <row r="49" spans="1:10" ht="13.5" customHeight="1" x14ac:dyDescent="0.15">
      <c r="A49" s="287" t="s">
        <v>396</v>
      </c>
      <c r="B49" s="252">
        <v>75.862068965517238</v>
      </c>
      <c r="C49" s="252">
        <v>75.400000000000006</v>
      </c>
      <c r="D49" s="252">
        <v>76.8</v>
      </c>
      <c r="E49" s="252">
        <v>67.3</v>
      </c>
      <c r="F49" s="252">
        <v>68.8</v>
      </c>
      <c r="G49" s="252">
        <v>71.2</v>
      </c>
      <c r="H49" s="252"/>
      <c r="I49" s="291"/>
      <c r="J49" s="290"/>
    </row>
    <row r="50" spans="1:10" ht="13.5" customHeight="1" x14ac:dyDescent="0.15">
      <c r="A50" s="213" t="s">
        <v>395</v>
      </c>
      <c r="B50" s="252">
        <v>3.8726114649681529</v>
      </c>
      <c r="C50" s="252">
        <v>5.189458614286611</v>
      </c>
      <c r="D50" s="252">
        <v>7.8249390364091997</v>
      </c>
      <c r="E50" s="252">
        <v>11.663789619863236</v>
      </c>
      <c r="F50" s="252">
        <v>11.21210266562557</v>
      </c>
      <c r="G50" s="252">
        <v>11.259288689957041</v>
      </c>
      <c r="H50" s="252"/>
      <c r="I50" s="291"/>
      <c r="J50" s="290"/>
    </row>
    <row r="51" spans="1:10" ht="13.5" customHeight="1" x14ac:dyDescent="0.15">
      <c r="A51" s="287" t="s">
        <v>119</v>
      </c>
      <c r="B51" s="200">
        <v>1495</v>
      </c>
      <c r="C51" s="200">
        <v>1488</v>
      </c>
      <c r="D51" s="200">
        <v>1372</v>
      </c>
      <c r="E51" s="200">
        <v>1302</v>
      </c>
      <c r="F51" s="200">
        <v>1315</v>
      </c>
      <c r="G51" s="200">
        <v>1174</v>
      </c>
      <c r="H51" s="200"/>
      <c r="I51" s="289">
        <v>4.7043010752687575E-3</v>
      </c>
      <c r="J51" s="288">
        <v>0.1368821292775666</v>
      </c>
    </row>
    <row r="52" spans="1:10" ht="13.5" customHeight="1" x14ac:dyDescent="0.15">
      <c r="A52" s="213" t="s">
        <v>394</v>
      </c>
      <c r="B52" s="200">
        <v>8084</v>
      </c>
      <c r="C52" s="200">
        <v>8006</v>
      </c>
      <c r="D52" s="200">
        <v>6893</v>
      </c>
      <c r="E52" s="200">
        <v>6858</v>
      </c>
      <c r="F52" s="200">
        <v>6876</v>
      </c>
      <c r="G52" s="200">
        <v>5900</v>
      </c>
      <c r="H52" s="200"/>
      <c r="I52" s="289">
        <v>9.7426929802648665E-3</v>
      </c>
      <c r="J52" s="288">
        <v>0.17568353694008154</v>
      </c>
    </row>
    <row r="53" spans="1:10" ht="13.5" customHeight="1" thickBot="1" x14ac:dyDescent="0.2">
      <c r="A53" s="287" t="s">
        <v>115</v>
      </c>
      <c r="B53" s="200">
        <v>2154</v>
      </c>
      <c r="C53" s="200">
        <v>2234</v>
      </c>
      <c r="D53" s="200">
        <v>2395</v>
      </c>
      <c r="E53" s="200">
        <v>2471</v>
      </c>
      <c r="F53" s="200">
        <v>2625</v>
      </c>
      <c r="G53" s="200">
        <v>2560</v>
      </c>
      <c r="H53" s="200"/>
      <c r="I53" s="286">
        <v>-3.5810205908683973E-2</v>
      </c>
      <c r="J53" s="285">
        <v>-0.17942857142857144</v>
      </c>
    </row>
    <row r="54" spans="1:10" ht="13.5" customHeight="1" thickBot="1" x14ac:dyDescent="0.2">
      <c r="B54" s="189"/>
      <c r="C54" s="189"/>
    </row>
    <row r="55" spans="1:10" ht="13.5" customHeight="1" x14ac:dyDescent="0.15">
      <c r="A55" s="284" t="s">
        <v>400</v>
      </c>
      <c r="B55" s="283"/>
      <c r="C55" s="283"/>
      <c r="D55" s="283"/>
      <c r="E55" s="283"/>
      <c r="F55" s="283"/>
      <c r="G55" s="283"/>
      <c r="H55" s="283"/>
      <c r="I55" s="282" t="s">
        <v>392</v>
      </c>
      <c r="J55" s="281"/>
    </row>
    <row r="56" spans="1:10" ht="13.5" customHeight="1" thickBot="1" x14ac:dyDescent="0.2">
      <c r="B56" s="189"/>
      <c r="C56" s="189"/>
      <c r="I56" s="280"/>
      <c r="J56" s="279"/>
    </row>
    <row r="57" spans="1:10" ht="13.5" customHeight="1" thickBot="1" x14ac:dyDescent="0.25">
      <c r="A57" s="278" t="s">
        <v>390</v>
      </c>
      <c r="B57" s="219" t="s">
        <v>1226</v>
      </c>
      <c r="C57" s="219" t="s">
        <v>1097</v>
      </c>
      <c r="D57" s="219" t="s">
        <v>1056</v>
      </c>
      <c r="E57" s="219" t="s">
        <v>994</v>
      </c>
      <c r="F57" s="219" t="s">
        <v>294</v>
      </c>
      <c r="G57" s="219" t="s">
        <v>293</v>
      </c>
      <c r="H57" s="219"/>
      <c r="I57" s="241" t="s">
        <v>1238</v>
      </c>
      <c r="J57" s="1857" t="s">
        <v>1237</v>
      </c>
    </row>
    <row r="58" spans="1:10" ht="13.5" customHeight="1" x14ac:dyDescent="0.15">
      <c r="A58" s="240" t="s">
        <v>111</v>
      </c>
      <c r="B58" s="276">
        <v>0</v>
      </c>
      <c r="C58" s="276">
        <v>0</v>
      </c>
      <c r="D58" s="276">
        <v>9.9999999999994316E-2</v>
      </c>
      <c r="E58" s="276">
        <v>0.10000000000000142</v>
      </c>
      <c r="F58" s="276">
        <v>0</v>
      </c>
      <c r="G58" s="276">
        <v>0.10000000000000142</v>
      </c>
      <c r="H58" s="276"/>
      <c r="I58" s="277"/>
      <c r="J58" s="267"/>
    </row>
    <row r="59" spans="1:10" ht="13.5" customHeight="1" x14ac:dyDescent="0.15">
      <c r="A59" s="240" t="s">
        <v>389</v>
      </c>
      <c r="B59" s="276">
        <v>26.6</v>
      </c>
      <c r="C59" s="276">
        <v>26.6</v>
      </c>
      <c r="D59" s="276">
        <v>26.6</v>
      </c>
      <c r="E59" s="276">
        <v>26.5</v>
      </c>
      <c r="F59" s="276">
        <v>26.3</v>
      </c>
      <c r="G59" s="276">
        <v>26</v>
      </c>
      <c r="H59" s="276"/>
      <c r="I59" s="268">
        <v>0</v>
      </c>
      <c r="J59" s="267">
        <v>1.1406844106463905E-2</v>
      </c>
    </row>
    <row r="60" spans="1:10" ht="13.5" customHeight="1" thickBot="1" x14ac:dyDescent="0.2">
      <c r="A60" s="239" t="s">
        <v>109</v>
      </c>
      <c r="B60" s="275">
        <v>5.7</v>
      </c>
      <c r="C60" s="275">
        <v>5.7</v>
      </c>
      <c r="D60" s="275">
        <v>5.6</v>
      </c>
      <c r="E60" s="275">
        <v>5.6</v>
      </c>
      <c r="F60" s="275">
        <v>5.6</v>
      </c>
      <c r="G60" s="275">
        <v>5.5</v>
      </c>
      <c r="H60" s="275"/>
      <c r="I60" s="265">
        <v>0</v>
      </c>
      <c r="J60" s="264">
        <v>1.7857142857142953E-2</v>
      </c>
    </row>
    <row r="61" spans="1:10" ht="13.5" customHeight="1" x14ac:dyDescent="0.15">
      <c r="A61" s="209" t="s">
        <v>108</v>
      </c>
      <c r="B61" s="263">
        <v>32.299999999999997</v>
      </c>
      <c r="C61" s="263">
        <v>32.299999999999997</v>
      </c>
      <c r="D61" s="263">
        <v>32.299999999999997</v>
      </c>
      <c r="E61" s="263">
        <v>32.200000000000003</v>
      </c>
      <c r="F61" s="263">
        <v>31.9</v>
      </c>
      <c r="G61" s="263">
        <v>31.6</v>
      </c>
      <c r="H61" s="272"/>
      <c r="I61" s="274">
        <v>0</v>
      </c>
      <c r="J61" s="273">
        <v>1.2539184952978013E-2</v>
      </c>
    </row>
    <row r="62" spans="1:10" ht="13.5" customHeight="1" x14ac:dyDescent="0.15">
      <c r="A62" s="235"/>
      <c r="B62" s="272"/>
      <c r="C62" s="272"/>
      <c r="D62" s="272"/>
      <c r="E62" s="272"/>
      <c r="F62" s="272"/>
      <c r="G62" s="272"/>
      <c r="H62" s="272"/>
      <c r="I62" s="271"/>
      <c r="J62" s="270"/>
    </row>
    <row r="63" spans="1:10" ht="13.5" customHeight="1" x14ac:dyDescent="0.15">
      <c r="A63" s="213" t="s">
        <v>107</v>
      </c>
      <c r="B63" s="269">
        <v>9.9999999999997868E-2</v>
      </c>
      <c r="C63" s="269">
        <v>9.9999999999997868E-2</v>
      </c>
      <c r="D63" s="269">
        <v>0.10000000000000142</v>
      </c>
      <c r="E63" s="269">
        <v>9.9999999999997868E-2</v>
      </c>
      <c r="F63" s="269">
        <v>0.10000000000000142</v>
      </c>
      <c r="G63" s="269">
        <v>9.9999999999997868E-2</v>
      </c>
      <c r="H63" s="269"/>
      <c r="I63" s="268">
        <v>0</v>
      </c>
      <c r="J63" s="267">
        <v>-3.5527136788004504E-14</v>
      </c>
    </row>
    <row r="64" spans="1:10" ht="13.5" customHeight="1" thickBot="1" x14ac:dyDescent="0.2">
      <c r="A64" s="230" t="s">
        <v>106</v>
      </c>
      <c r="B64" s="266">
        <v>21.1</v>
      </c>
      <c r="C64" s="266">
        <v>20.8</v>
      </c>
      <c r="D64" s="266">
        <v>20.7</v>
      </c>
      <c r="E64" s="266">
        <v>20.6</v>
      </c>
      <c r="F64" s="266">
        <v>20.7</v>
      </c>
      <c r="G64" s="266">
        <v>20.3</v>
      </c>
      <c r="H64" s="266"/>
      <c r="I64" s="265">
        <v>1.4423076923076957E-2</v>
      </c>
      <c r="J64" s="264">
        <v>1.9323671497584644E-2</v>
      </c>
    </row>
    <row r="65" spans="1:10" ht="13.5" customHeight="1" thickBot="1" x14ac:dyDescent="0.2">
      <c r="A65" s="209" t="s">
        <v>104</v>
      </c>
      <c r="B65" s="263">
        <v>21.2</v>
      </c>
      <c r="C65" s="263">
        <v>20.9</v>
      </c>
      <c r="D65" s="263">
        <v>20.8</v>
      </c>
      <c r="E65" s="263">
        <v>20.7</v>
      </c>
      <c r="F65" s="263">
        <v>20.8</v>
      </c>
      <c r="G65" s="263">
        <v>20.399999999999999</v>
      </c>
      <c r="H65" s="272"/>
      <c r="I65" s="262">
        <v>1.4354066985645968E-2</v>
      </c>
      <c r="J65" s="261">
        <v>1.9230769230769162E-2</v>
      </c>
    </row>
    <row r="66" spans="1:10" ht="13.5" customHeight="1" x14ac:dyDescent="0.15">
      <c r="B66" s="189"/>
      <c r="C66" s="189"/>
    </row>
    <row r="67" spans="1:10" ht="13.5" customHeight="1" x14ac:dyDescent="0.15">
      <c r="B67" s="189"/>
      <c r="C67" s="189"/>
    </row>
    <row r="68" spans="1:10" ht="13.5" customHeight="1" x14ac:dyDescent="0.15">
      <c r="B68" s="189"/>
      <c r="C68" s="189"/>
    </row>
    <row r="69" spans="1:10" ht="13.5" customHeight="1" x14ac:dyDescent="0.15">
      <c r="B69" s="189"/>
      <c r="C69" s="189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Q2 2018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Q104"/>
  <sheetViews>
    <sheetView view="pageLayout" zoomScale="90" zoomScaleNormal="100" zoomScaleSheetLayoutView="100" zoomScalePageLayoutView="90" workbookViewId="0">
      <selection activeCell="E35" sqref="E35"/>
    </sheetView>
  </sheetViews>
  <sheetFormatPr defaultRowHeight="13.5" customHeight="1" x14ac:dyDescent="0.25"/>
  <cols>
    <col min="1" max="1" width="26.28515625" style="303" customWidth="1"/>
    <col min="2" max="7" width="6.5703125" style="303" customWidth="1"/>
    <col min="8" max="8" width="5" style="303" customWidth="1"/>
    <col min="9" max="9" width="7.140625" style="303" customWidth="1"/>
    <col min="10" max="10" width="7.42578125" style="303" customWidth="1"/>
    <col min="11" max="11" width="7.5703125" style="303" customWidth="1"/>
    <col min="12" max="12" width="9.5703125" style="303" customWidth="1"/>
    <col min="13" max="16384" width="9.140625" style="303"/>
  </cols>
  <sheetData>
    <row r="1" spans="1:12" ht="13.5" customHeight="1" x14ac:dyDescent="0.25">
      <c r="A1" s="223" t="s">
        <v>411</v>
      </c>
      <c r="B1" s="223"/>
      <c r="C1" s="223"/>
      <c r="D1" s="319"/>
      <c r="E1" s="319"/>
      <c r="F1" s="319"/>
      <c r="G1" s="301"/>
      <c r="H1" s="301"/>
      <c r="I1" s="301"/>
      <c r="J1" s="301"/>
    </row>
    <row r="2" spans="1:12" s="257" customFormat="1" ht="13.5" customHeight="1" thickBot="1" x14ac:dyDescent="0.3">
      <c r="K2" s="366"/>
      <c r="L2" s="366"/>
    </row>
    <row r="3" spans="1:12" ht="13.5" customHeight="1" x14ac:dyDescent="0.25">
      <c r="A3" s="284" t="s">
        <v>410</v>
      </c>
      <c r="B3" s="284"/>
      <c r="C3" s="284"/>
      <c r="D3" s="365"/>
      <c r="E3" s="365"/>
      <c r="F3" s="365"/>
      <c r="G3" s="319"/>
      <c r="H3" s="319"/>
      <c r="I3" s="245" t="s">
        <v>392</v>
      </c>
      <c r="J3" s="246"/>
      <c r="K3" s="334" t="s">
        <v>391</v>
      </c>
      <c r="L3" s="260"/>
    </row>
    <row r="4" spans="1:12" ht="13.5" customHeight="1" thickBot="1" x14ac:dyDescent="0.3">
      <c r="A4" s="188"/>
      <c r="B4" s="188"/>
      <c r="C4" s="188"/>
      <c r="D4" s="188"/>
      <c r="E4" s="188"/>
      <c r="F4" s="188"/>
      <c r="G4" s="188"/>
      <c r="H4" s="188"/>
      <c r="I4" s="2461"/>
      <c r="J4" s="2462"/>
      <c r="K4" s="364"/>
      <c r="L4" s="259"/>
    </row>
    <row r="5" spans="1:12" ht="13.5" customHeight="1" thickBot="1" x14ac:dyDescent="0.3">
      <c r="A5" s="278" t="s">
        <v>193</v>
      </c>
      <c r="B5" s="219" t="s">
        <v>1226</v>
      </c>
      <c r="C5" s="219" t="s">
        <v>1097</v>
      </c>
      <c r="D5" s="219" t="s">
        <v>1056</v>
      </c>
      <c r="E5" s="219" t="s">
        <v>994</v>
      </c>
      <c r="F5" s="219" t="s">
        <v>294</v>
      </c>
      <c r="G5" s="219" t="s">
        <v>293</v>
      </c>
      <c r="H5" s="219"/>
      <c r="I5" s="241" t="s">
        <v>1238</v>
      </c>
      <c r="J5" s="242" t="s">
        <v>1237</v>
      </c>
      <c r="K5" s="241" t="s">
        <v>1238</v>
      </c>
      <c r="L5" s="1857" t="s">
        <v>1237</v>
      </c>
    </row>
    <row r="6" spans="1:12" ht="13.5" customHeight="1" x14ac:dyDescent="0.25">
      <c r="A6" s="287" t="s">
        <v>325</v>
      </c>
      <c r="B6" s="217">
        <v>87</v>
      </c>
      <c r="C6" s="217">
        <v>86</v>
      </c>
      <c r="D6" s="217">
        <v>92</v>
      </c>
      <c r="E6" s="217">
        <v>95</v>
      </c>
      <c r="F6" s="217">
        <v>90</v>
      </c>
      <c r="G6" s="217">
        <v>88</v>
      </c>
      <c r="H6" s="217"/>
      <c r="I6" s="2477">
        <v>1.1627906976744186E-2</v>
      </c>
      <c r="J6" s="363">
        <v>-3.3333333333333333E-2</v>
      </c>
      <c r="K6" s="362">
        <v>0</v>
      </c>
      <c r="L6" s="332">
        <v>0</v>
      </c>
    </row>
    <row r="7" spans="1:12" ht="13.5" customHeight="1" x14ac:dyDescent="0.25">
      <c r="A7" s="287" t="s">
        <v>180</v>
      </c>
      <c r="B7" s="211">
        <v>22</v>
      </c>
      <c r="C7" s="211">
        <v>18</v>
      </c>
      <c r="D7" s="211">
        <v>21</v>
      </c>
      <c r="E7" s="211">
        <v>22</v>
      </c>
      <c r="F7" s="211">
        <v>23</v>
      </c>
      <c r="G7" s="211">
        <v>20</v>
      </c>
      <c r="H7" s="211"/>
      <c r="I7" s="323">
        <v>0.22222222222222221</v>
      </c>
      <c r="J7" s="340">
        <v>-4.3478260869565216E-2</v>
      </c>
      <c r="K7" s="323">
        <v>0.16666666666666674</v>
      </c>
      <c r="L7" s="322">
        <v>-4.5454545454545414E-2</v>
      </c>
    </row>
    <row r="8" spans="1:12" ht="13.5" customHeight="1" x14ac:dyDescent="0.25">
      <c r="A8" s="287" t="s">
        <v>322</v>
      </c>
      <c r="B8" s="211">
        <v>6</v>
      </c>
      <c r="C8" s="211">
        <v>2</v>
      </c>
      <c r="D8" s="211">
        <v>2</v>
      </c>
      <c r="E8" s="211">
        <v>3</v>
      </c>
      <c r="F8" s="211">
        <v>3</v>
      </c>
      <c r="G8" s="211">
        <v>2</v>
      </c>
      <c r="H8" s="211"/>
      <c r="I8" s="323">
        <v>2</v>
      </c>
      <c r="J8" s="340">
        <v>1</v>
      </c>
      <c r="K8" s="323">
        <v>2</v>
      </c>
      <c r="L8" s="322">
        <v>1</v>
      </c>
    </row>
    <row r="9" spans="1:12" ht="13.5" customHeight="1" x14ac:dyDescent="0.25">
      <c r="A9" s="287" t="s">
        <v>382</v>
      </c>
      <c r="B9" s="211">
        <v>1</v>
      </c>
      <c r="C9" s="211">
        <v>2</v>
      </c>
      <c r="D9" s="211">
        <v>0</v>
      </c>
      <c r="E9" s="211">
        <v>0</v>
      </c>
      <c r="F9" s="211">
        <v>1</v>
      </c>
      <c r="G9" s="211">
        <v>0</v>
      </c>
      <c r="H9" s="211"/>
      <c r="I9" s="323">
        <v>-0.5</v>
      </c>
      <c r="J9" s="340">
        <v>0</v>
      </c>
      <c r="K9" s="323">
        <v>-0.5</v>
      </c>
      <c r="L9" s="331">
        <v>0</v>
      </c>
    </row>
    <row r="10" spans="1:12" ht="13.5" customHeight="1" x14ac:dyDescent="0.25">
      <c r="A10" s="297" t="s">
        <v>319</v>
      </c>
      <c r="B10" s="215">
        <v>116</v>
      </c>
      <c r="C10" s="215">
        <v>108</v>
      </c>
      <c r="D10" s="215">
        <v>115</v>
      </c>
      <c r="E10" s="215">
        <v>120</v>
      </c>
      <c r="F10" s="215">
        <v>117</v>
      </c>
      <c r="G10" s="215">
        <v>110</v>
      </c>
      <c r="H10" s="215"/>
      <c r="I10" s="328">
        <v>7.407407407407407E-2</v>
      </c>
      <c r="J10" s="361">
        <v>-8.5470085470085479E-3</v>
      </c>
      <c r="K10" s="328">
        <v>5.6074766355140193E-2</v>
      </c>
      <c r="L10" s="326">
        <v>1.8018018018018056E-2</v>
      </c>
    </row>
    <row r="11" spans="1:12" ht="13.5" customHeight="1" x14ac:dyDescent="0.25">
      <c r="A11" s="297" t="s">
        <v>309</v>
      </c>
      <c r="B11" s="207">
        <v>-58</v>
      </c>
      <c r="C11" s="207">
        <v>-62</v>
      </c>
      <c r="D11" s="207">
        <v>-57</v>
      </c>
      <c r="E11" s="207">
        <v>-56</v>
      </c>
      <c r="F11" s="207">
        <v>-57</v>
      </c>
      <c r="G11" s="207">
        <v>-63</v>
      </c>
      <c r="H11" s="207"/>
      <c r="I11" s="328">
        <v>-6.4516129032258063E-2</v>
      </c>
      <c r="J11" s="361">
        <v>1.7543859649122806E-2</v>
      </c>
      <c r="K11" s="328">
        <v>-8.1967213114754078E-2</v>
      </c>
      <c r="L11" s="326">
        <v>3.7037037037036979E-2</v>
      </c>
    </row>
    <row r="12" spans="1:12" ht="13.5" customHeight="1" x14ac:dyDescent="0.25">
      <c r="A12" s="297" t="s">
        <v>307</v>
      </c>
      <c r="B12" s="207">
        <v>58</v>
      </c>
      <c r="C12" s="207">
        <v>46</v>
      </c>
      <c r="D12" s="207">
        <v>58</v>
      </c>
      <c r="E12" s="207">
        <v>64</v>
      </c>
      <c r="F12" s="207">
        <v>60</v>
      </c>
      <c r="G12" s="207">
        <v>47</v>
      </c>
      <c r="H12" s="207"/>
      <c r="I12" s="328">
        <v>0.2608695652173913</v>
      </c>
      <c r="J12" s="361">
        <v>-3.3333333333333333E-2</v>
      </c>
      <c r="K12" s="328">
        <v>0.23913043478260865</v>
      </c>
      <c r="L12" s="326">
        <v>0</v>
      </c>
    </row>
    <row r="13" spans="1:12" ht="13.5" customHeight="1" x14ac:dyDescent="0.25">
      <c r="A13" s="287" t="s">
        <v>128</v>
      </c>
      <c r="B13" s="211">
        <v>-2</v>
      </c>
      <c r="C13" s="211">
        <v>0</v>
      </c>
      <c r="D13" s="211">
        <v>0</v>
      </c>
      <c r="E13" s="211">
        <v>-3</v>
      </c>
      <c r="F13" s="211">
        <v>0</v>
      </c>
      <c r="G13" s="211">
        <v>-1</v>
      </c>
      <c r="H13" s="211"/>
      <c r="I13" s="323"/>
      <c r="J13" s="340"/>
      <c r="K13" s="323"/>
      <c r="L13" s="322"/>
    </row>
    <row r="14" spans="1:12" ht="13.5" customHeight="1" x14ac:dyDescent="0.25">
      <c r="A14" s="297" t="s">
        <v>125</v>
      </c>
      <c r="B14" s="207">
        <v>56</v>
      </c>
      <c r="C14" s="207">
        <v>46</v>
      </c>
      <c r="D14" s="207">
        <v>58</v>
      </c>
      <c r="E14" s="207">
        <v>61</v>
      </c>
      <c r="F14" s="207">
        <v>60</v>
      </c>
      <c r="G14" s="207">
        <v>46</v>
      </c>
      <c r="H14" s="207"/>
      <c r="I14" s="328">
        <v>0.21739130434782608</v>
      </c>
      <c r="J14" s="361">
        <v>-6.6666666666666666E-2</v>
      </c>
      <c r="K14" s="328">
        <v>0.19565217391304346</v>
      </c>
      <c r="L14" s="326">
        <v>-3.5087719298245612E-2</v>
      </c>
    </row>
    <row r="15" spans="1:12" ht="13.5" customHeight="1" x14ac:dyDescent="0.25">
      <c r="A15" s="294"/>
      <c r="B15" s="325"/>
      <c r="C15" s="325"/>
      <c r="D15" s="325"/>
      <c r="E15" s="325"/>
      <c r="F15" s="325"/>
      <c r="G15" s="325"/>
      <c r="H15" s="325"/>
      <c r="I15" s="293"/>
      <c r="J15" s="212"/>
      <c r="K15" s="342"/>
      <c r="L15" s="341"/>
    </row>
    <row r="16" spans="1:12" ht="13.5" customHeight="1" x14ac:dyDescent="0.25">
      <c r="A16" s="287" t="s">
        <v>396</v>
      </c>
      <c r="B16" s="324">
        <v>50</v>
      </c>
      <c r="C16" s="324">
        <v>57.4</v>
      </c>
      <c r="D16" s="324">
        <v>49.6</v>
      </c>
      <c r="E16" s="324">
        <v>46.7</v>
      </c>
      <c r="F16" s="324">
        <v>48.7</v>
      </c>
      <c r="G16" s="324">
        <v>57.3</v>
      </c>
      <c r="H16" s="324"/>
      <c r="I16" s="291"/>
      <c r="J16" s="252"/>
      <c r="K16" s="342"/>
      <c r="L16" s="341"/>
    </row>
    <row r="17" spans="1:16" s="188" customFormat="1" ht="13.5" customHeight="1" x14ac:dyDescent="0.15">
      <c r="A17" s="213" t="s">
        <v>395</v>
      </c>
      <c r="B17" s="324">
        <v>11.855153203342619</v>
      </c>
      <c r="C17" s="324">
        <v>10.63432978163949</v>
      </c>
      <c r="D17" s="324">
        <v>13.509622002939665</v>
      </c>
      <c r="E17" s="324">
        <v>15.170859639695703</v>
      </c>
      <c r="F17" s="324">
        <v>14.674531284426804</v>
      </c>
      <c r="G17" s="324">
        <v>10.794482318710212</v>
      </c>
      <c r="H17" s="324"/>
      <c r="I17" s="291"/>
      <c r="J17" s="252"/>
      <c r="K17" s="360"/>
      <c r="L17" s="359"/>
    </row>
    <row r="18" spans="1:16" ht="13.5" customHeight="1" x14ac:dyDescent="0.25">
      <c r="A18" s="287" t="s">
        <v>119</v>
      </c>
      <c r="B18" s="201">
        <v>1468</v>
      </c>
      <c r="C18" s="201">
        <v>1404</v>
      </c>
      <c r="D18" s="201">
        <v>1312</v>
      </c>
      <c r="E18" s="201">
        <v>1293</v>
      </c>
      <c r="F18" s="201">
        <v>1185</v>
      </c>
      <c r="G18" s="201">
        <v>1306</v>
      </c>
      <c r="H18" s="201"/>
      <c r="I18" s="289">
        <v>4.5584045584045496E-2</v>
      </c>
      <c r="J18" s="358">
        <v>0.2388185654008439</v>
      </c>
      <c r="K18" s="289">
        <v>2.5974025974025983E-2</v>
      </c>
      <c r="L18" s="288">
        <v>0.22904062229904931</v>
      </c>
    </row>
    <row r="19" spans="1:16" ht="13.5" customHeight="1" x14ac:dyDescent="0.25">
      <c r="A19" s="213" t="s">
        <v>394</v>
      </c>
      <c r="B19" s="201">
        <v>4993</v>
      </c>
      <c r="C19" s="201">
        <v>4801</v>
      </c>
      <c r="D19" s="201">
        <v>4414</v>
      </c>
      <c r="E19" s="201">
        <v>4539</v>
      </c>
      <c r="F19" s="201">
        <v>4849</v>
      </c>
      <c r="G19" s="201">
        <v>4953</v>
      </c>
      <c r="H19" s="201"/>
      <c r="I19" s="289">
        <v>3.9991668402416192E-2</v>
      </c>
      <c r="J19" s="358">
        <v>2.969684471024947E-2</v>
      </c>
      <c r="K19" s="289">
        <v>2.2170608108108114E-2</v>
      </c>
      <c r="L19" s="288">
        <v>2.3467230443974696E-2</v>
      </c>
    </row>
    <row r="20" spans="1:16" ht="13.5" customHeight="1" thickBot="1" x14ac:dyDescent="0.3">
      <c r="A20" s="287" t="s">
        <v>115</v>
      </c>
      <c r="B20" s="201">
        <v>824</v>
      </c>
      <c r="C20" s="201">
        <v>816</v>
      </c>
      <c r="D20" s="201">
        <v>846</v>
      </c>
      <c r="E20" s="201">
        <v>859</v>
      </c>
      <c r="F20" s="201">
        <v>843</v>
      </c>
      <c r="G20" s="201">
        <v>867</v>
      </c>
      <c r="H20" s="201"/>
      <c r="I20" s="286">
        <v>9.8039215686274508E-3</v>
      </c>
      <c r="J20" s="357">
        <v>-2.2538552787663108E-2</v>
      </c>
      <c r="K20" s="286">
        <v>6.1050061050060833E-3</v>
      </c>
      <c r="L20" s="285">
        <v>-2.6004728132387744E-2</v>
      </c>
      <c r="P20" s="329"/>
    </row>
    <row r="21" spans="1:16" ht="13.5" customHeight="1" thickBot="1" x14ac:dyDescent="0.3">
      <c r="A21" s="188"/>
      <c r="B21" s="188"/>
      <c r="C21" s="188"/>
      <c r="D21" s="188"/>
      <c r="E21" s="188"/>
      <c r="F21" s="188"/>
      <c r="G21" s="188"/>
      <c r="H21" s="188"/>
      <c r="I21" s="188"/>
      <c r="J21" s="188"/>
    </row>
    <row r="22" spans="1:16" ht="13.5" customHeight="1" x14ac:dyDescent="0.25">
      <c r="A22" s="284" t="s">
        <v>409</v>
      </c>
      <c r="B22" s="319"/>
      <c r="C22" s="319"/>
      <c r="D22" s="319"/>
      <c r="E22" s="319"/>
      <c r="F22" s="319"/>
      <c r="G22" s="319"/>
      <c r="H22" s="319"/>
      <c r="I22" s="318" t="s">
        <v>392</v>
      </c>
      <c r="J22" s="317"/>
      <c r="K22" s="316" t="s">
        <v>391</v>
      </c>
      <c r="L22" s="315"/>
    </row>
    <row r="23" spans="1:16" ht="13.5" customHeight="1" thickBot="1" x14ac:dyDescent="0.3">
      <c r="A23" s="188"/>
      <c r="B23" s="188"/>
      <c r="C23" s="188"/>
      <c r="D23" s="188"/>
      <c r="E23" s="188"/>
      <c r="F23" s="188"/>
      <c r="G23" s="188"/>
      <c r="H23" s="188"/>
      <c r="I23" s="314"/>
      <c r="J23" s="190"/>
      <c r="K23" s="313"/>
      <c r="L23" s="312"/>
    </row>
    <row r="24" spans="1:16" ht="13.5" customHeight="1" thickBot="1" x14ac:dyDescent="0.3">
      <c r="A24" s="278" t="s">
        <v>390</v>
      </c>
      <c r="B24" s="219" t="s">
        <v>1226</v>
      </c>
      <c r="C24" s="219" t="s">
        <v>1097</v>
      </c>
      <c r="D24" s="219" t="s">
        <v>1056</v>
      </c>
      <c r="E24" s="219" t="s">
        <v>994</v>
      </c>
      <c r="F24" s="219" t="s">
        <v>294</v>
      </c>
      <c r="G24" s="219" t="s">
        <v>293</v>
      </c>
      <c r="H24" s="219"/>
      <c r="I24" s="241" t="s">
        <v>1238</v>
      </c>
      <c r="J24" s="242" t="s">
        <v>1237</v>
      </c>
      <c r="K24" s="241" t="s">
        <v>1238</v>
      </c>
      <c r="L24" s="1857" t="s">
        <v>1237</v>
      </c>
    </row>
    <row r="25" spans="1:16" ht="13.5" customHeight="1" x14ac:dyDescent="0.25">
      <c r="A25" s="240" t="s">
        <v>111</v>
      </c>
      <c r="B25" s="276">
        <v>0</v>
      </c>
      <c r="C25" s="276">
        <v>0.10000000000000142</v>
      </c>
      <c r="D25" s="276">
        <v>0</v>
      </c>
      <c r="E25" s="276">
        <v>0</v>
      </c>
      <c r="F25" s="276">
        <v>0</v>
      </c>
      <c r="G25" s="276">
        <v>0</v>
      </c>
      <c r="H25" s="276"/>
      <c r="I25" s="299"/>
      <c r="J25" s="355"/>
      <c r="K25" s="356"/>
      <c r="L25" s="353"/>
    </row>
    <row r="26" spans="1:16" ht="13.5" customHeight="1" x14ac:dyDescent="0.25">
      <c r="A26" s="240" t="s">
        <v>389</v>
      </c>
      <c r="B26" s="276">
        <v>27.3</v>
      </c>
      <c r="C26" s="276">
        <v>26.3</v>
      </c>
      <c r="D26" s="276">
        <v>25.8</v>
      </c>
      <c r="E26" s="276">
        <v>26.7</v>
      </c>
      <c r="F26" s="276">
        <v>25.9</v>
      </c>
      <c r="G26" s="276">
        <v>26.6</v>
      </c>
      <c r="H26" s="276"/>
      <c r="I26" s="299">
        <v>3.8022813688212927E-2</v>
      </c>
      <c r="J26" s="355">
        <v>5.405405405405414E-2</v>
      </c>
      <c r="K26" s="354">
        <v>1.9230769230769162E-2</v>
      </c>
      <c r="L26" s="353">
        <v>5.1587301587301626E-2</v>
      </c>
    </row>
    <row r="27" spans="1:16" ht="13.5" customHeight="1" thickBot="1" x14ac:dyDescent="0.3">
      <c r="A27" s="239" t="s">
        <v>109</v>
      </c>
      <c r="B27" s="275">
        <v>1.5</v>
      </c>
      <c r="C27" s="275">
        <v>1.4</v>
      </c>
      <c r="D27" s="275">
        <v>1.4</v>
      </c>
      <c r="E27" s="275">
        <v>1.4</v>
      </c>
      <c r="F27" s="275">
        <v>1.3</v>
      </c>
      <c r="G27" s="275">
        <v>1.4</v>
      </c>
      <c r="H27" s="275"/>
      <c r="I27" s="352">
        <v>7.1428571428571494E-2</v>
      </c>
      <c r="J27" s="351">
        <v>0.1538461538461538</v>
      </c>
      <c r="K27" s="350">
        <v>0</v>
      </c>
      <c r="L27" s="349">
        <v>7.6923076923076872E-2</v>
      </c>
    </row>
    <row r="28" spans="1:16" ht="13.5" customHeight="1" x14ac:dyDescent="0.25">
      <c r="A28" s="209" t="s">
        <v>108</v>
      </c>
      <c r="B28" s="263">
        <v>28.8</v>
      </c>
      <c r="C28" s="263">
        <v>27.8</v>
      </c>
      <c r="D28" s="263">
        <v>27.2</v>
      </c>
      <c r="E28" s="263">
        <v>28.1</v>
      </c>
      <c r="F28" s="263">
        <v>27.2</v>
      </c>
      <c r="G28" s="263">
        <v>28</v>
      </c>
      <c r="H28" s="263"/>
      <c r="I28" s="348">
        <v>3.5971223021582732E-2</v>
      </c>
      <c r="J28" s="347">
        <v>5.8823529411764761E-2</v>
      </c>
      <c r="K28" s="346">
        <v>1.8248175182481674E-2</v>
      </c>
      <c r="L28" s="345">
        <v>4.8872180451127623E-2</v>
      </c>
      <c r="M28" s="329"/>
      <c r="N28" s="329"/>
    </row>
    <row r="29" spans="1:16" ht="13.5" customHeight="1" x14ac:dyDescent="0.25">
      <c r="A29" s="235"/>
      <c r="B29" s="272"/>
      <c r="C29" s="272"/>
      <c r="D29" s="272"/>
      <c r="E29" s="272"/>
      <c r="F29" s="272"/>
      <c r="G29" s="272"/>
      <c r="H29" s="272"/>
      <c r="I29" s="344"/>
      <c r="J29" s="343"/>
      <c r="K29" s="342"/>
      <c r="L29" s="341"/>
      <c r="M29" s="329"/>
      <c r="N29" s="329"/>
    </row>
    <row r="30" spans="1:16" ht="13.5" customHeight="1" x14ac:dyDescent="0.25">
      <c r="A30" s="213" t="s">
        <v>107</v>
      </c>
      <c r="B30" s="269">
        <v>0.19999999999999929</v>
      </c>
      <c r="C30" s="269">
        <v>9.9999999999999645E-2</v>
      </c>
      <c r="D30" s="269">
        <v>9.9999999999999645E-2</v>
      </c>
      <c r="E30" s="269">
        <v>0.19999999999999929</v>
      </c>
      <c r="F30" s="269">
        <v>0.30000000000000071</v>
      </c>
      <c r="G30" s="269">
        <v>0.29999999999999893</v>
      </c>
      <c r="H30" s="269"/>
      <c r="I30" s="323">
        <v>1</v>
      </c>
      <c r="J30" s="340">
        <v>-0.33333333333333726</v>
      </c>
      <c r="K30" s="323">
        <v>1</v>
      </c>
      <c r="L30" s="322">
        <v>-0.33333333333333337</v>
      </c>
      <c r="M30" s="329"/>
      <c r="N30" s="329"/>
    </row>
    <row r="31" spans="1:16" ht="13.5" customHeight="1" thickBot="1" x14ac:dyDescent="0.3">
      <c r="A31" s="230" t="s">
        <v>106</v>
      </c>
      <c r="B31" s="266">
        <v>8.8000000000000007</v>
      </c>
      <c r="C31" s="266">
        <v>8.1</v>
      </c>
      <c r="D31" s="266">
        <v>8.1</v>
      </c>
      <c r="E31" s="266">
        <v>8.4</v>
      </c>
      <c r="F31" s="266">
        <v>8.5</v>
      </c>
      <c r="G31" s="266">
        <v>8.4</v>
      </c>
      <c r="H31" s="266"/>
      <c r="I31" s="321">
        <v>8.6419753086419887E-2</v>
      </c>
      <c r="J31" s="339">
        <v>3.5294117647058906E-2</v>
      </c>
      <c r="K31" s="321">
        <v>6.25E-2</v>
      </c>
      <c r="L31" s="320">
        <v>2.409638554216853E-2</v>
      </c>
      <c r="M31" s="329"/>
      <c r="N31" s="329"/>
    </row>
    <row r="32" spans="1:16" ht="13.5" customHeight="1" thickBot="1" x14ac:dyDescent="0.3">
      <c r="A32" s="209" t="s">
        <v>104</v>
      </c>
      <c r="B32" s="263">
        <v>9</v>
      </c>
      <c r="C32" s="263">
        <v>8.1999999999999993</v>
      </c>
      <c r="D32" s="263">
        <v>8.1999999999999993</v>
      </c>
      <c r="E32" s="263">
        <v>8.6</v>
      </c>
      <c r="F32" s="263">
        <v>8.8000000000000007</v>
      </c>
      <c r="G32" s="263">
        <v>8.6999999999999993</v>
      </c>
      <c r="H32" s="263"/>
      <c r="I32" s="337">
        <v>9.7560975609756198E-2</v>
      </c>
      <c r="J32" s="338">
        <v>2.2727272727272645E-2</v>
      </c>
      <c r="K32" s="337">
        <v>7.4074074074073959E-2</v>
      </c>
      <c r="L32" s="336">
        <v>1.1627906976744207E-2</v>
      </c>
    </row>
    <row r="33" spans="1:10" ht="15" x14ac:dyDescent="0.25">
      <c r="A33" s="188"/>
      <c r="B33" s="188"/>
      <c r="C33" s="188"/>
      <c r="D33" s="188"/>
      <c r="E33" s="188"/>
      <c r="F33" s="188"/>
      <c r="G33" s="188"/>
      <c r="H33" s="188"/>
      <c r="I33" s="188"/>
      <c r="J33" s="193"/>
    </row>
    <row r="34" spans="1:10" ht="15" hidden="1" customHeight="1" x14ac:dyDescent="0.25">
      <c r="A34" s="188"/>
      <c r="B34" s="188"/>
      <c r="C34" s="188"/>
      <c r="D34" s="188"/>
      <c r="E34" s="188"/>
      <c r="F34" s="188"/>
      <c r="G34" s="188"/>
      <c r="H34" s="188"/>
      <c r="I34" s="188"/>
      <c r="J34" s="188"/>
    </row>
    <row r="35" spans="1:10" ht="15" hidden="1" customHeight="1" x14ac:dyDescent="0.25">
      <c r="A35" s="193"/>
      <c r="B35" s="193"/>
      <c r="C35" s="193"/>
      <c r="D35" s="193"/>
      <c r="E35" s="193"/>
      <c r="F35" s="193"/>
      <c r="G35" s="193"/>
      <c r="H35" s="193"/>
      <c r="I35" s="193"/>
      <c r="J35" s="193"/>
    </row>
    <row r="36" spans="1:10" ht="15" hidden="1" customHeight="1" x14ac:dyDescent="0.25">
      <c r="A36" s="193"/>
      <c r="B36" s="193"/>
      <c r="C36" s="193"/>
      <c r="D36" s="193"/>
      <c r="E36" s="193"/>
      <c r="F36" s="193"/>
      <c r="G36" s="193"/>
      <c r="H36" s="193"/>
      <c r="I36" s="193"/>
      <c r="J36" s="193"/>
    </row>
    <row r="37" spans="1:10" ht="15" hidden="1" customHeight="1" x14ac:dyDescent="0.25">
      <c r="A37" s="193"/>
      <c r="B37" s="193"/>
      <c r="C37" s="193"/>
      <c r="D37" s="193"/>
      <c r="E37" s="193"/>
      <c r="F37" s="193"/>
      <c r="G37" s="193"/>
      <c r="H37" s="193"/>
      <c r="I37" s="193"/>
      <c r="J37" s="193"/>
    </row>
    <row r="38" spans="1:10" ht="15" hidden="1" customHeight="1" x14ac:dyDescent="0.25">
      <c r="A38" s="193"/>
      <c r="B38" s="193"/>
      <c r="C38" s="193"/>
      <c r="D38" s="193"/>
      <c r="E38" s="193"/>
      <c r="F38" s="193"/>
      <c r="G38" s="193"/>
      <c r="H38" s="193"/>
      <c r="I38" s="193"/>
      <c r="J38" s="193"/>
    </row>
    <row r="39" spans="1:10" ht="15" hidden="1" customHeight="1" x14ac:dyDescent="0.25">
      <c r="A39" s="193"/>
      <c r="B39" s="193"/>
      <c r="C39" s="193"/>
      <c r="D39" s="193"/>
      <c r="E39" s="193"/>
      <c r="F39" s="193"/>
      <c r="G39" s="193" t="s">
        <v>286</v>
      </c>
      <c r="H39" s="193"/>
      <c r="I39" s="193"/>
      <c r="J39" s="193"/>
    </row>
    <row r="40" spans="1:10" ht="15" hidden="1" customHeight="1" x14ac:dyDescent="0.25">
      <c r="A40" s="193"/>
      <c r="B40" s="193"/>
      <c r="C40" s="193"/>
      <c r="D40" s="193"/>
      <c r="E40" s="193"/>
      <c r="F40" s="193"/>
      <c r="G40" s="193"/>
      <c r="H40" s="193"/>
      <c r="I40" s="193"/>
      <c r="J40" s="193"/>
    </row>
    <row r="41" spans="1:10" ht="15" hidden="1" customHeight="1" x14ac:dyDescent="0.25">
      <c r="A41" s="193"/>
      <c r="B41" s="193"/>
      <c r="C41" s="193"/>
      <c r="D41" s="193"/>
      <c r="E41" s="193"/>
      <c r="F41" s="193"/>
      <c r="G41" s="193"/>
      <c r="H41" s="193"/>
      <c r="I41" s="193"/>
      <c r="J41" s="193"/>
    </row>
    <row r="42" spans="1:10" ht="15" hidden="1" customHeight="1" x14ac:dyDescent="0.25">
      <c r="A42" s="193"/>
      <c r="B42" s="193"/>
      <c r="C42" s="193"/>
      <c r="D42" s="193"/>
      <c r="E42" s="193"/>
      <c r="F42" s="193"/>
      <c r="G42" s="193"/>
      <c r="H42" s="193"/>
      <c r="I42" s="193"/>
      <c r="J42" s="193"/>
    </row>
    <row r="43" spans="1:10" ht="15" hidden="1" customHeight="1" x14ac:dyDescent="0.25">
      <c r="A43" s="193"/>
      <c r="B43" s="193"/>
      <c r="C43" s="193"/>
      <c r="D43" s="193"/>
      <c r="E43" s="193"/>
      <c r="F43" s="193"/>
      <c r="G43" s="193"/>
      <c r="H43" s="193"/>
      <c r="I43" s="193"/>
      <c r="J43" s="193"/>
    </row>
    <row r="44" spans="1:10" ht="15" hidden="1" customHeight="1" x14ac:dyDescent="0.25">
      <c r="A44" s="193"/>
      <c r="B44" s="193"/>
      <c r="C44" s="193"/>
      <c r="D44" s="193"/>
      <c r="E44" s="193"/>
      <c r="F44" s="193"/>
      <c r="G44" s="193"/>
      <c r="H44" s="193"/>
      <c r="I44" s="193"/>
      <c r="J44" s="193"/>
    </row>
    <row r="45" spans="1:10" ht="15" hidden="1" customHeight="1" x14ac:dyDescent="0.25">
      <c r="A45" s="193"/>
      <c r="B45" s="193"/>
      <c r="C45" s="193"/>
      <c r="D45" s="193"/>
      <c r="E45" s="193"/>
      <c r="F45" s="193"/>
      <c r="G45" s="193"/>
      <c r="H45" s="193"/>
      <c r="I45" s="193"/>
      <c r="J45" s="193"/>
    </row>
    <row r="46" spans="1:10" ht="15" hidden="1" customHeight="1" x14ac:dyDescent="0.25">
      <c r="A46" s="193"/>
      <c r="B46" s="193"/>
      <c r="C46" s="193"/>
      <c r="D46" s="193"/>
      <c r="E46" s="193"/>
      <c r="F46" s="193"/>
      <c r="G46" s="193"/>
      <c r="H46" s="193"/>
      <c r="I46" s="193"/>
      <c r="J46" s="193"/>
    </row>
    <row r="47" spans="1:10" ht="15" hidden="1" customHeight="1" x14ac:dyDescent="0.25">
      <c r="A47" s="193"/>
      <c r="B47" s="193"/>
      <c r="C47" s="193"/>
      <c r="D47" s="193"/>
      <c r="E47" s="193"/>
      <c r="F47" s="193"/>
      <c r="G47" s="193"/>
      <c r="H47" s="193"/>
      <c r="I47" s="193"/>
      <c r="J47" s="193"/>
    </row>
    <row r="48" spans="1:10" ht="15" hidden="1" customHeight="1" x14ac:dyDescent="0.25">
      <c r="A48" s="193"/>
      <c r="B48" s="193"/>
      <c r="C48" s="193"/>
      <c r="D48" s="193"/>
      <c r="E48" s="193"/>
      <c r="F48" s="193"/>
      <c r="G48" s="193"/>
      <c r="H48" s="193"/>
      <c r="I48" s="193"/>
      <c r="J48" s="193"/>
    </row>
    <row r="49" spans="1:12" ht="15" hidden="1" customHeight="1" x14ac:dyDescent="0.25">
      <c r="A49" s="193"/>
      <c r="B49" s="193"/>
      <c r="C49" s="193"/>
      <c r="D49" s="193"/>
      <c r="E49" s="193"/>
      <c r="F49" s="193"/>
      <c r="G49" s="193"/>
      <c r="H49" s="193"/>
      <c r="I49" s="193"/>
      <c r="J49" s="193"/>
    </row>
    <row r="50" spans="1:12" ht="15" hidden="1" customHeight="1" x14ac:dyDescent="0.25">
      <c r="A50" s="193"/>
      <c r="B50" s="193"/>
      <c r="C50" s="193"/>
      <c r="D50" s="193"/>
      <c r="E50" s="193"/>
      <c r="F50" s="193"/>
      <c r="G50" s="193"/>
      <c r="H50" s="193"/>
      <c r="I50" s="193"/>
      <c r="J50" s="193"/>
    </row>
    <row r="51" spans="1:12" ht="15" hidden="1" customHeight="1" x14ac:dyDescent="0.25">
      <c r="A51" s="193"/>
      <c r="B51" s="193"/>
      <c r="C51" s="193"/>
      <c r="D51" s="193"/>
      <c r="E51" s="193"/>
      <c r="F51" s="193"/>
      <c r="G51" s="193"/>
      <c r="H51" s="193"/>
      <c r="I51" s="193"/>
      <c r="J51" s="193"/>
    </row>
    <row r="52" spans="1:12" ht="2.25" hidden="1" customHeight="1" x14ac:dyDescent="0.25">
      <c r="A52" s="193"/>
      <c r="B52" s="193"/>
      <c r="C52" s="193"/>
      <c r="D52" s="193"/>
      <c r="E52" s="193"/>
      <c r="F52" s="193"/>
      <c r="G52" s="193"/>
      <c r="H52" s="193"/>
      <c r="I52" s="193"/>
      <c r="J52" s="193"/>
    </row>
    <row r="53" spans="1:12" ht="15" hidden="1" customHeight="1" x14ac:dyDescent="0.25">
      <c r="A53" s="193"/>
      <c r="B53" s="193"/>
      <c r="C53" s="193"/>
      <c r="D53" s="193"/>
      <c r="E53" s="193"/>
      <c r="F53" s="193"/>
      <c r="G53" s="193"/>
      <c r="H53" s="193"/>
      <c r="I53" s="193"/>
      <c r="J53" s="193"/>
    </row>
    <row r="54" spans="1:12" ht="15" hidden="1" customHeight="1" x14ac:dyDescent="0.25">
      <c r="A54" s="193"/>
      <c r="B54" s="193"/>
      <c r="C54" s="193"/>
      <c r="D54" s="193"/>
      <c r="E54" s="193"/>
      <c r="F54" s="193"/>
      <c r="G54" s="193"/>
      <c r="H54" s="193"/>
      <c r="I54" s="193"/>
      <c r="J54" s="193"/>
    </row>
    <row r="55" spans="1:12" ht="15" hidden="1" customHeight="1" x14ac:dyDescent="0.25">
      <c r="A55" s="193"/>
      <c r="B55" s="193"/>
      <c r="C55" s="193"/>
      <c r="D55" s="193"/>
      <c r="E55" s="193"/>
      <c r="F55" s="193"/>
      <c r="G55" s="193"/>
      <c r="H55" s="193"/>
      <c r="I55" s="193"/>
      <c r="J55" s="193"/>
    </row>
    <row r="56" spans="1:12" ht="15" hidden="1" customHeight="1" x14ac:dyDescent="0.25">
      <c r="A56" s="193"/>
      <c r="B56" s="193"/>
      <c r="C56" s="193"/>
      <c r="D56" s="193"/>
      <c r="E56" s="193"/>
      <c r="F56" s="193"/>
      <c r="G56" s="193"/>
      <c r="H56" s="193"/>
      <c r="I56" s="193"/>
      <c r="J56" s="193"/>
    </row>
    <row r="57" spans="1:12" ht="15" hidden="1" customHeight="1" x14ac:dyDescent="0.25">
      <c r="A57" s="193"/>
      <c r="B57" s="193"/>
      <c r="C57" s="193"/>
      <c r="D57" s="193"/>
      <c r="E57" s="193"/>
      <c r="F57" s="193"/>
      <c r="G57" s="193"/>
      <c r="H57" s="193"/>
      <c r="I57" s="193"/>
      <c r="J57" s="193"/>
    </row>
    <row r="58" spans="1:12" ht="15" hidden="1" customHeight="1" x14ac:dyDescent="0.25">
      <c r="A58" s="193"/>
      <c r="B58" s="193"/>
      <c r="C58" s="193"/>
      <c r="D58" s="193"/>
      <c r="E58" s="193"/>
      <c r="F58" s="193"/>
      <c r="G58" s="193"/>
      <c r="H58" s="193"/>
      <c r="I58" s="193"/>
      <c r="J58" s="193"/>
    </row>
    <row r="59" spans="1:12" ht="15" hidden="1" customHeight="1" x14ac:dyDescent="0.25">
      <c r="A59" s="188"/>
      <c r="B59" s="188"/>
      <c r="C59" s="188"/>
      <c r="D59" s="188"/>
      <c r="E59" s="188"/>
      <c r="F59" s="188"/>
      <c r="G59" s="188"/>
      <c r="H59" s="188"/>
      <c r="I59" s="188"/>
      <c r="J59" s="188"/>
    </row>
    <row r="60" spans="1:12" ht="13.5" customHeight="1" x14ac:dyDescent="0.25">
      <c r="A60" s="223" t="s">
        <v>408</v>
      </c>
      <c r="B60" s="301"/>
      <c r="C60" s="301"/>
      <c r="D60" s="301"/>
      <c r="E60" s="301"/>
      <c r="F60" s="301"/>
      <c r="G60" s="301"/>
      <c r="H60" s="301"/>
      <c r="I60" s="301"/>
      <c r="J60" s="301"/>
    </row>
    <row r="61" spans="1:12" ht="13.5" customHeight="1" thickBot="1" x14ac:dyDescent="0.3">
      <c r="A61" s="188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2" ht="13.5" customHeight="1" x14ac:dyDescent="0.25">
      <c r="A62" s="284" t="s">
        <v>407</v>
      </c>
      <c r="B62" s="319"/>
      <c r="C62" s="319"/>
      <c r="D62" s="319"/>
      <c r="E62" s="319"/>
      <c r="F62" s="319"/>
      <c r="G62" s="319"/>
      <c r="H62" s="319"/>
      <c r="I62" s="335" t="s">
        <v>392</v>
      </c>
      <c r="J62" s="246"/>
      <c r="K62" s="334" t="s">
        <v>391</v>
      </c>
      <c r="L62" s="260"/>
    </row>
    <row r="63" spans="1:12" ht="13.5" customHeight="1" thickBot="1" x14ac:dyDescent="0.3">
      <c r="A63" s="188"/>
      <c r="B63" s="188"/>
      <c r="C63" s="188"/>
      <c r="D63" s="188"/>
      <c r="E63" s="188"/>
      <c r="F63" s="188"/>
      <c r="G63" s="188"/>
      <c r="H63" s="188"/>
      <c r="I63" s="280"/>
      <c r="J63" s="300"/>
      <c r="L63" s="259"/>
    </row>
    <row r="64" spans="1:12" ht="13.5" customHeight="1" thickBot="1" x14ac:dyDescent="0.3">
      <c r="A64" s="278" t="s">
        <v>193</v>
      </c>
      <c r="B64" s="219" t="s">
        <v>1226</v>
      </c>
      <c r="C64" s="219" t="s">
        <v>1097</v>
      </c>
      <c r="D64" s="219" t="s">
        <v>1056</v>
      </c>
      <c r="E64" s="219" t="s">
        <v>994</v>
      </c>
      <c r="F64" s="219" t="s">
        <v>294</v>
      </c>
      <c r="G64" s="219" t="s">
        <v>293</v>
      </c>
      <c r="H64" s="219"/>
      <c r="I64" s="241" t="s">
        <v>1238</v>
      </c>
      <c r="J64" s="242" t="s">
        <v>1237</v>
      </c>
      <c r="K64" s="241" t="s">
        <v>1238</v>
      </c>
      <c r="L64" s="1857" t="s">
        <v>1237</v>
      </c>
    </row>
    <row r="65" spans="1:17" ht="13.5" customHeight="1" x14ac:dyDescent="0.25">
      <c r="A65" s="287" t="s">
        <v>325</v>
      </c>
      <c r="B65" s="217">
        <v>150</v>
      </c>
      <c r="C65" s="217">
        <v>172</v>
      </c>
      <c r="D65" s="217">
        <v>183</v>
      </c>
      <c r="E65" s="217">
        <v>187</v>
      </c>
      <c r="F65" s="217">
        <v>176</v>
      </c>
      <c r="G65" s="217">
        <v>184</v>
      </c>
      <c r="H65" s="217"/>
      <c r="I65" s="2477">
        <v>-0.12790697674418605</v>
      </c>
      <c r="J65" s="333">
        <v>-0.14772727272727273</v>
      </c>
      <c r="K65" s="330">
        <v>-9.3023255813953543E-2</v>
      </c>
      <c r="L65" s="332">
        <v>-8.7719298245614086E-2</v>
      </c>
    </row>
    <row r="66" spans="1:17" ht="13.5" customHeight="1" x14ac:dyDescent="0.25">
      <c r="A66" s="287" t="s">
        <v>180</v>
      </c>
      <c r="B66" s="211">
        <v>62</v>
      </c>
      <c r="C66" s="211">
        <v>63</v>
      </c>
      <c r="D66" s="211">
        <v>61</v>
      </c>
      <c r="E66" s="211">
        <v>64</v>
      </c>
      <c r="F66" s="211">
        <v>62</v>
      </c>
      <c r="G66" s="211">
        <v>63</v>
      </c>
      <c r="H66" s="211"/>
      <c r="I66" s="323">
        <v>-1.5873015873015872E-2</v>
      </c>
      <c r="J66" s="322">
        <v>0</v>
      </c>
      <c r="K66" s="330">
        <v>1.5873015873015817E-2</v>
      </c>
      <c r="L66" s="322">
        <v>6.6666666666666652E-2</v>
      </c>
    </row>
    <row r="67" spans="1:17" ht="13.5" customHeight="1" x14ac:dyDescent="0.25">
      <c r="A67" s="287" t="s">
        <v>322</v>
      </c>
      <c r="B67" s="211">
        <v>4</v>
      </c>
      <c r="C67" s="211">
        <v>3</v>
      </c>
      <c r="D67" s="211">
        <v>6</v>
      </c>
      <c r="E67" s="211">
        <v>5</v>
      </c>
      <c r="F67" s="211">
        <v>5</v>
      </c>
      <c r="G67" s="211">
        <v>4</v>
      </c>
      <c r="H67" s="211"/>
      <c r="I67" s="323">
        <v>0.33333333333333331</v>
      </c>
      <c r="J67" s="322">
        <v>-0.2</v>
      </c>
      <c r="K67" s="330">
        <v>0.33333333333333326</v>
      </c>
      <c r="L67" s="322">
        <v>-0.19999999999999996</v>
      </c>
    </row>
    <row r="68" spans="1:17" ht="13.5" customHeight="1" x14ac:dyDescent="0.25">
      <c r="A68" s="287" t="s">
        <v>382</v>
      </c>
      <c r="B68" s="211">
        <v>0</v>
      </c>
      <c r="C68" s="211">
        <v>5</v>
      </c>
      <c r="D68" s="211">
        <v>0</v>
      </c>
      <c r="E68" s="211">
        <v>1</v>
      </c>
      <c r="F68" s="211">
        <v>0</v>
      </c>
      <c r="G68" s="211">
        <v>0</v>
      </c>
      <c r="H68" s="211"/>
      <c r="I68" s="323"/>
      <c r="J68" s="322"/>
      <c r="K68" s="330"/>
      <c r="L68" s="331"/>
    </row>
    <row r="69" spans="1:17" ht="13.5" customHeight="1" x14ac:dyDescent="0.25">
      <c r="A69" s="297" t="s">
        <v>319</v>
      </c>
      <c r="B69" s="215">
        <v>216</v>
      </c>
      <c r="C69" s="215">
        <v>243</v>
      </c>
      <c r="D69" s="215">
        <v>250</v>
      </c>
      <c r="E69" s="215">
        <v>257</v>
      </c>
      <c r="F69" s="215">
        <v>243</v>
      </c>
      <c r="G69" s="215">
        <v>251</v>
      </c>
      <c r="H69" s="215"/>
      <c r="I69" s="328">
        <v>-0.1111111111111111</v>
      </c>
      <c r="J69" s="326">
        <v>-0.1111111111111111</v>
      </c>
      <c r="K69" s="327">
        <v>-7.8189300411522611E-2</v>
      </c>
      <c r="L69" s="326">
        <v>-5.084745762711862E-2</v>
      </c>
    </row>
    <row r="70" spans="1:17" ht="13.5" customHeight="1" x14ac:dyDescent="0.25">
      <c r="A70" s="297" t="s">
        <v>309</v>
      </c>
      <c r="B70" s="207">
        <v>-107</v>
      </c>
      <c r="C70" s="207">
        <v>-111</v>
      </c>
      <c r="D70" s="207">
        <v>-116</v>
      </c>
      <c r="E70" s="207">
        <v>-116</v>
      </c>
      <c r="F70" s="207">
        <v>-117</v>
      </c>
      <c r="G70" s="207">
        <v>-120</v>
      </c>
      <c r="H70" s="207"/>
      <c r="I70" s="328">
        <v>-3.6036036036036036E-2</v>
      </c>
      <c r="J70" s="326">
        <v>-8.5470085470085472E-2</v>
      </c>
      <c r="K70" s="327">
        <v>9.009009009008917E-3</v>
      </c>
      <c r="L70" s="326">
        <v>-1.7543859649122862E-2</v>
      </c>
    </row>
    <row r="71" spans="1:17" ht="13.5" customHeight="1" x14ac:dyDescent="0.25">
      <c r="A71" s="297" t="s">
        <v>307</v>
      </c>
      <c r="B71" s="207">
        <v>109</v>
      </c>
      <c r="C71" s="207">
        <v>132</v>
      </c>
      <c r="D71" s="207">
        <v>134</v>
      </c>
      <c r="E71" s="207">
        <v>141</v>
      </c>
      <c r="F71" s="207">
        <v>126</v>
      </c>
      <c r="G71" s="207">
        <v>131</v>
      </c>
      <c r="H71" s="207"/>
      <c r="I71" s="328">
        <v>-0.17424242424242425</v>
      </c>
      <c r="J71" s="326">
        <v>-0.13492063492063491</v>
      </c>
      <c r="K71" s="327">
        <v>-0.15151515151515149</v>
      </c>
      <c r="L71" s="326">
        <v>-8.1967213114754078E-2</v>
      </c>
    </row>
    <row r="72" spans="1:17" ht="13.5" customHeight="1" x14ac:dyDescent="0.25">
      <c r="A72" s="287" t="s">
        <v>128</v>
      </c>
      <c r="B72" s="211">
        <v>-1</v>
      </c>
      <c r="C72" s="211">
        <v>-1</v>
      </c>
      <c r="D72" s="211">
        <v>-4</v>
      </c>
      <c r="E72" s="211">
        <v>-2</v>
      </c>
      <c r="F72" s="211">
        <v>-2</v>
      </c>
      <c r="G72" s="211">
        <v>-3</v>
      </c>
      <c r="H72" s="211"/>
      <c r="I72" s="323"/>
      <c r="J72" s="322"/>
      <c r="K72" s="330">
        <v>0</v>
      </c>
      <c r="L72" s="322">
        <v>-0.5</v>
      </c>
      <c r="Q72" s="329"/>
    </row>
    <row r="73" spans="1:17" ht="13.5" customHeight="1" x14ac:dyDescent="0.25">
      <c r="A73" s="297" t="s">
        <v>125</v>
      </c>
      <c r="B73" s="207">
        <v>108</v>
      </c>
      <c r="C73" s="207">
        <v>131</v>
      </c>
      <c r="D73" s="207">
        <v>130</v>
      </c>
      <c r="E73" s="207">
        <v>139</v>
      </c>
      <c r="F73" s="207">
        <v>124</v>
      </c>
      <c r="G73" s="207">
        <v>128</v>
      </c>
      <c r="H73" s="207"/>
      <c r="I73" s="328">
        <v>-0.17557251908396945</v>
      </c>
      <c r="J73" s="326">
        <v>-0.12903225806451613</v>
      </c>
      <c r="K73" s="327">
        <v>-0.15267175572519087</v>
      </c>
      <c r="L73" s="326">
        <v>-7.4999999999999956E-2</v>
      </c>
    </row>
    <row r="74" spans="1:17" ht="13.5" customHeight="1" x14ac:dyDescent="0.25">
      <c r="A74" s="294"/>
      <c r="B74" s="325"/>
      <c r="C74" s="325"/>
      <c r="D74" s="325"/>
      <c r="E74" s="325"/>
      <c r="F74" s="325"/>
      <c r="G74" s="325"/>
      <c r="H74" s="325"/>
      <c r="I74" s="293"/>
      <c r="J74" s="292"/>
      <c r="K74" s="2476"/>
      <c r="L74" s="2475"/>
    </row>
    <row r="75" spans="1:17" ht="13.5" customHeight="1" x14ac:dyDescent="0.25">
      <c r="A75" s="287" t="s">
        <v>396</v>
      </c>
      <c r="B75" s="324">
        <v>49.537037037037038</v>
      </c>
      <c r="C75" s="324">
        <v>45.7</v>
      </c>
      <c r="D75" s="324">
        <v>46.4</v>
      </c>
      <c r="E75" s="324">
        <v>45.1</v>
      </c>
      <c r="F75" s="324">
        <v>48.1</v>
      </c>
      <c r="G75" s="324">
        <v>47.8</v>
      </c>
      <c r="H75" s="324"/>
      <c r="I75" s="291"/>
      <c r="J75" s="290"/>
      <c r="K75" s="2476"/>
      <c r="L75" s="2475"/>
    </row>
    <row r="76" spans="1:17" s="188" customFormat="1" ht="13.5" customHeight="1" x14ac:dyDescent="0.15">
      <c r="A76" s="213" t="s">
        <v>395</v>
      </c>
      <c r="B76" s="324">
        <v>12.747815958066393</v>
      </c>
      <c r="C76" s="324">
        <v>15.049777432308964</v>
      </c>
      <c r="D76" s="324">
        <v>15.348317587990575</v>
      </c>
      <c r="E76" s="324">
        <v>17.161580188130067</v>
      </c>
      <c r="F76" s="324">
        <v>15.087877133269236</v>
      </c>
      <c r="G76" s="324">
        <v>15.433017150690596</v>
      </c>
      <c r="H76" s="324"/>
      <c r="I76" s="291"/>
      <c r="J76" s="290"/>
      <c r="K76" s="2476"/>
      <c r="L76" s="2475"/>
    </row>
    <row r="77" spans="1:17" ht="13.5" customHeight="1" x14ac:dyDescent="0.25">
      <c r="A77" s="287" t="s">
        <v>119</v>
      </c>
      <c r="B77" s="201">
        <v>2586</v>
      </c>
      <c r="C77" s="201">
        <v>2565</v>
      </c>
      <c r="D77" s="201">
        <v>2660</v>
      </c>
      <c r="E77" s="201">
        <v>2572</v>
      </c>
      <c r="F77" s="201">
        <v>2473</v>
      </c>
      <c r="G77" s="201">
        <v>2554</v>
      </c>
      <c r="H77" s="201"/>
      <c r="I77" s="323">
        <v>8.1871345029240761E-3</v>
      </c>
      <c r="J77" s="322">
        <v>4.5693489688637179E-2</v>
      </c>
      <c r="K77" s="323">
        <v>2.450980392156854E-2</v>
      </c>
      <c r="L77" s="322">
        <v>0.13586956521739135</v>
      </c>
    </row>
    <row r="78" spans="1:17" ht="13.5" customHeight="1" x14ac:dyDescent="0.25">
      <c r="A78" s="213" t="s">
        <v>394</v>
      </c>
      <c r="B78" s="201">
        <v>4767</v>
      </c>
      <c r="C78" s="201">
        <v>4781</v>
      </c>
      <c r="D78" s="201">
        <v>4889</v>
      </c>
      <c r="E78" s="201">
        <v>4948</v>
      </c>
      <c r="F78" s="201">
        <v>4956</v>
      </c>
      <c r="G78" s="201">
        <v>5215</v>
      </c>
      <c r="H78" s="201"/>
      <c r="I78" s="323">
        <v>-2.9282576866763721E-3</v>
      </c>
      <c r="J78" s="322">
        <v>-3.8135593220338992E-2</v>
      </c>
      <c r="K78" s="323">
        <v>1.3573743922204118E-2</v>
      </c>
      <c r="L78" s="322">
        <v>4.3160967472894107E-2</v>
      </c>
    </row>
    <row r="79" spans="1:17" ht="13.5" customHeight="1" thickBot="1" x14ac:dyDescent="0.3">
      <c r="A79" s="287" t="s">
        <v>115</v>
      </c>
      <c r="B79" s="201">
        <v>1929</v>
      </c>
      <c r="C79" s="201">
        <v>1933</v>
      </c>
      <c r="D79" s="201">
        <v>1936</v>
      </c>
      <c r="E79" s="201">
        <v>1978</v>
      </c>
      <c r="F79" s="201">
        <v>2058</v>
      </c>
      <c r="G79" s="201">
        <v>2069</v>
      </c>
      <c r="H79" s="201"/>
      <c r="I79" s="321">
        <v>-2.0693222969477496E-3</v>
      </c>
      <c r="J79" s="320">
        <v>-6.2682215743440239E-2</v>
      </c>
      <c r="K79" s="321">
        <v>-5.1572975760700857E-3</v>
      </c>
      <c r="L79" s="320">
        <v>-6.5859564164648887E-2</v>
      </c>
    </row>
    <row r="80" spans="1:17" ht="13.5" customHeight="1" thickBot="1" x14ac:dyDescent="0.3">
      <c r="A80" s="188"/>
      <c r="B80" s="188"/>
      <c r="C80" s="188"/>
      <c r="D80" s="188"/>
      <c r="E80" s="188"/>
      <c r="F80" s="188"/>
      <c r="G80" s="188"/>
      <c r="H80" s="188"/>
      <c r="I80" s="188"/>
      <c r="J80" s="188"/>
    </row>
    <row r="81" spans="1:12" ht="13.5" customHeight="1" x14ac:dyDescent="0.25">
      <c r="A81" s="284" t="s">
        <v>406</v>
      </c>
      <c r="B81" s="319"/>
      <c r="C81" s="319"/>
      <c r="D81" s="319"/>
      <c r="E81" s="319"/>
      <c r="F81" s="319"/>
      <c r="G81" s="319"/>
      <c r="H81" s="319"/>
      <c r="I81" s="318" t="s">
        <v>392</v>
      </c>
      <c r="J81" s="317"/>
      <c r="K81" s="316" t="s">
        <v>391</v>
      </c>
      <c r="L81" s="315"/>
    </row>
    <row r="82" spans="1:12" ht="13.5" customHeight="1" thickBot="1" x14ac:dyDescent="0.3">
      <c r="A82" s="188"/>
      <c r="B82" s="188"/>
      <c r="C82" s="188"/>
      <c r="D82" s="188"/>
      <c r="E82" s="188"/>
      <c r="F82" s="188"/>
      <c r="G82" s="188"/>
      <c r="H82" s="188"/>
      <c r="I82" s="314"/>
      <c r="J82" s="300"/>
      <c r="K82" s="313"/>
      <c r="L82" s="312"/>
    </row>
    <row r="83" spans="1:12" ht="13.5" customHeight="1" thickBot="1" x14ac:dyDescent="0.3">
      <c r="A83" s="278" t="s">
        <v>390</v>
      </c>
      <c r="B83" s="219" t="s">
        <v>1226</v>
      </c>
      <c r="C83" s="219" t="s">
        <v>1097</v>
      </c>
      <c r="D83" s="219" t="s">
        <v>1056</v>
      </c>
      <c r="E83" s="219" t="s">
        <v>994</v>
      </c>
      <c r="F83" s="219" t="s">
        <v>294</v>
      </c>
      <c r="G83" s="219" t="s">
        <v>293</v>
      </c>
      <c r="H83" s="219"/>
      <c r="I83" s="241" t="s">
        <v>1238</v>
      </c>
      <c r="J83" s="242" t="s">
        <v>1237</v>
      </c>
      <c r="K83" s="241" t="s">
        <v>1238</v>
      </c>
      <c r="L83" s="1857" t="s">
        <v>1237</v>
      </c>
    </row>
    <row r="84" spans="1:12" ht="13.5" customHeight="1" x14ac:dyDescent="0.25">
      <c r="A84" s="240" t="s">
        <v>111</v>
      </c>
      <c r="B84" s="276">
        <v>0.59999999999999432</v>
      </c>
      <c r="C84" s="276">
        <v>0.69999999999999574</v>
      </c>
      <c r="D84" s="276">
        <v>0.70000000000000284</v>
      </c>
      <c r="E84" s="276">
        <v>0.69999999999999574</v>
      </c>
      <c r="F84" s="276">
        <v>0.69999999999999574</v>
      </c>
      <c r="G84" s="276">
        <v>0.69999999999999574</v>
      </c>
      <c r="H84" s="276"/>
      <c r="I84" s="268">
        <v>-0.14285714285714576</v>
      </c>
      <c r="J84" s="309">
        <v>-0.14285714285714576</v>
      </c>
      <c r="K84" s="268">
        <v>-0.14285714285713558</v>
      </c>
      <c r="L84" s="267">
        <v>0</v>
      </c>
    </row>
    <row r="85" spans="1:12" ht="13.5" customHeight="1" x14ac:dyDescent="0.25">
      <c r="A85" s="240" t="s">
        <v>389</v>
      </c>
      <c r="B85" s="276">
        <v>40.1</v>
      </c>
      <c r="C85" s="276">
        <v>40.6</v>
      </c>
      <c r="D85" s="276">
        <v>42.5</v>
      </c>
      <c r="E85" s="276">
        <v>43.7</v>
      </c>
      <c r="F85" s="276">
        <v>43.6</v>
      </c>
      <c r="G85" s="276">
        <v>43.7</v>
      </c>
      <c r="H85" s="276"/>
      <c r="I85" s="268">
        <v>-1.231527093596059E-2</v>
      </c>
      <c r="J85" s="309">
        <v>-8.0275229357798156E-2</v>
      </c>
      <c r="K85" s="268">
        <v>2.3809523809523725E-3</v>
      </c>
      <c r="L85" s="267">
        <v>-4.7281323877067516E-3</v>
      </c>
    </row>
    <row r="86" spans="1:12" ht="13.5" customHeight="1" thickBot="1" x14ac:dyDescent="0.3">
      <c r="A86" s="239" t="s">
        <v>109</v>
      </c>
      <c r="B86" s="275">
        <v>3.6</v>
      </c>
      <c r="C86" s="275">
        <v>3.6</v>
      </c>
      <c r="D86" s="275">
        <v>3.9</v>
      </c>
      <c r="E86" s="275">
        <v>4.0999999999999996</v>
      </c>
      <c r="F86" s="275">
        <v>4.0999999999999996</v>
      </c>
      <c r="G86" s="275">
        <v>4.0999999999999996</v>
      </c>
      <c r="H86" s="275"/>
      <c r="I86" s="265">
        <v>0</v>
      </c>
      <c r="J86" s="308">
        <v>-0.12195121951219502</v>
      </c>
      <c r="K86" s="265">
        <v>2.7027027027026973E-2</v>
      </c>
      <c r="L86" s="264">
        <v>-5.0000000000000044E-2</v>
      </c>
    </row>
    <row r="87" spans="1:12" ht="13.5" customHeight="1" x14ac:dyDescent="0.25">
      <c r="A87" s="209" t="s">
        <v>108</v>
      </c>
      <c r="B87" s="263">
        <v>44.3</v>
      </c>
      <c r="C87" s="263">
        <v>44.9</v>
      </c>
      <c r="D87" s="263">
        <v>47.1</v>
      </c>
      <c r="E87" s="263">
        <v>48.5</v>
      </c>
      <c r="F87" s="263">
        <v>48.4</v>
      </c>
      <c r="G87" s="263">
        <v>48.5</v>
      </c>
      <c r="H87" s="263"/>
      <c r="I87" s="274">
        <v>-1.336302895322943E-2</v>
      </c>
      <c r="J87" s="311">
        <v>-8.471074380165293E-2</v>
      </c>
      <c r="K87" s="274">
        <v>2.1551724137931494E-3</v>
      </c>
      <c r="L87" s="273">
        <v>-8.5287846481876262E-3</v>
      </c>
    </row>
    <row r="88" spans="1:12" ht="13.5" customHeight="1" x14ac:dyDescent="0.25">
      <c r="A88" s="235"/>
      <c r="B88" s="272"/>
      <c r="C88" s="272"/>
      <c r="D88" s="272"/>
      <c r="E88" s="272"/>
      <c r="F88" s="272"/>
      <c r="G88" s="272"/>
      <c r="H88" s="272"/>
      <c r="I88" s="271"/>
      <c r="J88" s="310"/>
      <c r="K88" s="2474"/>
      <c r="L88" s="2473"/>
    </row>
    <row r="89" spans="1:12" ht="13.5" customHeight="1" x14ac:dyDescent="0.25">
      <c r="A89" s="213" t="s">
        <v>107</v>
      </c>
      <c r="B89" s="269">
        <v>0.10000000000000142</v>
      </c>
      <c r="C89" s="269">
        <v>0</v>
      </c>
      <c r="D89" s="269">
        <v>0</v>
      </c>
      <c r="E89" s="269">
        <v>9.9999999999997868E-2</v>
      </c>
      <c r="F89" s="269">
        <v>9.9999999999997868E-2</v>
      </c>
      <c r="G89" s="269">
        <v>0</v>
      </c>
      <c r="H89" s="269"/>
      <c r="I89" s="268"/>
      <c r="J89" s="309">
        <v>3.5527136788005767E-14</v>
      </c>
      <c r="K89" s="268">
        <v>0</v>
      </c>
      <c r="L89" s="267">
        <v>0</v>
      </c>
    </row>
    <row r="90" spans="1:12" ht="13.5" customHeight="1" thickBot="1" x14ac:dyDescent="0.3">
      <c r="A90" s="230" t="s">
        <v>106</v>
      </c>
      <c r="B90" s="266">
        <v>21.4</v>
      </c>
      <c r="C90" s="266">
        <v>21.3</v>
      </c>
      <c r="D90" s="266">
        <v>22.1</v>
      </c>
      <c r="E90" s="266">
        <v>22.8</v>
      </c>
      <c r="F90" s="266">
        <v>22.6</v>
      </c>
      <c r="G90" s="266">
        <v>22.2</v>
      </c>
      <c r="H90" s="266"/>
      <c r="I90" s="265">
        <v>4.6948356807510732E-3</v>
      </c>
      <c r="J90" s="308">
        <v>-5.3097345132743487E-2</v>
      </c>
      <c r="K90" s="265">
        <v>2.2727272727272707E-2</v>
      </c>
      <c r="L90" s="264">
        <v>2.7397260273972712E-2</v>
      </c>
    </row>
    <row r="91" spans="1:12" ht="13.5" customHeight="1" thickBot="1" x14ac:dyDescent="0.3">
      <c r="A91" s="209" t="s">
        <v>104</v>
      </c>
      <c r="B91" s="263">
        <v>21.5</v>
      </c>
      <c r="C91" s="263">
        <v>21.3</v>
      </c>
      <c r="D91" s="263">
        <v>22.1</v>
      </c>
      <c r="E91" s="263">
        <v>22.9</v>
      </c>
      <c r="F91" s="263">
        <v>22.7</v>
      </c>
      <c r="G91" s="263">
        <v>22.2</v>
      </c>
      <c r="H91" s="263"/>
      <c r="I91" s="306">
        <v>9.3896713615023129E-3</v>
      </c>
      <c r="J91" s="307">
        <v>-5.2863436123347991E-2</v>
      </c>
      <c r="K91" s="306">
        <v>2.2624434389140191E-2</v>
      </c>
      <c r="L91" s="305">
        <v>2.7272727272727337E-2</v>
      </c>
    </row>
    <row r="93" spans="1:12" ht="13.5" customHeight="1" x14ac:dyDescent="0.25">
      <c r="A93" s="304"/>
      <c r="B93" s="304"/>
      <c r="C93" s="304"/>
      <c r="D93" s="304"/>
      <c r="E93" s="304"/>
      <c r="F93" s="304"/>
      <c r="G93" s="304"/>
      <c r="H93" s="304"/>
      <c r="I93" s="304"/>
    </row>
    <row r="94" spans="1:12" ht="13.5" customHeight="1" x14ac:dyDescent="0.25">
      <c r="A94" s="304"/>
      <c r="B94" s="304"/>
      <c r="C94" s="304"/>
      <c r="D94" s="304"/>
      <c r="E94" s="304"/>
      <c r="F94" s="304"/>
      <c r="G94" s="304"/>
      <c r="H94" s="304"/>
      <c r="I94" s="304"/>
    </row>
    <row r="95" spans="1:12" ht="13.5" customHeight="1" x14ac:dyDescent="0.25">
      <c r="A95" s="304"/>
      <c r="B95" s="304"/>
      <c r="C95" s="304"/>
      <c r="D95" s="304"/>
      <c r="E95" s="304"/>
      <c r="F95" s="304"/>
      <c r="G95" s="304"/>
      <c r="H95" s="304"/>
      <c r="I95" s="304"/>
    </row>
    <row r="96" spans="1:12" ht="13.5" customHeight="1" x14ac:dyDescent="0.25">
      <c r="A96" s="304"/>
      <c r="B96" s="304"/>
      <c r="C96" s="304"/>
      <c r="D96" s="304"/>
      <c r="E96" s="304"/>
      <c r="F96" s="304"/>
      <c r="G96" s="304"/>
      <c r="H96" s="304"/>
      <c r="I96" s="304"/>
    </row>
    <row r="97" spans="1:9" ht="13.5" customHeight="1" x14ac:dyDescent="0.25">
      <c r="A97" s="304"/>
      <c r="B97" s="304"/>
      <c r="C97" s="304"/>
      <c r="D97" s="304"/>
      <c r="E97" s="304"/>
      <c r="F97" s="304"/>
      <c r="G97" s="304"/>
      <c r="H97" s="304"/>
      <c r="I97" s="304"/>
    </row>
    <row r="98" spans="1:9" ht="13.5" customHeight="1" x14ac:dyDescent="0.25">
      <c r="A98" s="304"/>
      <c r="B98" s="304"/>
      <c r="C98" s="304"/>
      <c r="D98" s="304"/>
      <c r="E98" s="304"/>
      <c r="F98" s="304"/>
      <c r="G98" s="304"/>
      <c r="H98" s="304"/>
      <c r="I98" s="304"/>
    </row>
    <row r="99" spans="1:9" ht="13.5" customHeight="1" x14ac:dyDescent="0.25">
      <c r="A99" s="304"/>
      <c r="B99" s="304"/>
      <c r="C99" s="304"/>
      <c r="D99" s="304"/>
      <c r="E99" s="304"/>
      <c r="F99" s="304"/>
      <c r="G99" s="304"/>
      <c r="H99" s="304"/>
      <c r="I99" s="304"/>
    </row>
    <row r="100" spans="1:9" ht="13.5" customHeight="1" x14ac:dyDescent="0.25">
      <c r="A100" s="304"/>
      <c r="B100" s="304"/>
      <c r="C100" s="304"/>
      <c r="D100" s="304"/>
      <c r="E100" s="304"/>
      <c r="F100" s="304"/>
      <c r="G100" s="304"/>
      <c r="H100" s="304"/>
      <c r="I100" s="304"/>
    </row>
    <row r="101" spans="1:9" ht="13.5" customHeight="1" x14ac:dyDescent="0.25">
      <c r="A101" s="304"/>
      <c r="B101" s="304"/>
      <c r="C101" s="304"/>
      <c r="D101" s="304"/>
      <c r="E101" s="304"/>
      <c r="F101" s="304"/>
      <c r="G101" s="304"/>
      <c r="H101" s="304"/>
      <c r="I101" s="304"/>
    </row>
    <row r="102" spans="1:9" ht="13.5" customHeight="1" x14ac:dyDescent="0.25">
      <c r="A102" s="304"/>
      <c r="B102" s="304"/>
      <c r="C102" s="304"/>
      <c r="D102" s="304"/>
      <c r="E102" s="304"/>
      <c r="F102" s="304"/>
      <c r="G102" s="304"/>
      <c r="H102" s="304"/>
      <c r="I102" s="304"/>
    </row>
    <row r="103" spans="1:9" ht="13.5" customHeight="1" x14ac:dyDescent="0.25">
      <c r="A103" s="304"/>
      <c r="B103" s="304"/>
      <c r="C103" s="304"/>
      <c r="D103" s="304"/>
      <c r="E103" s="304"/>
      <c r="F103" s="304"/>
      <c r="G103" s="304"/>
      <c r="H103" s="304"/>
      <c r="I103" s="304"/>
    </row>
    <row r="104" spans="1:9" ht="13.5" customHeight="1" x14ac:dyDescent="0.25">
      <c r="A104" s="304"/>
      <c r="B104" s="304"/>
      <c r="C104" s="304"/>
      <c r="D104" s="304"/>
      <c r="E104" s="304"/>
      <c r="F104" s="304"/>
      <c r="G104" s="304"/>
      <c r="H104" s="304"/>
      <c r="I104" s="304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Q2 2018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K29"/>
  <sheetViews>
    <sheetView view="pageLayout" zoomScale="90" zoomScaleNormal="100" zoomScaleSheetLayoutView="100" zoomScalePageLayoutView="90" workbookViewId="0">
      <selection activeCell="K25" sqref="K25"/>
    </sheetView>
  </sheetViews>
  <sheetFormatPr defaultRowHeight="13.5" customHeight="1" x14ac:dyDescent="0.15"/>
  <cols>
    <col min="1" max="1" width="30" style="188" customWidth="1"/>
    <col min="2" max="6" width="6.5703125" style="188" customWidth="1"/>
    <col min="7" max="7" width="6.140625" style="188" customWidth="1"/>
    <col min="8" max="8" width="6.5703125" style="188" customWidth="1"/>
    <col min="9" max="9" width="5.7109375" style="188" customWidth="1"/>
    <col min="10" max="10" width="8.28515625" style="188" customWidth="1"/>
    <col min="11" max="11" width="8.85546875" style="188" customWidth="1"/>
    <col min="12" max="16384" width="9.140625" style="188"/>
  </cols>
  <sheetData>
    <row r="1" spans="1:11" ht="13.5" customHeight="1" x14ac:dyDescent="0.15">
      <c r="J1" s="190"/>
      <c r="K1" s="190"/>
    </row>
    <row r="2" spans="1:11" ht="13.5" customHeight="1" x14ac:dyDescent="0.15">
      <c r="A2" s="223" t="s">
        <v>416</v>
      </c>
      <c r="B2" s="223"/>
      <c r="C2" s="223"/>
      <c r="D2" s="319"/>
      <c r="E2" s="319"/>
      <c r="F2" s="319"/>
      <c r="G2" s="319"/>
      <c r="H2" s="319"/>
      <c r="J2" s="190"/>
      <c r="K2" s="190"/>
    </row>
    <row r="3" spans="1:11" ht="13.5" customHeight="1" thickBot="1" x14ac:dyDescent="0.2">
      <c r="J3" s="190"/>
      <c r="K3" s="193"/>
    </row>
    <row r="4" spans="1:11" ht="13.5" customHeight="1" x14ac:dyDescent="0.2">
      <c r="A4" s="381" t="s">
        <v>415</v>
      </c>
      <c r="B4" s="381"/>
      <c r="C4" s="381"/>
      <c r="D4" s="380"/>
      <c r="E4" s="380"/>
      <c r="F4" s="380"/>
      <c r="G4" s="380"/>
      <c r="H4" s="380"/>
      <c r="I4" s="379"/>
      <c r="J4" s="378" t="s">
        <v>392</v>
      </c>
      <c r="K4" s="377"/>
    </row>
    <row r="5" spans="1:11" ht="13.5" customHeight="1" thickBot="1" x14ac:dyDescent="0.25">
      <c r="A5" s="2452"/>
      <c r="B5" s="2452"/>
      <c r="C5" s="2452"/>
      <c r="D5" s="2452"/>
      <c r="E5" s="2452"/>
      <c r="F5" s="2452"/>
      <c r="G5" s="2452"/>
      <c r="H5" s="2452"/>
      <c r="I5" s="2452"/>
      <c r="J5" s="314"/>
      <c r="K5" s="300"/>
    </row>
    <row r="6" spans="1:11" ht="13.5" customHeight="1" thickBot="1" x14ac:dyDescent="0.25">
      <c r="A6" s="376" t="s">
        <v>193</v>
      </c>
      <c r="B6" s="219" t="s">
        <v>1226</v>
      </c>
      <c r="C6" s="219" t="s">
        <v>1097</v>
      </c>
      <c r="D6" s="219" t="s">
        <v>1056</v>
      </c>
      <c r="E6" s="219" t="s">
        <v>994</v>
      </c>
      <c r="F6" s="219" t="s">
        <v>294</v>
      </c>
      <c r="G6" s="219" t="s">
        <v>293</v>
      </c>
      <c r="H6" s="219"/>
      <c r="I6" s="219"/>
      <c r="J6" s="241" t="s">
        <v>1238</v>
      </c>
      <c r="K6" s="1857" t="s">
        <v>1237</v>
      </c>
    </row>
    <row r="7" spans="1:11" ht="13.5" customHeight="1" x14ac:dyDescent="0.15">
      <c r="A7" s="2472" t="s">
        <v>325</v>
      </c>
      <c r="B7" s="2482">
        <v>20</v>
      </c>
      <c r="C7" s="2482">
        <v>23</v>
      </c>
      <c r="D7" s="2482">
        <v>13</v>
      </c>
      <c r="E7" s="2482">
        <v>11</v>
      </c>
      <c r="F7" s="2482">
        <v>12</v>
      </c>
      <c r="G7" s="2482">
        <v>11</v>
      </c>
      <c r="H7" s="2482"/>
      <c r="I7" s="2482"/>
      <c r="J7" s="375"/>
      <c r="K7" s="374"/>
    </row>
    <row r="8" spans="1:11" ht="13.5" customHeight="1" x14ac:dyDescent="0.15">
      <c r="A8" s="2472" t="s">
        <v>180</v>
      </c>
      <c r="B8" s="2482">
        <v>-1</v>
      </c>
      <c r="C8" s="2482">
        <v>-2</v>
      </c>
      <c r="D8" s="2482">
        <v>-4</v>
      </c>
      <c r="E8" s="2482">
        <v>-1</v>
      </c>
      <c r="F8" s="2482">
        <v>1</v>
      </c>
      <c r="G8" s="2482">
        <v>2</v>
      </c>
      <c r="H8" s="2482"/>
      <c r="I8" s="2482"/>
      <c r="J8" s="370"/>
      <c r="K8" s="369"/>
    </row>
    <row r="9" spans="1:11" ht="13.5" customHeight="1" x14ac:dyDescent="0.15">
      <c r="A9" s="2472" t="s">
        <v>322</v>
      </c>
      <c r="B9" s="2482">
        <v>0</v>
      </c>
      <c r="C9" s="2482">
        <v>0</v>
      </c>
      <c r="D9" s="2482">
        <v>0</v>
      </c>
      <c r="E9" s="2482">
        <v>0</v>
      </c>
      <c r="F9" s="2482">
        <v>2</v>
      </c>
      <c r="G9" s="2482">
        <v>1</v>
      </c>
      <c r="H9" s="2482"/>
      <c r="I9" s="2482"/>
      <c r="J9" s="370"/>
      <c r="K9" s="369"/>
    </row>
    <row r="10" spans="1:11" ht="13.5" customHeight="1" x14ac:dyDescent="0.15">
      <c r="A10" s="2472" t="s">
        <v>382</v>
      </c>
      <c r="B10" s="2482">
        <v>1</v>
      </c>
      <c r="C10" s="2482">
        <v>1</v>
      </c>
      <c r="D10" s="2482">
        <v>0</v>
      </c>
      <c r="E10" s="2482">
        <v>0</v>
      </c>
      <c r="F10" s="2482">
        <v>1</v>
      </c>
      <c r="G10" s="2482">
        <v>1</v>
      </c>
      <c r="H10" s="2482"/>
      <c r="I10" s="2482"/>
      <c r="J10" s="370"/>
      <c r="K10" s="369"/>
    </row>
    <row r="11" spans="1:11" ht="13.5" customHeight="1" x14ac:dyDescent="0.15">
      <c r="A11" s="373" t="s">
        <v>413</v>
      </c>
      <c r="B11" s="206">
        <v>20</v>
      </c>
      <c r="C11" s="206">
        <v>22</v>
      </c>
      <c r="D11" s="206">
        <v>9</v>
      </c>
      <c r="E11" s="206">
        <v>10</v>
      </c>
      <c r="F11" s="206">
        <v>16</v>
      </c>
      <c r="G11" s="206">
        <v>15</v>
      </c>
      <c r="H11" s="206"/>
      <c r="I11" s="1494"/>
      <c r="J11" s="372"/>
      <c r="K11" s="371"/>
    </row>
    <row r="12" spans="1:11" ht="13.5" customHeight="1" x14ac:dyDescent="0.15">
      <c r="A12" s="373" t="s">
        <v>412</v>
      </c>
      <c r="B12" s="206">
        <v>-12</v>
      </c>
      <c r="C12" s="206">
        <v>-20</v>
      </c>
      <c r="D12" s="206">
        <v>-29</v>
      </c>
      <c r="E12" s="206">
        <v>-1</v>
      </c>
      <c r="F12" s="206">
        <v>-22</v>
      </c>
      <c r="G12" s="206">
        <v>-1</v>
      </c>
      <c r="H12" s="206"/>
      <c r="I12" s="1494"/>
      <c r="J12" s="372"/>
      <c r="K12" s="371"/>
    </row>
    <row r="13" spans="1:11" ht="13.5" customHeight="1" x14ac:dyDescent="0.15">
      <c r="A13" s="373" t="s">
        <v>307</v>
      </c>
      <c r="B13" s="206">
        <v>8</v>
      </c>
      <c r="C13" s="206">
        <v>2</v>
      </c>
      <c r="D13" s="206">
        <v>-20</v>
      </c>
      <c r="E13" s="206">
        <v>9</v>
      </c>
      <c r="F13" s="206">
        <v>-6</v>
      </c>
      <c r="G13" s="206">
        <v>14</v>
      </c>
      <c r="H13" s="206"/>
      <c r="I13" s="1494"/>
      <c r="J13" s="372"/>
      <c r="K13" s="371"/>
    </row>
    <row r="14" spans="1:11" ht="13.5" customHeight="1" x14ac:dyDescent="0.15">
      <c r="A14" s="2472" t="s">
        <v>128</v>
      </c>
      <c r="B14" s="2482">
        <v>-4</v>
      </c>
      <c r="C14" s="2482">
        <v>-1</v>
      </c>
      <c r="D14" s="2482">
        <v>-11</v>
      </c>
      <c r="E14" s="2482">
        <v>0</v>
      </c>
      <c r="F14" s="2482">
        <v>-8</v>
      </c>
      <c r="G14" s="2482">
        <v>1</v>
      </c>
      <c r="H14" s="2482"/>
      <c r="I14" s="2483"/>
      <c r="J14" s="370"/>
      <c r="K14" s="369"/>
    </row>
    <row r="15" spans="1:11" ht="13.5" customHeight="1" x14ac:dyDescent="0.15">
      <c r="A15" s="373" t="s">
        <v>125</v>
      </c>
      <c r="B15" s="206">
        <v>4</v>
      </c>
      <c r="C15" s="206">
        <v>1</v>
      </c>
      <c r="D15" s="206">
        <v>-31</v>
      </c>
      <c r="E15" s="206">
        <v>9</v>
      </c>
      <c r="F15" s="206">
        <v>-14</v>
      </c>
      <c r="G15" s="206">
        <v>15</v>
      </c>
      <c r="H15" s="206"/>
      <c r="I15" s="1494"/>
      <c r="J15" s="372"/>
      <c r="K15" s="371"/>
    </row>
    <row r="16" spans="1:11" ht="13.5" customHeight="1" x14ac:dyDescent="0.15">
      <c r="A16" s="2472"/>
      <c r="B16" s="2482"/>
      <c r="C16" s="2482"/>
      <c r="D16" s="2482"/>
      <c r="E16" s="2482"/>
      <c r="F16" s="2482"/>
      <c r="G16" s="2482"/>
      <c r="H16" s="2482"/>
      <c r="I16" s="2482"/>
      <c r="J16" s="2481"/>
      <c r="K16" s="2480"/>
    </row>
    <row r="17" spans="1:11" ht="13.5" customHeight="1" x14ac:dyDescent="0.15">
      <c r="A17" s="2472" t="s">
        <v>119</v>
      </c>
      <c r="B17" s="2478">
        <v>340</v>
      </c>
      <c r="C17" s="2478">
        <v>327</v>
      </c>
      <c r="D17" s="2478">
        <v>315</v>
      </c>
      <c r="E17" s="2478">
        <v>308</v>
      </c>
      <c r="F17" s="2478">
        <v>301</v>
      </c>
      <c r="G17" s="2478">
        <v>300</v>
      </c>
      <c r="H17" s="2478"/>
      <c r="I17" s="2479"/>
      <c r="J17" s="370">
        <v>3.9755351681957096E-2</v>
      </c>
      <c r="K17" s="369">
        <v>0.12956810631229243</v>
      </c>
    </row>
    <row r="18" spans="1:11" ht="13.5" customHeight="1" thickBot="1" x14ac:dyDescent="0.2">
      <c r="A18" s="2472" t="s">
        <v>115</v>
      </c>
      <c r="B18" s="2478">
        <v>3563</v>
      </c>
      <c r="C18" s="2478">
        <v>3601</v>
      </c>
      <c r="D18" s="2478">
        <v>3612</v>
      </c>
      <c r="E18" s="2478">
        <v>3742</v>
      </c>
      <c r="F18" s="2478">
        <v>3720</v>
      </c>
      <c r="G18" s="2478">
        <v>3603</v>
      </c>
      <c r="H18" s="2478"/>
      <c r="I18" s="2478"/>
      <c r="J18" s="368">
        <v>-1.0552624271035824E-2</v>
      </c>
      <c r="K18" s="367">
        <v>-4.2204301075268819E-2</v>
      </c>
    </row>
    <row r="19" spans="1:11" ht="13.5" customHeight="1" x14ac:dyDescent="0.15">
      <c r="A19" s="193"/>
      <c r="B19" s="193"/>
      <c r="C19" s="193"/>
      <c r="D19" s="193"/>
      <c r="E19" s="193"/>
      <c r="F19" s="193"/>
      <c r="G19" s="193"/>
      <c r="H19" s="193"/>
      <c r="I19" s="193"/>
      <c r="J19" s="193"/>
      <c r="K19" s="193"/>
    </row>
    <row r="20" spans="1:11" ht="13.5" customHeight="1" x14ac:dyDescent="0.15">
      <c r="A20" s="193"/>
      <c r="B20" s="193"/>
      <c r="C20" s="193"/>
      <c r="D20" s="193"/>
      <c r="E20" s="193"/>
      <c r="F20" s="193"/>
      <c r="G20" s="193"/>
      <c r="H20" s="193"/>
      <c r="I20" s="193"/>
      <c r="J20" s="193"/>
      <c r="K20" s="193"/>
    </row>
    <row r="21" spans="1:11" ht="13.5" customHeight="1" x14ac:dyDescent="0.15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</row>
    <row r="22" spans="1:11" ht="13.5" customHeight="1" x14ac:dyDescent="0.15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K22" s="193"/>
    </row>
    <row r="23" spans="1:11" ht="13.5" customHeight="1" x14ac:dyDescent="0.15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K23" s="193"/>
    </row>
    <row r="24" spans="1:11" ht="13.5" customHeight="1" x14ac:dyDescent="0.15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</row>
    <row r="25" spans="1:11" ht="13.5" customHeight="1" x14ac:dyDescent="0.15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1" ht="13.5" customHeight="1" x14ac:dyDescent="0.15">
      <c r="K26" s="193"/>
    </row>
    <row r="27" spans="1:11" ht="13.5" customHeight="1" x14ac:dyDescent="0.15">
      <c r="K27" s="193"/>
    </row>
    <row r="28" spans="1:11" ht="13.5" customHeight="1" x14ac:dyDescent="0.15">
      <c r="K28" s="193"/>
    </row>
    <row r="29" spans="1:11" ht="13.5" customHeight="1" x14ac:dyDescent="0.15">
      <c r="K29" s="19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Q2 2018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0.59999389629810485"/>
  </sheetPr>
  <dimension ref="A1"/>
  <sheetViews>
    <sheetView view="pageBreakPreview" topLeftCell="A7" zoomScale="80" zoomScaleNormal="100" zoomScaleSheetLayoutView="80" workbookViewId="0">
      <selection activeCell="A8" sqref="A8:A9"/>
    </sheetView>
  </sheetViews>
  <sheetFormatPr defaultRowHeight="11.25" x14ac:dyDescent="0.2"/>
  <cols>
    <col min="1" max="16384" width="9.140625" style="382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A1:M87"/>
  <sheetViews>
    <sheetView view="pageLayout" zoomScaleNormal="100" zoomScaleSheetLayoutView="100" workbookViewId="0">
      <selection activeCell="M17" sqref="M17"/>
    </sheetView>
  </sheetViews>
  <sheetFormatPr defaultColWidth="9.140625" defaultRowHeight="8.25" x14ac:dyDescent="0.15"/>
  <cols>
    <col min="1" max="1" width="27.140625" style="383" customWidth="1"/>
    <col min="2" max="2" width="8.7109375" style="383" customWidth="1"/>
    <col min="3" max="3" width="8.28515625" style="383" customWidth="1"/>
    <col min="4" max="4" width="7.42578125" style="383" customWidth="1"/>
    <col min="5" max="5" width="7.42578125" style="384" customWidth="1"/>
    <col min="6" max="7" width="7.140625" style="384" customWidth="1"/>
    <col min="8" max="8" width="7.140625" style="384" hidden="1" customWidth="1"/>
    <col min="9" max="9" width="6.140625" style="384" hidden="1" customWidth="1"/>
    <col min="10" max="11" width="7.140625" style="383" customWidth="1"/>
    <col min="12" max="12" width="7.7109375" style="383" customWidth="1"/>
    <col min="13" max="13" width="8.5703125" style="383" customWidth="1"/>
    <col min="14" max="25" width="0" style="383" hidden="1" customWidth="1"/>
    <col min="26" max="16384" width="9.140625" style="383"/>
  </cols>
  <sheetData>
    <row r="1" spans="1:13" ht="13.5" customHeight="1" x14ac:dyDescent="0.2">
      <c r="A1" s="400" t="s">
        <v>419</v>
      </c>
      <c r="B1" s="400"/>
      <c r="C1" s="400"/>
      <c r="D1" s="400"/>
      <c r="E1" s="430"/>
      <c r="F1" s="430"/>
      <c r="G1" s="430"/>
      <c r="H1" s="430"/>
      <c r="I1" s="421"/>
      <c r="J1" s="419" t="s">
        <v>392</v>
      </c>
      <c r="K1" s="420"/>
      <c r="L1" s="419" t="s">
        <v>397</v>
      </c>
      <c r="M1" s="418"/>
    </row>
    <row r="2" spans="1:13" ht="13.5" customHeight="1" thickBot="1" x14ac:dyDescent="0.25">
      <c r="J2" s="2492"/>
      <c r="K2" s="2493"/>
      <c r="L2" s="2492"/>
      <c r="M2" s="2491"/>
    </row>
    <row r="3" spans="1:13" s="431" customFormat="1" ht="13.5" customHeight="1" thickBot="1" x14ac:dyDescent="0.25">
      <c r="A3" s="399" t="s">
        <v>193</v>
      </c>
      <c r="B3" s="399" t="s">
        <v>1226</v>
      </c>
      <c r="C3" s="399" t="s">
        <v>1097</v>
      </c>
      <c r="D3" s="399" t="s">
        <v>1056</v>
      </c>
      <c r="E3" s="399" t="s">
        <v>994</v>
      </c>
      <c r="F3" s="399" t="s">
        <v>294</v>
      </c>
      <c r="G3" s="398" t="s">
        <v>293</v>
      </c>
      <c r="H3" s="398"/>
      <c r="J3" s="415" t="s">
        <v>1238</v>
      </c>
      <c r="K3" s="416" t="s">
        <v>1237</v>
      </c>
      <c r="L3" s="415" t="s">
        <v>1238</v>
      </c>
      <c r="M3" s="416" t="s">
        <v>1237</v>
      </c>
    </row>
    <row r="4" spans="1:13" s="431" customFormat="1" ht="13.5" customHeight="1" x14ac:dyDescent="0.25">
      <c r="A4" s="397" t="s">
        <v>325</v>
      </c>
      <c r="B4" s="200">
        <v>303</v>
      </c>
      <c r="C4" s="200">
        <v>292</v>
      </c>
      <c r="D4" s="200">
        <v>282</v>
      </c>
      <c r="E4" s="200">
        <v>285</v>
      </c>
      <c r="F4" s="200">
        <v>287</v>
      </c>
      <c r="G4" s="200">
        <v>282</v>
      </c>
      <c r="H4" s="200"/>
      <c r="J4" s="2488">
        <v>3.7671232876712327E-2</v>
      </c>
      <c r="K4" s="2489">
        <v>5.5749128919860627E-2</v>
      </c>
      <c r="L4" s="2488">
        <v>4.9266918327048215E-2</v>
      </c>
      <c r="M4" s="2487">
        <v>8.1357620742337433E-2</v>
      </c>
    </row>
    <row r="5" spans="1:13" s="431" customFormat="1" ht="13.5" customHeight="1" x14ac:dyDescent="0.25">
      <c r="A5" s="397" t="s">
        <v>180</v>
      </c>
      <c r="B5" s="210">
        <v>112</v>
      </c>
      <c r="C5" s="210">
        <v>116</v>
      </c>
      <c r="D5" s="210">
        <v>125</v>
      </c>
      <c r="E5" s="210">
        <v>110</v>
      </c>
      <c r="F5" s="210">
        <v>127</v>
      </c>
      <c r="G5" s="210">
        <v>113</v>
      </c>
      <c r="H5" s="210"/>
      <c r="J5" s="2488">
        <v>-3.4482758620689655E-2</v>
      </c>
      <c r="K5" s="2489">
        <v>-0.11811023622047244</v>
      </c>
      <c r="L5" s="2488">
        <v>-2.5918588650422292E-2</v>
      </c>
      <c r="M5" s="2487">
        <v>-9.277441757563254E-2</v>
      </c>
    </row>
    <row r="6" spans="1:13" s="431" customFormat="1" ht="13.5" customHeight="1" x14ac:dyDescent="0.25">
      <c r="A6" s="397" t="s">
        <v>322</v>
      </c>
      <c r="B6" s="210">
        <v>58</v>
      </c>
      <c r="C6" s="210">
        <v>120</v>
      </c>
      <c r="D6" s="210">
        <v>58</v>
      </c>
      <c r="E6" s="210">
        <v>62</v>
      </c>
      <c r="F6" s="210">
        <v>74</v>
      </c>
      <c r="G6" s="210">
        <v>67</v>
      </c>
      <c r="H6" s="210"/>
      <c r="J6" s="2488">
        <v>-0.51666666666666672</v>
      </c>
      <c r="K6" s="2489">
        <v>-0.21621621621621623</v>
      </c>
      <c r="L6" s="2488">
        <v>-0.51714034429474176</v>
      </c>
      <c r="M6" s="2487">
        <v>-0.20347321173539235</v>
      </c>
    </row>
    <row r="7" spans="1:13" s="431" customFormat="1" ht="13.5" customHeight="1" x14ac:dyDescent="0.25">
      <c r="A7" s="397" t="s">
        <v>382</v>
      </c>
      <c r="B7" s="210">
        <v>10</v>
      </c>
      <c r="C7" s="210">
        <v>8</v>
      </c>
      <c r="D7" s="210">
        <v>9</v>
      </c>
      <c r="E7" s="210">
        <v>7</v>
      </c>
      <c r="F7" s="210">
        <v>8</v>
      </c>
      <c r="G7" s="210">
        <v>21</v>
      </c>
      <c r="H7" s="210"/>
      <c r="J7" s="2488">
        <v>0.25</v>
      </c>
      <c r="K7" s="2489">
        <v>0.25</v>
      </c>
      <c r="L7" s="2488">
        <v>0.18906736425845572</v>
      </c>
      <c r="M7" s="2487">
        <v>0.23094587206803463</v>
      </c>
    </row>
    <row r="8" spans="1:13" s="431" customFormat="1" ht="13.5" customHeight="1" x14ac:dyDescent="0.25">
      <c r="A8" s="396" t="s">
        <v>319</v>
      </c>
      <c r="B8" s="214">
        <v>483</v>
      </c>
      <c r="C8" s="214">
        <v>536</v>
      </c>
      <c r="D8" s="214">
        <v>474</v>
      </c>
      <c r="E8" s="214">
        <v>464</v>
      </c>
      <c r="F8" s="214">
        <v>496</v>
      </c>
      <c r="G8" s="214">
        <v>483</v>
      </c>
      <c r="H8" s="214"/>
      <c r="J8" s="411">
        <v>-9.8880597014925367E-2</v>
      </c>
      <c r="K8" s="412">
        <v>-2.620967741935484E-2</v>
      </c>
      <c r="L8" s="411">
        <v>-9.2014417561705364E-2</v>
      </c>
      <c r="M8" s="410">
        <v>-3.1174256912084308E-3</v>
      </c>
    </row>
    <row r="9" spans="1:13" s="431" customFormat="1" ht="13.5" customHeight="1" x14ac:dyDescent="0.25">
      <c r="A9" s="396" t="s">
        <v>309</v>
      </c>
      <c r="B9" s="205">
        <v>-275</v>
      </c>
      <c r="C9" s="205">
        <v>-286</v>
      </c>
      <c r="D9" s="205">
        <v>-340</v>
      </c>
      <c r="E9" s="205">
        <v>-284</v>
      </c>
      <c r="F9" s="205">
        <v>-290</v>
      </c>
      <c r="G9" s="205">
        <v>-289</v>
      </c>
      <c r="H9" s="205"/>
      <c r="J9" s="411">
        <v>-3.8461538461538464E-2</v>
      </c>
      <c r="K9" s="412">
        <v>-5.1724137931034482E-2</v>
      </c>
      <c r="L9" s="411">
        <v>-2.5552491852745995E-2</v>
      </c>
      <c r="M9" s="410">
        <v>-2.8038236730034805E-2</v>
      </c>
    </row>
    <row r="10" spans="1:13" s="431" customFormat="1" ht="13.5" customHeight="1" x14ac:dyDescent="0.25">
      <c r="A10" s="396" t="s">
        <v>307</v>
      </c>
      <c r="B10" s="205">
        <v>208</v>
      </c>
      <c r="C10" s="205">
        <v>250</v>
      </c>
      <c r="D10" s="205">
        <v>134</v>
      </c>
      <c r="E10" s="205">
        <v>180</v>
      </c>
      <c r="F10" s="205">
        <v>206</v>
      </c>
      <c r="G10" s="205">
        <v>194</v>
      </c>
      <c r="H10" s="205"/>
      <c r="J10" s="411">
        <v>-0.16800000000000001</v>
      </c>
      <c r="K10" s="412">
        <v>9.7087378640776691E-3</v>
      </c>
      <c r="L10" s="411">
        <v>-0.16778089800633844</v>
      </c>
      <c r="M10" s="410">
        <v>3.2209496738933252E-2</v>
      </c>
    </row>
    <row r="11" spans="1:13" s="431" customFormat="1" ht="13.5" customHeight="1" x14ac:dyDescent="0.25">
      <c r="A11" s="397" t="s">
        <v>128</v>
      </c>
      <c r="B11" s="210">
        <v>27</v>
      </c>
      <c r="C11" s="210">
        <v>17</v>
      </c>
      <c r="D11" s="210">
        <v>-29</v>
      </c>
      <c r="E11" s="210">
        <v>-25</v>
      </c>
      <c r="F11" s="210">
        <v>-17</v>
      </c>
      <c r="G11" s="210">
        <v>-17</v>
      </c>
      <c r="H11" s="210"/>
      <c r="J11" s="2488">
        <v>0.58823529411764708</v>
      </c>
      <c r="K11" s="2489">
        <v>-2.5882352941176472</v>
      </c>
      <c r="L11" s="2488">
        <v>0.63543488654695102</v>
      </c>
      <c r="M11" s="2487">
        <v>-2.768268926447667</v>
      </c>
    </row>
    <row r="12" spans="1:13" s="431" customFormat="1" ht="13.5" customHeight="1" x14ac:dyDescent="0.25">
      <c r="A12" s="396" t="s">
        <v>125</v>
      </c>
      <c r="B12" s="205">
        <v>235</v>
      </c>
      <c r="C12" s="205">
        <v>267</v>
      </c>
      <c r="D12" s="205">
        <v>105</v>
      </c>
      <c r="E12" s="205">
        <v>155</v>
      </c>
      <c r="F12" s="205">
        <v>189</v>
      </c>
      <c r="G12" s="205">
        <v>177</v>
      </c>
      <c r="H12" s="205"/>
      <c r="J12" s="411">
        <v>-0.1198501872659176</v>
      </c>
      <c r="K12" s="412">
        <v>0.24338624338624337</v>
      </c>
      <c r="L12" s="411">
        <v>-0.11812341694905448</v>
      </c>
      <c r="M12" s="410">
        <v>0.26121823572626046</v>
      </c>
    </row>
    <row r="13" spans="1:13" s="431" customFormat="1" ht="13.5" customHeight="1" x14ac:dyDescent="0.25">
      <c r="A13" s="429"/>
      <c r="B13" s="428"/>
      <c r="C13" s="428"/>
      <c r="D13" s="428"/>
      <c r="E13" s="428"/>
      <c r="F13" s="428"/>
      <c r="G13" s="428"/>
      <c r="H13" s="427"/>
      <c r="J13" s="2503"/>
      <c r="K13" s="2490"/>
      <c r="L13" s="2503"/>
      <c r="M13" s="426"/>
    </row>
    <row r="14" spans="1:13" s="431" customFormat="1" ht="13.5" customHeight="1" x14ac:dyDescent="0.25">
      <c r="A14" s="397" t="s">
        <v>396</v>
      </c>
      <c r="B14" s="252">
        <v>56.9</v>
      </c>
      <c r="C14" s="252">
        <v>53.2</v>
      </c>
      <c r="D14" s="252">
        <v>71.5</v>
      </c>
      <c r="E14" s="252">
        <v>61.2</v>
      </c>
      <c r="F14" s="252">
        <v>58.6</v>
      </c>
      <c r="G14" s="252">
        <v>59.6</v>
      </c>
      <c r="H14" s="252"/>
      <c r="J14" s="2501"/>
      <c r="K14" s="2502"/>
      <c r="L14" s="2501"/>
      <c r="M14" s="2500"/>
    </row>
    <row r="15" spans="1:13" s="431" customFormat="1" ht="13.5" customHeight="1" x14ac:dyDescent="0.25">
      <c r="A15" s="397" t="s">
        <v>395</v>
      </c>
      <c r="B15" s="252">
        <v>11.882959802810715</v>
      </c>
      <c r="C15" s="252">
        <v>13.654883016018001</v>
      </c>
      <c r="D15" s="252">
        <v>5.272676108800237</v>
      </c>
      <c r="E15" s="252">
        <v>7.6515240085667706</v>
      </c>
      <c r="F15" s="252">
        <v>9.2139412673675523</v>
      </c>
      <c r="G15" s="252">
        <v>8.7555689392349834</v>
      </c>
      <c r="H15" s="252"/>
      <c r="J15" s="425"/>
      <c r="K15" s="2498"/>
      <c r="L15" s="2497"/>
      <c r="M15" s="2496"/>
    </row>
    <row r="16" spans="1:13" s="431" customFormat="1" ht="13.5" customHeight="1" x14ac:dyDescent="0.25">
      <c r="A16" s="397" t="s">
        <v>119</v>
      </c>
      <c r="B16" s="200">
        <v>6063</v>
      </c>
      <c r="C16" s="200">
        <v>5986</v>
      </c>
      <c r="D16" s="200">
        <v>5921</v>
      </c>
      <c r="E16" s="200">
        <v>5956</v>
      </c>
      <c r="F16" s="200">
        <v>6330</v>
      </c>
      <c r="G16" s="200">
        <v>6153</v>
      </c>
      <c r="H16" s="200"/>
      <c r="J16" s="2495">
        <v>1.2916237535384845E-2</v>
      </c>
      <c r="K16" s="2487">
        <v>-4.2183971334289749E-2</v>
      </c>
      <c r="L16" s="2495">
        <v>-1.2820003644630399E-2</v>
      </c>
      <c r="M16" s="2487">
        <v>-4.4222539174218499E-2</v>
      </c>
    </row>
    <row r="17" spans="1:13" s="431" customFormat="1" ht="13.5" customHeight="1" x14ac:dyDescent="0.25">
      <c r="A17" s="397" t="s">
        <v>394</v>
      </c>
      <c r="B17" s="200">
        <v>33097</v>
      </c>
      <c r="C17" s="200">
        <v>33069</v>
      </c>
      <c r="D17" s="200">
        <v>33324</v>
      </c>
      <c r="E17" s="200">
        <v>34075</v>
      </c>
      <c r="F17" s="200">
        <v>33965</v>
      </c>
      <c r="G17" s="200">
        <v>33611</v>
      </c>
      <c r="H17" s="200"/>
      <c r="J17" s="2495">
        <v>8.4779228157927378E-4</v>
      </c>
      <c r="K17" s="2487">
        <v>-2.5582413737130327E-2</v>
      </c>
      <c r="L17" s="2495">
        <v>-2.1955743982218223E-3</v>
      </c>
      <c r="M17" s="2487">
        <v>-1.5178879410180479E-2</v>
      </c>
    </row>
    <row r="18" spans="1:13" s="431" customFormat="1" ht="13.5" customHeight="1" thickBot="1" x14ac:dyDescent="0.3">
      <c r="A18" s="397" t="s">
        <v>115</v>
      </c>
      <c r="B18" s="200">
        <v>4862</v>
      </c>
      <c r="C18" s="200">
        <v>5150</v>
      </c>
      <c r="D18" s="200">
        <v>5318</v>
      </c>
      <c r="E18" s="200">
        <v>5575</v>
      </c>
      <c r="F18" s="200">
        <v>5480</v>
      </c>
      <c r="G18" s="200">
        <v>5497</v>
      </c>
      <c r="H18" s="200"/>
      <c r="J18" s="424">
        <v>-5.5996970932603363E-2</v>
      </c>
      <c r="K18" s="423">
        <v>-0.11274568847522581</v>
      </c>
      <c r="L18" s="424">
        <v>-5.5996970932603363E-2</v>
      </c>
      <c r="M18" s="423">
        <v>-0.11274568847522581</v>
      </c>
    </row>
    <row r="19" spans="1:13" s="431" customFormat="1" ht="13.5" customHeight="1" x14ac:dyDescent="0.25">
      <c r="A19" s="397"/>
      <c r="B19" s="397"/>
      <c r="C19" s="397"/>
      <c r="D19" s="200"/>
      <c r="E19" s="200"/>
      <c r="F19" s="200"/>
      <c r="G19" s="200"/>
      <c r="H19" s="200"/>
      <c r="I19" s="1495"/>
      <c r="J19" s="201"/>
      <c r="K19" s="248"/>
      <c r="L19" s="248"/>
    </row>
    <row r="20" spans="1:13" s="431" customFormat="1" ht="13.5" customHeight="1" thickBot="1" x14ac:dyDescent="0.3">
      <c r="A20" s="400" t="s">
        <v>418</v>
      </c>
      <c r="B20" s="400"/>
      <c r="C20" s="400"/>
      <c r="D20" s="200"/>
      <c r="E20" s="200"/>
      <c r="F20" s="200"/>
      <c r="G20" s="200"/>
      <c r="H20" s="200"/>
      <c r="I20" s="200"/>
      <c r="J20" s="201"/>
      <c r="K20" s="248"/>
      <c r="L20" s="248"/>
    </row>
    <row r="21" spans="1:13" ht="13.5" customHeight="1" x14ac:dyDescent="0.2">
      <c r="D21" s="430"/>
      <c r="E21" s="430"/>
      <c r="F21" s="430"/>
      <c r="G21" s="430"/>
      <c r="H21" s="430"/>
      <c r="I21" s="210"/>
      <c r="J21" s="419" t="s">
        <v>392</v>
      </c>
      <c r="K21" s="420"/>
      <c r="L21" s="419" t="s">
        <v>397</v>
      </c>
      <c r="M21" s="418"/>
    </row>
    <row r="22" spans="1:13" ht="11.25" customHeight="1" thickBot="1" x14ac:dyDescent="0.25">
      <c r="D22" s="384"/>
      <c r="I22" s="210"/>
      <c r="J22" s="2492"/>
      <c r="K22" s="2493"/>
      <c r="L22" s="2492"/>
      <c r="M22" s="2491"/>
    </row>
    <row r="23" spans="1:13" ht="24.75" customHeight="1" thickBot="1" x14ac:dyDescent="0.25">
      <c r="A23" s="399" t="s">
        <v>193</v>
      </c>
      <c r="B23" s="399" t="s">
        <v>1226</v>
      </c>
      <c r="C23" s="399" t="s">
        <v>1097</v>
      </c>
      <c r="D23" s="399" t="s">
        <v>1056</v>
      </c>
      <c r="E23" s="399" t="s">
        <v>994</v>
      </c>
      <c r="F23" s="399" t="s">
        <v>294</v>
      </c>
      <c r="G23" s="398" t="s">
        <v>293</v>
      </c>
      <c r="H23" s="398"/>
      <c r="I23" s="210"/>
      <c r="J23" s="415" t="s">
        <v>1238</v>
      </c>
      <c r="K23" s="416" t="s">
        <v>1237</v>
      </c>
      <c r="L23" s="415" t="s">
        <v>1238</v>
      </c>
      <c r="M23" s="416" t="s">
        <v>1237</v>
      </c>
    </row>
    <row r="24" spans="1:13" ht="13.5" customHeight="1" x14ac:dyDescent="0.15">
      <c r="A24" s="397" t="s">
        <v>325</v>
      </c>
      <c r="B24" s="436">
        <v>304</v>
      </c>
      <c r="C24" s="200">
        <v>291</v>
      </c>
      <c r="D24" s="200">
        <v>282</v>
      </c>
      <c r="E24" s="200">
        <v>285</v>
      </c>
      <c r="F24" s="200">
        <v>286</v>
      </c>
      <c r="G24" s="200">
        <v>283</v>
      </c>
      <c r="H24" s="200"/>
      <c r="I24" s="1477"/>
      <c r="J24" s="2488">
        <v>4.4673539518900345E-2</v>
      </c>
      <c r="K24" s="2489">
        <v>6.2937062937062943E-2</v>
      </c>
      <c r="L24" s="2488">
        <v>4.9266918327048215E-2</v>
      </c>
      <c r="M24" s="2487">
        <v>8.1357620742337433E-2</v>
      </c>
    </row>
    <row r="25" spans="1:13" ht="13.5" customHeight="1" x14ac:dyDescent="0.15">
      <c r="A25" s="397" t="s">
        <v>180</v>
      </c>
      <c r="B25" s="436">
        <v>135</v>
      </c>
      <c r="C25" s="210">
        <v>156</v>
      </c>
      <c r="D25" s="210">
        <v>167</v>
      </c>
      <c r="E25" s="210">
        <v>151</v>
      </c>
      <c r="F25" s="210">
        <v>168</v>
      </c>
      <c r="G25" s="210">
        <v>154</v>
      </c>
      <c r="H25" s="210"/>
      <c r="I25" s="210"/>
      <c r="J25" s="2488">
        <v>-0.13461538461538461</v>
      </c>
      <c r="K25" s="2489">
        <v>-0.19642857142857142</v>
      </c>
      <c r="L25" s="2488">
        <v>-0.12499201132629645</v>
      </c>
      <c r="M25" s="2487">
        <v>-0.17491100377992252</v>
      </c>
    </row>
    <row r="26" spans="1:13" ht="13.5" customHeight="1" x14ac:dyDescent="0.15">
      <c r="A26" s="397" t="s">
        <v>322</v>
      </c>
      <c r="B26" s="436">
        <v>58</v>
      </c>
      <c r="C26" s="210">
        <v>120</v>
      </c>
      <c r="D26" s="210">
        <v>58</v>
      </c>
      <c r="E26" s="210">
        <v>62</v>
      </c>
      <c r="F26" s="210">
        <v>74</v>
      </c>
      <c r="G26" s="210">
        <v>67</v>
      </c>
      <c r="H26" s="210"/>
      <c r="I26" s="210"/>
      <c r="J26" s="2488">
        <v>-0.51666666666666672</v>
      </c>
      <c r="K26" s="2489">
        <v>-0.21621621621621623</v>
      </c>
      <c r="L26" s="2488">
        <v>-0.51714034429474176</v>
      </c>
      <c r="M26" s="2487">
        <v>-0.20347321173539235</v>
      </c>
    </row>
    <row r="27" spans="1:13" ht="13.5" customHeight="1" x14ac:dyDescent="0.15">
      <c r="A27" s="397" t="s">
        <v>382</v>
      </c>
      <c r="B27" s="436">
        <v>10</v>
      </c>
      <c r="C27" s="210">
        <v>9</v>
      </c>
      <c r="D27" s="210">
        <v>9</v>
      </c>
      <c r="E27" s="210">
        <v>7</v>
      </c>
      <c r="F27" s="210">
        <v>9</v>
      </c>
      <c r="G27" s="210">
        <v>20</v>
      </c>
      <c r="H27" s="210"/>
      <c r="I27" s="1496"/>
      <c r="J27" s="2488">
        <v>0.1111111111111111</v>
      </c>
      <c r="K27" s="2489">
        <v>0.1111111111111111</v>
      </c>
      <c r="L27" s="2488">
        <v>0.18906736425845572</v>
      </c>
      <c r="M27" s="2487">
        <v>0.23094587206803463</v>
      </c>
    </row>
    <row r="28" spans="1:13" ht="13.5" customHeight="1" x14ac:dyDescent="0.15">
      <c r="A28" s="396" t="s">
        <v>319</v>
      </c>
      <c r="B28" s="435">
        <v>507</v>
      </c>
      <c r="C28" s="214">
        <v>576</v>
      </c>
      <c r="D28" s="214">
        <v>516</v>
      </c>
      <c r="E28" s="214">
        <v>505</v>
      </c>
      <c r="F28" s="214">
        <v>537</v>
      </c>
      <c r="G28" s="214">
        <v>524</v>
      </c>
      <c r="H28" s="214"/>
      <c r="I28" s="1496"/>
      <c r="J28" s="411">
        <v>-0.11979166666666667</v>
      </c>
      <c r="K28" s="412">
        <v>-5.5865921787709494E-2</v>
      </c>
      <c r="L28" s="411">
        <v>-0.1142764203228227</v>
      </c>
      <c r="M28" s="410">
        <v>-3.5786991190276618E-2</v>
      </c>
    </row>
    <row r="29" spans="1:13" ht="13.5" customHeight="1" x14ac:dyDescent="0.15">
      <c r="A29" s="396" t="s">
        <v>309</v>
      </c>
      <c r="B29" s="435">
        <v>-279</v>
      </c>
      <c r="C29" s="205">
        <v>-295</v>
      </c>
      <c r="D29" s="205">
        <v>-349</v>
      </c>
      <c r="E29" s="205">
        <v>-293</v>
      </c>
      <c r="F29" s="205">
        <v>-299</v>
      </c>
      <c r="G29" s="205">
        <v>-298</v>
      </c>
      <c r="H29" s="205"/>
      <c r="I29" s="427"/>
      <c r="J29" s="411">
        <v>-5.4237288135593219E-2</v>
      </c>
      <c r="K29" s="412">
        <v>-6.6889632107023408E-2</v>
      </c>
      <c r="L29" s="411">
        <v>-4.2673634887633094E-2</v>
      </c>
      <c r="M29" s="410">
        <v>-4.3661097142809968E-2</v>
      </c>
    </row>
    <row r="30" spans="1:13" ht="13.5" customHeight="1" x14ac:dyDescent="0.15">
      <c r="A30" s="396" t="s">
        <v>307</v>
      </c>
      <c r="B30" s="435">
        <v>228</v>
      </c>
      <c r="C30" s="205">
        <v>281</v>
      </c>
      <c r="D30" s="205">
        <v>167</v>
      </c>
      <c r="E30" s="205">
        <v>212</v>
      </c>
      <c r="F30" s="205">
        <v>238</v>
      </c>
      <c r="G30" s="205">
        <v>226</v>
      </c>
      <c r="H30" s="205"/>
      <c r="I30" s="252"/>
      <c r="J30" s="411">
        <v>-0.18861209964412812</v>
      </c>
      <c r="K30" s="412">
        <v>-4.2016806722689079E-2</v>
      </c>
      <c r="L30" s="411">
        <v>-0.18942067713319799</v>
      </c>
      <c r="M30" s="410">
        <v>-2.5845589836925309E-2</v>
      </c>
    </row>
    <row r="31" spans="1:13" ht="13.5" customHeight="1" x14ac:dyDescent="0.15">
      <c r="A31" s="397" t="s">
        <v>128</v>
      </c>
      <c r="B31" s="436">
        <v>27</v>
      </c>
      <c r="C31" s="210">
        <v>17</v>
      </c>
      <c r="D31" s="210">
        <v>-29</v>
      </c>
      <c r="E31" s="210">
        <v>-25</v>
      </c>
      <c r="F31" s="210">
        <v>-16</v>
      </c>
      <c r="G31" s="210">
        <v>-17</v>
      </c>
      <c r="H31" s="210"/>
      <c r="I31" s="252"/>
      <c r="J31" s="2488">
        <v>0.58823529411764708</v>
      </c>
      <c r="K31" s="2489">
        <v>-2.6875</v>
      </c>
      <c r="L31" s="2488">
        <v>0.63543488654695102</v>
      </c>
      <c r="M31" s="2487">
        <v>-2.768268926447667</v>
      </c>
    </row>
    <row r="32" spans="1:13" ht="13.5" customHeight="1" x14ac:dyDescent="0.15">
      <c r="A32" s="396" t="s">
        <v>125</v>
      </c>
      <c r="B32" s="435">
        <v>255</v>
      </c>
      <c r="C32" s="205">
        <v>298</v>
      </c>
      <c r="D32" s="205">
        <v>138</v>
      </c>
      <c r="E32" s="205">
        <v>187</v>
      </c>
      <c r="F32" s="205">
        <v>222</v>
      </c>
      <c r="G32" s="205">
        <v>209</v>
      </c>
      <c r="H32" s="205"/>
      <c r="I32" s="200"/>
      <c r="J32" s="411">
        <v>-0.14429530201342283</v>
      </c>
      <c r="K32" s="412">
        <v>0.14864864864864866</v>
      </c>
      <c r="L32" s="411">
        <v>-0.14367783664324185</v>
      </c>
      <c r="M32" s="410">
        <v>0.16561669345116781</v>
      </c>
    </row>
    <row r="33" spans="1:13" ht="13.5" customHeight="1" x14ac:dyDescent="0.15">
      <c r="A33" s="429"/>
      <c r="B33" s="433"/>
      <c r="C33" s="428"/>
      <c r="D33" s="428"/>
      <c r="E33" s="428"/>
      <c r="F33" s="428"/>
      <c r="G33" s="427"/>
      <c r="H33" s="427"/>
      <c r="I33" s="200"/>
      <c r="J33" s="2503"/>
      <c r="K33" s="2490"/>
      <c r="L33" s="2503"/>
      <c r="M33" s="426"/>
    </row>
    <row r="34" spans="1:13" ht="13.5" customHeight="1" x14ac:dyDescent="0.15">
      <c r="A34" s="397" t="s">
        <v>396</v>
      </c>
      <c r="B34" s="436">
        <v>55</v>
      </c>
      <c r="C34" s="252">
        <v>51.2</v>
      </c>
      <c r="D34" s="252">
        <v>67.599999999999994</v>
      </c>
      <c r="E34" s="252">
        <v>58</v>
      </c>
      <c r="F34" s="252">
        <v>55.7</v>
      </c>
      <c r="G34" s="252">
        <v>56.9</v>
      </c>
      <c r="H34" s="252"/>
      <c r="I34" s="200"/>
      <c r="J34" s="2501"/>
      <c r="K34" s="2502"/>
      <c r="L34" s="2501"/>
      <c r="M34" s="2500"/>
    </row>
    <row r="35" spans="1:13" ht="13.5" customHeight="1" x14ac:dyDescent="0.15">
      <c r="A35" s="397" t="s">
        <v>395</v>
      </c>
      <c r="B35" s="2499">
        <v>12.515901315839212</v>
      </c>
      <c r="C35" s="252">
        <v>14.651067473125609</v>
      </c>
      <c r="D35" s="252">
        <v>6.8041544640702636</v>
      </c>
      <c r="E35" s="252">
        <v>8.8975245358681363</v>
      </c>
      <c r="F35" s="252">
        <v>10.426954019926402</v>
      </c>
      <c r="G35" s="252">
        <v>9.8893065846619699</v>
      </c>
      <c r="H35" s="252"/>
      <c r="I35" s="200"/>
      <c r="J35" s="425"/>
      <c r="K35" s="2498"/>
      <c r="L35" s="2497"/>
      <c r="M35" s="2496"/>
    </row>
    <row r="36" spans="1:13" ht="13.5" customHeight="1" x14ac:dyDescent="0.15">
      <c r="A36" s="397" t="s">
        <v>119</v>
      </c>
      <c r="B36" s="200">
        <v>6156</v>
      </c>
      <c r="C36" s="200">
        <v>6216</v>
      </c>
      <c r="D36" s="200">
        <v>6151</v>
      </c>
      <c r="E36" s="200">
        <v>6186</v>
      </c>
      <c r="F36" s="200">
        <v>6533</v>
      </c>
      <c r="G36" s="200">
        <v>6382</v>
      </c>
      <c r="H36" s="200"/>
      <c r="I36" s="200"/>
      <c r="J36" s="2495">
        <v>-9.725093522568784E-3</v>
      </c>
      <c r="K36" s="2487">
        <v>-5.7824178337900878E-2</v>
      </c>
      <c r="L36" s="2495">
        <v>-9.6916239744997412E-3</v>
      </c>
      <c r="M36" s="2487">
        <v>-5.577078422539794E-2</v>
      </c>
    </row>
    <row r="37" spans="1:13" ht="13.5" customHeight="1" x14ac:dyDescent="0.15">
      <c r="A37" s="397" t="s">
        <v>394</v>
      </c>
      <c r="B37" s="200">
        <v>33097</v>
      </c>
      <c r="C37" s="200">
        <v>33069</v>
      </c>
      <c r="D37" s="200">
        <v>33324</v>
      </c>
      <c r="E37" s="200">
        <v>34074</v>
      </c>
      <c r="F37" s="200">
        <v>33966</v>
      </c>
      <c r="G37" s="200">
        <v>33611</v>
      </c>
      <c r="H37" s="200"/>
      <c r="I37" s="421"/>
      <c r="J37" s="2495">
        <v>8.4779228157927378E-4</v>
      </c>
      <c r="K37" s="2487">
        <v>-2.5582413737130327E-2</v>
      </c>
      <c r="L37" s="2495">
        <v>-2.1955743982224885E-3</v>
      </c>
      <c r="M37" s="2487">
        <v>-1.5178879410181145E-2</v>
      </c>
    </row>
    <row r="38" spans="1:13" ht="13.5" customHeight="1" thickBot="1" x14ac:dyDescent="0.2">
      <c r="A38" s="397" t="s">
        <v>115</v>
      </c>
      <c r="B38" s="200">
        <v>4862</v>
      </c>
      <c r="C38" s="200">
        <v>5150</v>
      </c>
      <c r="D38" s="200">
        <v>5319</v>
      </c>
      <c r="E38" s="200">
        <v>5575</v>
      </c>
      <c r="F38" s="200">
        <v>5480</v>
      </c>
      <c r="G38" s="200">
        <v>5497</v>
      </c>
      <c r="H38" s="200"/>
      <c r="J38" s="424"/>
      <c r="K38" s="423">
        <v>-0.11274568847522581</v>
      </c>
      <c r="L38" s="424">
        <v>-5.5996970932603363E-2</v>
      </c>
      <c r="M38" s="423">
        <v>-0.11274568847522581</v>
      </c>
    </row>
    <row r="39" spans="1:13" ht="13.5" customHeight="1" thickBot="1" x14ac:dyDescent="0.25">
      <c r="A39" s="2494"/>
      <c r="B39" s="2494"/>
      <c r="C39" s="2494"/>
      <c r="D39" s="200"/>
      <c r="E39" s="200"/>
      <c r="F39" s="200"/>
      <c r="G39" s="200"/>
      <c r="H39" s="200"/>
      <c r="I39" s="395"/>
      <c r="J39" s="248"/>
      <c r="K39" s="248"/>
      <c r="L39" s="422"/>
    </row>
    <row r="40" spans="1:13" ht="13.5" customHeight="1" x14ac:dyDescent="0.2">
      <c r="A40" s="400" t="s">
        <v>417</v>
      </c>
      <c r="B40" s="400"/>
      <c r="C40" s="400"/>
      <c r="D40" s="421"/>
      <c r="E40" s="421"/>
      <c r="F40" s="421"/>
      <c r="G40" s="421"/>
      <c r="H40" s="421"/>
      <c r="I40" s="200"/>
      <c r="J40" s="419" t="s">
        <v>392</v>
      </c>
      <c r="K40" s="420"/>
      <c r="L40" s="419" t="s">
        <v>391</v>
      </c>
      <c r="M40" s="418"/>
    </row>
    <row r="41" spans="1:13" ht="13.5" customHeight="1" thickBot="1" x14ac:dyDescent="0.25">
      <c r="D41" s="384"/>
      <c r="I41" s="210"/>
      <c r="J41" s="2492"/>
      <c r="K41" s="2493"/>
      <c r="L41" s="2492"/>
      <c r="M41" s="2491"/>
    </row>
    <row r="42" spans="1:13" ht="18" customHeight="1" thickBot="1" x14ac:dyDescent="0.25">
      <c r="A42" s="417" t="s">
        <v>390</v>
      </c>
      <c r="B42" s="399" t="s">
        <v>1226</v>
      </c>
      <c r="C42" s="399" t="s">
        <v>1097</v>
      </c>
      <c r="D42" s="399" t="s">
        <v>1056</v>
      </c>
      <c r="E42" s="399" t="s">
        <v>994</v>
      </c>
      <c r="F42" s="399" t="s">
        <v>294</v>
      </c>
      <c r="G42" s="398" t="s">
        <v>293</v>
      </c>
      <c r="H42" s="398"/>
      <c r="I42" s="210"/>
      <c r="J42" s="415" t="s">
        <v>1238</v>
      </c>
      <c r="K42" s="416" t="s">
        <v>1237</v>
      </c>
      <c r="L42" s="415" t="s">
        <v>1238</v>
      </c>
      <c r="M42" s="416" t="s">
        <v>1237</v>
      </c>
    </row>
    <row r="43" spans="1:13" ht="13.5" customHeight="1" x14ac:dyDescent="0.15">
      <c r="A43" s="414" t="s">
        <v>111</v>
      </c>
      <c r="B43" s="231">
        <v>71.800000000000011</v>
      </c>
      <c r="C43" s="231">
        <v>70.900000000000006</v>
      </c>
      <c r="D43" s="231">
        <v>70.5</v>
      </c>
      <c r="E43" s="231">
        <v>71.8</v>
      </c>
      <c r="F43" s="231">
        <v>71</v>
      </c>
      <c r="G43" s="231">
        <v>69.799999999999983</v>
      </c>
      <c r="H43" s="231"/>
      <c r="I43" s="210"/>
      <c r="J43" s="2488">
        <v>1.1267605633802977E-2</v>
      </c>
      <c r="K43" s="2489">
        <v>1.1267605633802977E-2</v>
      </c>
      <c r="L43" s="2488">
        <v>1.2769779640402046E-2</v>
      </c>
      <c r="M43" s="2487">
        <v>3.1995816105766961E-2</v>
      </c>
    </row>
    <row r="44" spans="1:13" ht="13.5" customHeight="1" x14ac:dyDescent="0.15">
      <c r="A44" s="414" t="s">
        <v>389</v>
      </c>
      <c r="B44" s="231">
        <v>7</v>
      </c>
      <c r="C44" s="231">
        <v>7.1000000000000005</v>
      </c>
      <c r="D44" s="231">
        <v>7.1</v>
      </c>
      <c r="E44" s="231">
        <v>7.1</v>
      </c>
      <c r="F44" s="231">
        <v>7.2</v>
      </c>
      <c r="G44" s="231">
        <v>7.3</v>
      </c>
      <c r="H44" s="231"/>
      <c r="I44" s="1477"/>
      <c r="J44" s="2488">
        <v>0</v>
      </c>
      <c r="K44" s="2489">
        <v>-2.7777777777777801E-2</v>
      </c>
      <c r="L44" s="2488">
        <v>-4.4875529387848889E-3</v>
      </c>
      <c r="M44" s="2487">
        <v>-7.0636762853093504E-3</v>
      </c>
    </row>
    <row r="45" spans="1:13" ht="13.5" customHeight="1" thickBot="1" x14ac:dyDescent="0.2">
      <c r="A45" s="413" t="s">
        <v>109</v>
      </c>
      <c r="B45" s="229">
        <v>2.1</v>
      </c>
      <c r="C45" s="229">
        <v>2.1</v>
      </c>
      <c r="D45" s="229">
        <v>2.2000000000000002</v>
      </c>
      <c r="E45" s="229">
        <v>2.2000000000000002</v>
      </c>
      <c r="F45" s="229">
        <v>2.2999999999999998</v>
      </c>
      <c r="G45" s="229">
        <v>2.4</v>
      </c>
      <c r="H45" s="229"/>
      <c r="I45" s="210"/>
      <c r="J45" s="2485">
        <v>0</v>
      </c>
      <c r="K45" s="2486">
        <v>-8.6956521739130321E-2</v>
      </c>
      <c r="L45" s="2485">
        <v>-2.3649700251836103E-2</v>
      </c>
      <c r="M45" s="2484">
        <v>-8.232237722669411E-2</v>
      </c>
    </row>
    <row r="46" spans="1:13" ht="13.5" customHeight="1" x14ac:dyDescent="0.15">
      <c r="A46" s="396" t="s">
        <v>108</v>
      </c>
      <c r="B46" s="228">
        <v>80.900000000000006</v>
      </c>
      <c r="C46" s="228">
        <v>80.099999999999994</v>
      </c>
      <c r="D46" s="228">
        <v>79.8</v>
      </c>
      <c r="E46" s="228">
        <v>81.099999999999994</v>
      </c>
      <c r="F46" s="228">
        <v>80.5</v>
      </c>
      <c r="G46" s="228">
        <v>79.5</v>
      </c>
      <c r="H46" s="228"/>
      <c r="I46" s="210"/>
      <c r="J46" s="411">
        <v>9.9875156054932759E-3</v>
      </c>
      <c r="K46" s="412">
        <v>4.9689440993789524E-3</v>
      </c>
      <c r="L46" s="411">
        <v>1.0286100808028165E-2</v>
      </c>
      <c r="M46" s="410">
        <v>2.5226821672511113E-2</v>
      </c>
    </row>
    <row r="47" spans="1:13" ht="13.5" customHeight="1" x14ac:dyDescent="0.15">
      <c r="A47" s="409"/>
      <c r="B47" s="2490"/>
      <c r="C47" s="2490"/>
      <c r="D47" s="2490"/>
      <c r="E47" s="2490"/>
      <c r="F47" s="2490"/>
      <c r="G47" s="2490"/>
      <c r="H47" s="2490"/>
      <c r="I47" s="1496"/>
      <c r="J47" s="407"/>
      <c r="K47" s="408"/>
      <c r="L47" s="407"/>
      <c r="M47" s="406"/>
    </row>
    <row r="48" spans="1:13" ht="13.5" customHeight="1" x14ac:dyDescent="0.15">
      <c r="A48" s="397" t="s">
        <v>107</v>
      </c>
      <c r="B48" s="231">
        <v>37.6</v>
      </c>
      <c r="C48" s="231">
        <v>36.1</v>
      </c>
      <c r="D48" s="231">
        <v>36.9</v>
      </c>
      <c r="E48" s="231">
        <v>36.6</v>
      </c>
      <c r="F48" s="231">
        <v>36.5</v>
      </c>
      <c r="G48" s="231">
        <v>35</v>
      </c>
      <c r="H48" s="231"/>
      <c r="I48" s="1496"/>
      <c r="J48" s="2488">
        <v>4.1551246537396121E-2</v>
      </c>
      <c r="K48" s="2489">
        <v>3.2967032967033044E-2</v>
      </c>
      <c r="L48" s="2488">
        <v>4.1363763728398339E-2</v>
      </c>
      <c r="M48" s="2487">
        <v>5.6128765454933838E-2</v>
      </c>
    </row>
    <row r="49" spans="1:13" ht="13.5" customHeight="1" thickBot="1" x14ac:dyDescent="0.2">
      <c r="A49" s="405" t="s">
        <v>106</v>
      </c>
      <c r="B49" s="229">
        <v>3</v>
      </c>
      <c r="C49" s="229">
        <v>3</v>
      </c>
      <c r="D49" s="229">
        <v>3.1</v>
      </c>
      <c r="E49" s="229">
        <v>3</v>
      </c>
      <c r="F49" s="229">
        <v>3.1</v>
      </c>
      <c r="G49" s="229">
        <v>3.1</v>
      </c>
      <c r="H49" s="229"/>
      <c r="I49" s="210"/>
      <c r="J49" s="2485">
        <v>0</v>
      </c>
      <c r="K49" s="2486">
        <v>-3.2258064516129059E-2</v>
      </c>
      <c r="L49" s="2485">
        <v>2.5694261120757123E-2</v>
      </c>
      <c r="M49" s="2484">
        <v>-1.8094120417862403E-2</v>
      </c>
    </row>
    <row r="50" spans="1:13" ht="13.5" customHeight="1" thickBot="1" x14ac:dyDescent="0.2">
      <c r="A50" s="396" t="s">
        <v>104</v>
      </c>
      <c r="B50" s="228">
        <v>40.6</v>
      </c>
      <c r="C50" s="228">
        <v>39.1</v>
      </c>
      <c r="D50" s="228">
        <v>40</v>
      </c>
      <c r="E50" s="228">
        <v>39.6</v>
      </c>
      <c r="F50" s="228">
        <v>39.599999999999994</v>
      </c>
      <c r="G50" s="228">
        <v>38.1</v>
      </c>
      <c r="H50" s="228"/>
      <c r="I50" s="1496"/>
      <c r="J50" s="404">
        <v>3.8363171355498722E-2</v>
      </c>
      <c r="K50" s="403">
        <v>2.7848101265822822E-2</v>
      </c>
      <c r="L50" s="402">
        <v>4.0182215863981519E-2</v>
      </c>
      <c r="M50" s="401">
        <v>5.0226002375271639E-2</v>
      </c>
    </row>
    <row r="51" spans="1:13" ht="13.5" customHeight="1" x14ac:dyDescent="0.15">
      <c r="D51" s="384"/>
      <c r="L51" s="385"/>
    </row>
    <row r="52" spans="1:13" ht="13.5" customHeight="1" x14ac:dyDescent="0.15">
      <c r="A52" s="2824"/>
      <c r="B52" s="2824"/>
      <c r="C52" s="2824"/>
      <c r="D52" s="2825"/>
      <c r="E52" s="2825"/>
      <c r="F52" s="2825"/>
      <c r="G52" s="2825"/>
      <c r="H52" s="2825"/>
      <c r="I52" s="2825"/>
      <c r="J52" s="2826"/>
      <c r="K52" s="2826"/>
      <c r="L52" s="385"/>
    </row>
    <row r="53" spans="1:13" ht="13.5" customHeight="1" x14ac:dyDescent="0.15">
      <c r="A53" s="2827"/>
      <c r="B53" s="2827"/>
      <c r="C53" s="2827"/>
      <c r="D53" s="2825"/>
      <c r="E53" s="2825"/>
      <c r="F53" s="2825"/>
      <c r="G53" s="2825"/>
      <c r="H53" s="2825"/>
      <c r="I53" s="2825"/>
      <c r="J53" s="2828"/>
      <c r="K53" s="2828"/>
    </row>
    <row r="54" spans="1:13" ht="13.5" customHeight="1" thickBot="1" x14ac:dyDescent="0.2">
      <c r="A54" s="2826"/>
      <c r="B54" s="2826"/>
      <c r="C54" s="2826"/>
      <c r="D54" s="2825"/>
      <c r="E54" s="2825"/>
      <c r="F54" s="2825"/>
      <c r="G54" s="2825"/>
      <c r="H54" s="2825"/>
      <c r="I54" s="2825"/>
      <c r="J54" s="2826"/>
      <c r="K54" s="2826"/>
    </row>
    <row r="55" spans="1:13" ht="13.5" customHeight="1" x14ac:dyDescent="0.15">
      <c r="A55" s="2006"/>
      <c r="B55" s="2006"/>
      <c r="C55" s="2517"/>
      <c r="D55" s="2517"/>
      <c r="E55" s="2517"/>
      <c r="F55" s="2517"/>
      <c r="G55" s="2517"/>
      <c r="H55" s="2828"/>
      <c r="I55" s="2828"/>
      <c r="J55" s="2828"/>
      <c r="K55" s="2826"/>
    </row>
    <row r="56" spans="1:13" ht="13.5" customHeight="1" x14ac:dyDescent="0.15">
      <c r="A56" s="2504"/>
      <c r="B56" s="2504"/>
      <c r="C56" s="2505"/>
      <c r="D56" s="2505"/>
      <c r="E56" s="2505"/>
      <c r="F56" s="2506"/>
      <c r="G56" s="2506"/>
      <c r="H56" s="2826"/>
      <c r="I56" s="2826"/>
      <c r="J56" s="2826"/>
      <c r="K56" s="2826"/>
    </row>
    <row r="57" spans="1:13" ht="13.5" customHeight="1" x14ac:dyDescent="0.15">
      <c r="A57" s="2504"/>
      <c r="B57" s="2504"/>
      <c r="C57" s="2507"/>
      <c r="D57" s="2507"/>
      <c r="E57" s="2507"/>
      <c r="F57" s="2508"/>
      <c r="G57" s="2508"/>
      <c r="H57" s="2826"/>
      <c r="I57" s="2826"/>
      <c r="J57" s="2826"/>
      <c r="K57" s="2826"/>
    </row>
    <row r="58" spans="1:13" ht="13.5" customHeight="1" x14ac:dyDescent="0.15">
      <c r="A58" s="2504"/>
      <c r="B58" s="2504"/>
      <c r="C58" s="2507"/>
      <c r="D58" s="2507"/>
      <c r="E58" s="2507"/>
      <c r="F58" s="2508"/>
      <c r="G58" s="2508"/>
      <c r="H58" s="2826"/>
      <c r="I58" s="2826"/>
      <c r="J58" s="2826"/>
      <c r="K58" s="2826"/>
    </row>
    <row r="59" spans="1:13" ht="13.5" customHeight="1" x14ac:dyDescent="0.15">
      <c r="A59" s="2504"/>
      <c r="B59" s="2504"/>
      <c r="C59" s="2507"/>
      <c r="D59" s="2507"/>
      <c r="E59" s="2507"/>
      <c r="F59" s="2508"/>
      <c r="G59" s="2508"/>
      <c r="H59" s="2826"/>
      <c r="I59" s="2826"/>
      <c r="J59" s="2826"/>
      <c r="K59" s="2826"/>
    </row>
    <row r="60" spans="1:13" ht="13.5" customHeight="1" x14ac:dyDescent="0.15">
      <c r="A60" s="2509"/>
      <c r="B60" s="2509"/>
      <c r="C60" s="2510"/>
      <c r="D60" s="2510"/>
      <c r="E60" s="2510"/>
      <c r="F60" s="2511"/>
      <c r="G60" s="2511"/>
      <c r="H60" s="2826"/>
      <c r="I60" s="2826"/>
      <c r="J60" s="2826"/>
      <c r="K60" s="2826"/>
    </row>
    <row r="61" spans="1:13" ht="13.5" customHeight="1" x14ac:dyDescent="0.15">
      <c r="A61" s="2509"/>
      <c r="B61" s="2509"/>
      <c r="C61" s="2512"/>
      <c r="D61" s="2512"/>
      <c r="E61" s="2512"/>
      <c r="F61" s="2513"/>
      <c r="G61" s="2513"/>
      <c r="H61" s="2826"/>
      <c r="I61" s="2826"/>
      <c r="J61" s="2826"/>
      <c r="K61" s="2826"/>
    </row>
    <row r="62" spans="1:13" ht="13.5" customHeight="1" x14ac:dyDescent="0.15">
      <c r="A62" s="2509"/>
      <c r="B62" s="2509"/>
      <c r="C62" s="2510"/>
      <c r="D62" s="2512"/>
      <c r="E62" s="2512"/>
      <c r="F62" s="2513"/>
      <c r="G62" s="2513"/>
      <c r="H62" s="2826"/>
      <c r="I62" s="2826"/>
      <c r="J62" s="2826"/>
      <c r="K62" s="2826"/>
    </row>
    <row r="63" spans="1:13" ht="13.5" customHeight="1" x14ac:dyDescent="0.15">
      <c r="A63" s="2504"/>
      <c r="B63" s="2504"/>
      <c r="C63" s="2507"/>
      <c r="D63" s="2507"/>
      <c r="E63" s="2507"/>
      <c r="F63" s="2508"/>
      <c r="G63" s="2508"/>
      <c r="H63" s="2826"/>
      <c r="I63" s="2826"/>
      <c r="J63" s="2826"/>
      <c r="K63" s="2826"/>
    </row>
    <row r="64" spans="1:13" ht="13.5" customHeight="1" x14ac:dyDescent="0.15">
      <c r="A64" s="2509"/>
      <c r="B64" s="2509"/>
      <c r="C64" s="2510"/>
      <c r="D64" s="2512"/>
      <c r="E64" s="2512"/>
      <c r="F64" s="2513"/>
      <c r="G64" s="2513"/>
      <c r="H64" s="2826"/>
      <c r="I64" s="2826"/>
      <c r="J64" s="2826"/>
      <c r="K64" s="2826"/>
    </row>
    <row r="65" spans="1:13" ht="13.5" customHeight="1" x14ac:dyDescent="0.2">
      <c r="A65" s="2514"/>
      <c r="B65" s="2514"/>
      <c r="C65" s="2508"/>
      <c r="D65" s="2508"/>
      <c r="E65" s="2508"/>
      <c r="F65" s="2508"/>
      <c r="G65" s="2513"/>
      <c r="H65" s="2829"/>
      <c r="I65" s="2828"/>
      <c r="J65" s="2826"/>
      <c r="K65" s="2826"/>
    </row>
    <row r="66" spans="1:13" ht="13.5" customHeight="1" x14ac:dyDescent="0.15">
      <c r="A66" s="2514"/>
      <c r="B66" s="2514"/>
      <c r="C66" s="2505"/>
      <c r="D66" s="2505"/>
      <c r="E66" s="2505"/>
      <c r="F66" s="2506"/>
      <c r="G66" s="2506"/>
      <c r="H66" s="2828"/>
      <c r="I66" s="2828"/>
      <c r="J66" s="2826"/>
      <c r="K66" s="2826"/>
    </row>
    <row r="67" spans="1:13" ht="13.5" customHeight="1" x14ac:dyDescent="0.2">
      <c r="A67" s="2515"/>
      <c r="B67" s="2515"/>
      <c r="C67" s="2515"/>
      <c r="D67" s="2515"/>
      <c r="E67" s="2516"/>
      <c r="F67" s="2516"/>
      <c r="G67" s="2516"/>
      <c r="H67" s="2516"/>
      <c r="I67" s="2516"/>
      <c r="J67" s="2830"/>
      <c r="K67" s="2830"/>
      <c r="L67" s="394"/>
      <c r="M67" s="388"/>
    </row>
    <row r="68" spans="1:13" ht="13.5" customHeight="1" x14ac:dyDescent="0.2">
      <c r="A68" s="2826"/>
      <c r="B68" s="2826"/>
      <c r="C68" s="2826"/>
      <c r="D68" s="2826"/>
      <c r="E68" s="2825"/>
      <c r="F68" s="2825"/>
      <c r="G68" s="2825"/>
      <c r="H68" s="2825"/>
      <c r="I68" s="2825"/>
      <c r="J68" s="2831"/>
      <c r="K68" s="2832"/>
      <c r="L68" s="388"/>
      <c r="M68" s="388"/>
    </row>
    <row r="69" spans="1:13" ht="13.5" customHeight="1" x14ac:dyDescent="0.2">
      <c r="A69" s="2826"/>
      <c r="B69" s="2826"/>
      <c r="C69" s="2826"/>
      <c r="D69" s="2826"/>
      <c r="E69" s="2825"/>
      <c r="F69" s="2825"/>
      <c r="G69" s="2825"/>
      <c r="H69" s="2825"/>
      <c r="I69" s="2825"/>
      <c r="J69" s="2831"/>
      <c r="K69" s="2832"/>
      <c r="L69" s="388"/>
      <c r="M69" s="388"/>
    </row>
    <row r="70" spans="1:13" ht="13.5" customHeight="1" x14ac:dyDescent="0.2">
      <c r="J70" s="393"/>
      <c r="K70" s="392"/>
      <c r="L70" s="388"/>
      <c r="M70" s="388"/>
    </row>
    <row r="71" spans="1:13" ht="13.5" customHeight="1" x14ac:dyDescent="0.2">
      <c r="J71" s="393"/>
      <c r="K71" s="392"/>
      <c r="L71" s="388"/>
      <c r="M71" s="388"/>
    </row>
    <row r="72" spans="1:13" ht="13.5" customHeight="1" x14ac:dyDescent="0.2">
      <c r="J72" s="393"/>
      <c r="K72" s="392"/>
      <c r="L72" s="388"/>
      <c r="M72" s="388"/>
    </row>
    <row r="73" spans="1:13" ht="13.5" customHeight="1" x14ac:dyDescent="0.2">
      <c r="J73" s="391"/>
      <c r="K73" s="390"/>
      <c r="L73" s="388"/>
      <c r="M73" s="388"/>
    </row>
    <row r="74" spans="1:13" ht="13.5" customHeight="1" x14ac:dyDescent="0.2">
      <c r="J74" s="391"/>
      <c r="K74" s="390"/>
      <c r="L74" s="388"/>
      <c r="M74" s="388"/>
    </row>
    <row r="75" spans="1:13" ht="13.5" customHeight="1" x14ac:dyDescent="0.2">
      <c r="J75" s="391"/>
      <c r="K75" s="390"/>
      <c r="L75" s="388"/>
      <c r="M75" s="388"/>
    </row>
    <row r="76" spans="1:13" ht="12.75" x14ac:dyDescent="0.2">
      <c r="J76" s="391"/>
      <c r="K76" s="390"/>
      <c r="L76" s="388"/>
    </row>
    <row r="77" spans="1:13" ht="12.75" x14ac:dyDescent="0.2">
      <c r="J77" s="391"/>
      <c r="K77" s="390"/>
      <c r="L77" s="388"/>
    </row>
    <row r="78" spans="1:13" x14ac:dyDescent="0.15">
      <c r="J78" s="388"/>
      <c r="K78" s="388"/>
      <c r="L78" s="385"/>
    </row>
    <row r="79" spans="1:13" x14ac:dyDescent="0.15">
      <c r="J79" s="388"/>
      <c r="K79" s="388"/>
      <c r="L79" s="385"/>
    </row>
    <row r="80" spans="1:13" x14ac:dyDescent="0.15">
      <c r="A80" s="388"/>
      <c r="B80" s="388"/>
      <c r="C80" s="388"/>
      <c r="D80" s="388"/>
      <c r="E80" s="389"/>
      <c r="F80" s="389"/>
      <c r="G80" s="389"/>
      <c r="H80" s="389"/>
      <c r="I80" s="389"/>
      <c r="J80" s="388"/>
      <c r="K80" s="388"/>
      <c r="L80" s="385"/>
    </row>
    <row r="81" spans="1:12" x14ac:dyDescent="0.15">
      <c r="A81" s="388"/>
      <c r="B81" s="388"/>
      <c r="C81" s="388"/>
      <c r="D81" s="388"/>
      <c r="E81" s="389"/>
      <c r="F81" s="389"/>
      <c r="G81" s="389"/>
      <c r="H81" s="389"/>
      <c r="I81" s="389"/>
      <c r="J81" s="388"/>
      <c r="K81" s="388"/>
      <c r="L81" s="385"/>
    </row>
    <row r="82" spans="1:12" x14ac:dyDescent="0.15">
      <c r="A82" s="388"/>
      <c r="B82" s="388"/>
      <c r="C82" s="388"/>
      <c r="D82" s="388"/>
      <c r="E82" s="389"/>
      <c r="F82" s="389"/>
      <c r="G82" s="389"/>
      <c r="H82" s="389"/>
      <c r="I82" s="389"/>
      <c r="J82" s="388"/>
      <c r="K82" s="388"/>
      <c r="L82" s="385"/>
    </row>
    <row r="83" spans="1:12" x14ac:dyDescent="0.15">
      <c r="A83" s="388"/>
      <c r="B83" s="388"/>
      <c r="C83" s="388"/>
      <c r="D83" s="388"/>
      <c r="E83" s="389"/>
      <c r="F83" s="389"/>
      <c r="G83" s="389"/>
      <c r="H83" s="389"/>
      <c r="I83" s="389"/>
      <c r="J83" s="388"/>
      <c r="K83" s="388"/>
      <c r="L83" s="385"/>
    </row>
    <row r="84" spans="1:12" x14ac:dyDescent="0.15">
      <c r="A84" s="388"/>
      <c r="B84" s="388"/>
      <c r="C84" s="388"/>
      <c r="D84" s="388"/>
      <c r="E84" s="389"/>
      <c r="F84" s="389"/>
      <c r="G84" s="389"/>
      <c r="H84" s="389"/>
      <c r="I84" s="389"/>
      <c r="J84" s="388"/>
      <c r="K84" s="388"/>
      <c r="L84" s="385"/>
    </row>
    <row r="85" spans="1:12" x14ac:dyDescent="0.15">
      <c r="A85" s="388"/>
      <c r="B85" s="388"/>
      <c r="C85" s="388"/>
      <c r="D85" s="388"/>
      <c r="E85" s="389"/>
      <c r="F85" s="389"/>
      <c r="G85" s="389"/>
      <c r="H85" s="389"/>
      <c r="I85" s="389"/>
      <c r="J85" s="388"/>
      <c r="K85" s="388"/>
      <c r="L85" s="385"/>
    </row>
    <row r="86" spans="1:12" x14ac:dyDescent="0.15">
      <c r="A86" s="388"/>
      <c r="B86" s="388"/>
      <c r="C86" s="388"/>
      <c r="D86" s="388"/>
      <c r="E86" s="389"/>
      <c r="F86" s="389"/>
      <c r="G86" s="389"/>
      <c r="H86" s="389"/>
      <c r="I86" s="389"/>
      <c r="J86" s="388"/>
      <c r="K86" s="388"/>
      <c r="L86" s="385"/>
    </row>
    <row r="87" spans="1:12" x14ac:dyDescent="0.15">
      <c r="A87" s="386"/>
      <c r="B87" s="386"/>
      <c r="C87" s="386"/>
      <c r="D87" s="386"/>
      <c r="E87" s="387"/>
      <c r="F87" s="387"/>
      <c r="G87" s="387"/>
      <c r="H87" s="387"/>
      <c r="I87" s="387"/>
      <c r="J87" s="386"/>
      <c r="K87" s="386"/>
      <c r="L87" s="385"/>
    </row>
  </sheetData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</sheetPr>
  <dimension ref="A1:R64"/>
  <sheetViews>
    <sheetView view="pageLayout" zoomScaleNormal="110" zoomScaleSheetLayoutView="100" workbookViewId="0">
      <selection activeCell="G44" sqref="G44"/>
    </sheetView>
  </sheetViews>
  <sheetFormatPr defaultRowHeight="11.25" x14ac:dyDescent="0.2"/>
  <cols>
    <col min="1" max="1" width="27.85546875" style="2008" customWidth="1"/>
    <col min="2" max="9" width="8.7109375" style="2008" customWidth="1"/>
    <col min="10" max="16384" width="9.140625" style="2008"/>
  </cols>
  <sheetData>
    <row r="1" spans="1:18" ht="13.5" customHeight="1" x14ac:dyDescent="0.2">
      <c r="A1" s="444" t="s">
        <v>438</v>
      </c>
      <c r="B1" s="2032"/>
      <c r="C1" s="2032"/>
      <c r="D1" s="2032"/>
      <c r="E1" s="2032"/>
      <c r="F1" s="2032"/>
      <c r="G1" s="2032"/>
      <c r="H1" s="2032"/>
      <c r="I1" s="2032"/>
    </row>
    <row r="2" spans="1:18" s="449" customFormat="1" ht="18" customHeight="1" x14ac:dyDescent="0.15">
      <c r="A2" s="2821" t="s">
        <v>1382</v>
      </c>
      <c r="B2" s="2820"/>
      <c r="C2" s="2820"/>
      <c r="D2" s="2820"/>
      <c r="E2" s="2820"/>
      <c r="F2" s="2820"/>
      <c r="G2" s="2820"/>
      <c r="H2" s="2820"/>
      <c r="I2" s="2820"/>
      <c r="J2" s="2820"/>
    </row>
    <row r="3" spans="1:18" ht="13.5" customHeight="1" x14ac:dyDescent="0.2">
      <c r="A3" s="450" t="s">
        <v>1383</v>
      </c>
    </row>
    <row r="4" spans="1:18" ht="13.5" customHeight="1" x14ac:dyDescent="0.2">
      <c r="K4" s="2009"/>
      <c r="L4" s="2009"/>
      <c r="M4" s="2009"/>
      <c r="N4" s="2009"/>
      <c r="O4" s="2009"/>
      <c r="P4" s="2009"/>
      <c r="Q4" s="2009"/>
      <c r="R4" s="2009"/>
    </row>
    <row r="5" spans="1:18" ht="13.5" customHeight="1" x14ac:dyDescent="0.2">
      <c r="K5" s="2009"/>
      <c r="L5" s="2009"/>
      <c r="M5" s="2009"/>
      <c r="N5" s="2009"/>
      <c r="O5" s="2009"/>
      <c r="P5" s="2009"/>
      <c r="Q5" s="2009"/>
      <c r="R5" s="2009"/>
    </row>
    <row r="6" spans="1:18" ht="13.5" customHeight="1" thickBot="1" x14ac:dyDescent="0.25">
      <c r="A6" s="442" t="s">
        <v>193</v>
      </c>
      <c r="B6" s="441" t="s">
        <v>1226</v>
      </c>
      <c r="C6" s="441" t="s">
        <v>1097</v>
      </c>
      <c r="D6" s="441" t="s">
        <v>1056</v>
      </c>
      <c r="E6" s="441" t="s">
        <v>994</v>
      </c>
      <c r="F6" s="441" t="s">
        <v>294</v>
      </c>
      <c r="G6" s="441" t="s">
        <v>293</v>
      </c>
      <c r="H6" s="441" t="s">
        <v>292</v>
      </c>
      <c r="I6" s="441" t="s">
        <v>291</v>
      </c>
      <c r="J6" s="440" t="s">
        <v>290</v>
      </c>
      <c r="K6" s="2009"/>
      <c r="L6" s="2009"/>
      <c r="M6" s="2009"/>
      <c r="N6" s="2009"/>
      <c r="O6" s="2009"/>
      <c r="P6" s="2009"/>
      <c r="Q6" s="2009"/>
      <c r="R6" s="2009"/>
    </row>
    <row r="7" spans="1:18" ht="13.5" customHeight="1" x14ac:dyDescent="0.2">
      <c r="A7" s="2015" t="s">
        <v>325</v>
      </c>
      <c r="B7" s="2014">
        <v>103.01</v>
      </c>
      <c r="C7" s="2014">
        <v>102.8</v>
      </c>
      <c r="D7" s="2014">
        <v>102.67</v>
      </c>
      <c r="E7" s="2014">
        <v>118.12</v>
      </c>
      <c r="F7" s="2014">
        <v>115.18</v>
      </c>
      <c r="G7" s="2014">
        <v>114.31</v>
      </c>
      <c r="H7" s="2014">
        <v>119.84</v>
      </c>
      <c r="I7" s="2014">
        <v>115.27</v>
      </c>
      <c r="J7" s="2013">
        <v>109.5</v>
      </c>
      <c r="K7" s="2009"/>
      <c r="L7" s="2009"/>
      <c r="M7" s="2009"/>
      <c r="N7" s="2009"/>
      <c r="O7" s="2009"/>
      <c r="P7" s="2009"/>
      <c r="Q7" s="2009"/>
      <c r="R7" s="2009"/>
    </row>
    <row r="8" spans="1:18" ht="13.5" customHeight="1" x14ac:dyDescent="0.2">
      <c r="A8" s="2015" t="s">
        <v>180</v>
      </c>
      <c r="B8" s="2014">
        <v>27.85</v>
      </c>
      <c r="C8" s="2014">
        <v>26.69</v>
      </c>
      <c r="D8" s="2014">
        <v>28.55</v>
      </c>
      <c r="E8" s="2014">
        <v>28.92</v>
      </c>
      <c r="F8" s="2014">
        <v>30.28</v>
      </c>
      <c r="G8" s="2014">
        <v>28.77</v>
      </c>
      <c r="H8" s="2014">
        <v>30.47</v>
      </c>
      <c r="I8" s="2014">
        <v>30.24</v>
      </c>
      <c r="J8" s="2013">
        <v>30.69</v>
      </c>
      <c r="K8" s="2009"/>
      <c r="L8" s="2009"/>
      <c r="M8" s="2009"/>
      <c r="N8" s="2009"/>
      <c r="O8" s="2009"/>
      <c r="P8" s="2009"/>
      <c r="Q8" s="2009"/>
      <c r="R8" s="2009"/>
    </row>
    <row r="9" spans="1:18" ht="13.5" customHeight="1" x14ac:dyDescent="0.2">
      <c r="A9" s="2015" t="s">
        <v>322</v>
      </c>
      <c r="B9" s="2014">
        <v>0</v>
      </c>
      <c r="C9" s="2014">
        <v>0</v>
      </c>
      <c r="D9" s="2014">
        <v>0</v>
      </c>
      <c r="E9" s="2014">
        <v>0</v>
      </c>
      <c r="F9" s="2014">
        <v>0</v>
      </c>
      <c r="G9" s="2014">
        <v>0</v>
      </c>
      <c r="H9" s="2014">
        <v>0</v>
      </c>
      <c r="I9" s="2014">
        <v>0</v>
      </c>
      <c r="J9" s="2013">
        <v>0</v>
      </c>
      <c r="K9" s="2009"/>
      <c r="L9" s="2009"/>
      <c r="M9" s="2009"/>
      <c r="N9" s="2009"/>
      <c r="O9" s="2009"/>
      <c r="P9" s="2009"/>
      <c r="Q9" s="2009"/>
      <c r="R9" s="2009"/>
    </row>
    <row r="10" spans="1:18" ht="13.5" customHeight="1" thickBot="1" x14ac:dyDescent="0.25">
      <c r="A10" s="2012" t="s">
        <v>382</v>
      </c>
      <c r="B10" s="2011">
        <v>8.75</v>
      </c>
      <c r="C10" s="2011">
        <v>5.33</v>
      </c>
      <c r="D10" s="2011">
        <v>5.7</v>
      </c>
      <c r="E10" s="2011">
        <v>5.47</v>
      </c>
      <c r="F10" s="2011">
        <v>5.53</v>
      </c>
      <c r="G10" s="2011">
        <v>5.6</v>
      </c>
      <c r="H10" s="2011">
        <v>7.26</v>
      </c>
      <c r="I10" s="2011">
        <v>5.53</v>
      </c>
      <c r="J10" s="2010">
        <v>6.1</v>
      </c>
      <c r="K10" s="2009"/>
      <c r="L10" s="2009"/>
      <c r="M10" s="2009"/>
      <c r="N10" s="2009"/>
      <c r="O10" s="2009"/>
      <c r="P10" s="2009"/>
      <c r="Q10" s="2009"/>
      <c r="R10" s="2009"/>
    </row>
    <row r="11" spans="1:18" ht="13.5" customHeight="1" x14ac:dyDescent="0.2">
      <c r="A11" s="439" t="s">
        <v>319</v>
      </c>
      <c r="B11" s="438">
        <v>139.61000000000001</v>
      </c>
      <c r="C11" s="438">
        <v>134.82</v>
      </c>
      <c r="D11" s="438">
        <v>136.91999999999999</v>
      </c>
      <c r="E11" s="438">
        <v>152.51</v>
      </c>
      <c r="F11" s="438">
        <v>150.99</v>
      </c>
      <c r="G11" s="438">
        <v>148.68</v>
      </c>
      <c r="H11" s="438">
        <v>157.57</v>
      </c>
      <c r="I11" s="438">
        <v>151.05000000000001</v>
      </c>
      <c r="J11" s="438">
        <v>146.30000000000001</v>
      </c>
      <c r="K11" s="2009"/>
      <c r="L11" s="2009"/>
      <c r="M11" s="2009"/>
      <c r="N11" s="2009"/>
      <c r="O11" s="2009"/>
      <c r="P11" s="2009"/>
      <c r="Q11" s="2009"/>
      <c r="R11" s="2009"/>
    </row>
    <row r="12" spans="1:18" ht="13.5" customHeight="1" x14ac:dyDescent="0.2">
      <c r="A12" s="2015" t="s">
        <v>128</v>
      </c>
      <c r="B12" s="2014">
        <v>-8.86</v>
      </c>
      <c r="C12" s="2014">
        <v>-5.81</v>
      </c>
      <c r="D12" s="2014">
        <v>-9.0399999999999991</v>
      </c>
      <c r="E12" s="2014">
        <v>-10.97</v>
      </c>
      <c r="F12" s="2014">
        <v>-10.64</v>
      </c>
      <c r="G12" s="2014">
        <v>-5.5</v>
      </c>
      <c r="H12" s="2014">
        <v>-7.09</v>
      </c>
      <c r="I12" s="2014">
        <v>-7.11</v>
      </c>
      <c r="J12" s="2013">
        <v>-8.16</v>
      </c>
      <c r="K12" s="2009"/>
      <c r="L12" s="2009"/>
      <c r="M12" s="2009"/>
      <c r="N12" s="2009"/>
      <c r="O12" s="2009"/>
      <c r="P12" s="2009"/>
      <c r="Q12" s="2009"/>
      <c r="R12" s="2009"/>
    </row>
    <row r="13" spans="1:18" ht="13.5" customHeight="1" x14ac:dyDescent="0.2">
      <c r="A13" s="2015"/>
      <c r="B13" s="2014"/>
      <c r="C13" s="2014"/>
      <c r="D13" s="2014"/>
      <c r="E13" s="2014"/>
      <c r="F13" s="2014"/>
      <c r="G13" s="2014"/>
      <c r="H13" s="2014"/>
      <c r="I13" s="2014"/>
      <c r="J13" s="2013"/>
      <c r="K13" s="2009"/>
      <c r="L13" s="2009"/>
      <c r="M13" s="2009"/>
      <c r="N13" s="2009"/>
      <c r="O13" s="2009"/>
      <c r="P13" s="2009"/>
      <c r="Q13" s="2009"/>
      <c r="R13" s="2009"/>
    </row>
    <row r="14" spans="1:18" ht="13.5" customHeight="1" x14ac:dyDescent="0.2">
      <c r="A14" s="2015" t="s">
        <v>119</v>
      </c>
      <c r="B14" s="2014">
        <v>1515.24</v>
      </c>
      <c r="C14" s="2014">
        <v>1475.03</v>
      </c>
      <c r="D14" s="2014">
        <v>1516.33</v>
      </c>
      <c r="E14" s="2014">
        <v>1714.08</v>
      </c>
      <c r="F14" s="2014">
        <v>1666.84</v>
      </c>
      <c r="G14" s="2014">
        <v>1680.55</v>
      </c>
      <c r="H14" s="2014">
        <v>1703.59</v>
      </c>
      <c r="I14" s="2014">
        <v>1693.75</v>
      </c>
      <c r="J14" s="2013">
        <v>1632.32</v>
      </c>
      <c r="K14" s="2009"/>
      <c r="L14" s="2009"/>
      <c r="M14" s="2009"/>
      <c r="N14" s="2009"/>
      <c r="O14" s="2009"/>
      <c r="P14" s="2009"/>
      <c r="Q14" s="2009"/>
      <c r="R14" s="2009"/>
    </row>
    <row r="15" spans="1:18" ht="13.5" customHeight="1" x14ac:dyDescent="0.2">
      <c r="A15" s="2015" t="s">
        <v>394</v>
      </c>
      <c r="B15" s="2014">
        <v>10063.370000000001</v>
      </c>
      <c r="C15" s="2014">
        <v>9656.0499999999993</v>
      </c>
      <c r="D15" s="2014">
        <v>9319.33</v>
      </c>
      <c r="E15" s="2014">
        <v>11004.82</v>
      </c>
      <c r="F15" s="2014">
        <v>10447.42</v>
      </c>
      <c r="G15" s="2014">
        <v>10447.469999999999</v>
      </c>
      <c r="H15" s="2014">
        <v>10362.64</v>
      </c>
      <c r="I15" s="2014">
        <v>10431.26</v>
      </c>
      <c r="J15" s="2013">
        <v>10061.780000000001</v>
      </c>
      <c r="K15" s="2009"/>
      <c r="L15" s="2009"/>
      <c r="M15" s="2009"/>
      <c r="N15" s="2009"/>
      <c r="O15" s="2009"/>
      <c r="P15" s="2009"/>
      <c r="Q15" s="2009"/>
      <c r="R15" s="2009"/>
    </row>
    <row r="16" spans="1:18" ht="13.5" customHeight="1" x14ac:dyDescent="0.2">
      <c r="A16" s="2015" t="s">
        <v>115</v>
      </c>
      <c r="B16" s="2014">
        <v>1004.62</v>
      </c>
      <c r="C16" s="2014">
        <v>1011.54</v>
      </c>
      <c r="D16" s="2014">
        <v>1019.8</v>
      </c>
      <c r="E16" s="2014">
        <v>1171.48</v>
      </c>
      <c r="F16" s="2014">
        <v>1196.33</v>
      </c>
      <c r="G16" s="2014">
        <v>1188.81</v>
      </c>
      <c r="H16" s="2014">
        <v>1188.76</v>
      </c>
      <c r="I16" s="2014">
        <v>1181.0999999999999</v>
      </c>
      <c r="J16" s="2013">
        <v>1217.67</v>
      </c>
      <c r="K16" s="2009"/>
      <c r="L16" s="2009"/>
      <c r="M16" s="2009"/>
      <c r="N16" s="2009"/>
      <c r="O16" s="2009"/>
      <c r="P16" s="2009"/>
      <c r="Q16" s="2009"/>
      <c r="R16" s="2009"/>
    </row>
    <row r="17" spans="1:18" ht="13.5" customHeight="1" x14ac:dyDescent="0.2">
      <c r="A17" s="448"/>
      <c r="B17" s="447"/>
      <c r="C17" s="447"/>
      <c r="D17" s="447"/>
      <c r="E17" s="447"/>
      <c r="F17" s="447"/>
      <c r="G17" s="447"/>
      <c r="H17" s="447"/>
      <c r="I17" s="447"/>
      <c r="J17" s="446"/>
      <c r="K17" s="2009"/>
      <c r="L17" s="2009"/>
      <c r="M17" s="2009"/>
      <c r="N17" s="2009"/>
      <c r="O17" s="2009"/>
      <c r="P17" s="2009"/>
      <c r="Q17" s="2009"/>
      <c r="R17" s="2009"/>
    </row>
    <row r="18" spans="1:18" ht="13.5" customHeight="1" x14ac:dyDescent="0.2">
      <c r="A18" s="2026"/>
      <c r="B18" s="2014"/>
      <c r="C18" s="2014"/>
      <c r="D18" s="2014"/>
      <c r="E18" s="2014"/>
      <c r="F18" s="2014"/>
      <c r="G18" s="2014"/>
      <c r="H18" s="2014"/>
      <c r="I18" s="2014"/>
      <c r="J18" s="2013"/>
      <c r="K18" s="2009"/>
      <c r="L18" s="2009"/>
      <c r="M18" s="2009"/>
      <c r="N18" s="2009"/>
      <c r="O18" s="2009"/>
      <c r="P18" s="2009"/>
      <c r="Q18" s="2009"/>
      <c r="R18" s="2009"/>
    </row>
    <row r="19" spans="1:18" ht="13.5" customHeight="1" x14ac:dyDescent="0.2">
      <c r="A19" s="444" t="s">
        <v>437</v>
      </c>
      <c r="B19" s="2032"/>
      <c r="C19" s="2032"/>
      <c r="D19" s="2032"/>
      <c r="E19" s="2032"/>
      <c r="F19" s="2032"/>
      <c r="G19" s="2032"/>
      <c r="H19" s="2032"/>
      <c r="I19" s="2032"/>
      <c r="J19" s="2031"/>
      <c r="K19" s="2009"/>
      <c r="L19" s="2009"/>
      <c r="M19" s="2009"/>
      <c r="N19" s="2009"/>
      <c r="O19" s="2009"/>
      <c r="P19" s="2009"/>
      <c r="Q19" s="2009"/>
      <c r="R19" s="2009"/>
    </row>
    <row r="20" spans="1:18" ht="13.5" customHeight="1" x14ac:dyDescent="0.2">
      <c r="A20" s="2032"/>
      <c r="B20" s="2032"/>
      <c r="C20" s="2032"/>
      <c r="D20" s="2032"/>
      <c r="E20" s="2032"/>
      <c r="F20" s="2032"/>
      <c r="G20" s="2032"/>
      <c r="H20" s="2032"/>
      <c r="I20" s="2032"/>
      <c r="J20" s="2031"/>
      <c r="K20" s="2009"/>
      <c r="L20" s="2009"/>
      <c r="M20" s="2009"/>
      <c r="N20" s="2009"/>
      <c r="O20" s="2009"/>
      <c r="P20" s="2009"/>
      <c r="Q20" s="2009"/>
      <c r="R20" s="2009"/>
    </row>
    <row r="21" spans="1:18" ht="13.5" customHeight="1" thickBot="1" x14ac:dyDescent="0.25">
      <c r="A21" s="442" t="s">
        <v>390</v>
      </c>
      <c r="B21" s="441" t="s">
        <v>1226</v>
      </c>
      <c r="C21" s="441" t="s">
        <v>1097</v>
      </c>
      <c r="D21" s="441" t="s">
        <v>1056</v>
      </c>
      <c r="E21" s="441" t="s">
        <v>994</v>
      </c>
      <c r="F21" s="441" t="s">
        <v>294</v>
      </c>
      <c r="G21" s="441" t="s">
        <v>293</v>
      </c>
      <c r="H21" s="441" t="s">
        <v>292</v>
      </c>
      <c r="I21" s="441" t="s">
        <v>291</v>
      </c>
      <c r="J21" s="440" t="s">
        <v>290</v>
      </c>
      <c r="K21" s="2009"/>
      <c r="L21" s="2009"/>
      <c r="M21" s="2009"/>
      <c r="N21" s="2009"/>
      <c r="O21" s="2009"/>
      <c r="P21" s="2009"/>
      <c r="Q21" s="2009"/>
      <c r="R21" s="2009"/>
    </row>
    <row r="22" spans="1:18" ht="13.5" customHeight="1" x14ac:dyDescent="0.2">
      <c r="A22" s="2015" t="s">
        <v>436</v>
      </c>
      <c r="B22" s="2030">
        <v>10.88</v>
      </c>
      <c r="C22" s="2030">
        <v>10.65</v>
      </c>
      <c r="D22" s="2030">
        <v>10.73</v>
      </c>
      <c r="E22" s="2030">
        <v>12.44</v>
      </c>
      <c r="F22" s="2030">
        <v>12.25</v>
      </c>
      <c r="G22" s="2030">
        <v>12.15</v>
      </c>
      <c r="H22" s="2030">
        <v>12.12</v>
      </c>
      <c r="I22" s="2030" t="s">
        <v>435</v>
      </c>
      <c r="J22" s="2029" t="s">
        <v>434</v>
      </c>
      <c r="K22" s="2009"/>
      <c r="L22" s="2009"/>
      <c r="M22" s="2009"/>
      <c r="N22" s="2009"/>
      <c r="O22" s="2009"/>
      <c r="P22" s="2009"/>
      <c r="Q22" s="2009"/>
      <c r="R22" s="2009"/>
    </row>
    <row r="23" spans="1:18" ht="13.5" customHeight="1" x14ac:dyDescent="0.2">
      <c r="A23" s="2015" t="s">
        <v>433</v>
      </c>
      <c r="B23" s="2030">
        <v>2.6</v>
      </c>
      <c r="C23" s="2030">
        <v>2.2000000000000002</v>
      </c>
      <c r="D23" s="2030">
        <v>2.29</v>
      </c>
      <c r="E23" s="2030">
        <v>2.64</v>
      </c>
      <c r="F23" s="2030">
        <v>2.79</v>
      </c>
      <c r="G23" s="2030">
        <v>2.6</v>
      </c>
      <c r="H23" s="2030">
        <v>2.68</v>
      </c>
      <c r="I23" s="2030" t="s">
        <v>432</v>
      </c>
      <c r="J23" s="2029" t="s">
        <v>432</v>
      </c>
      <c r="K23" s="2009"/>
      <c r="L23" s="2009"/>
      <c r="M23" s="2009"/>
      <c r="N23" s="2009"/>
      <c r="O23" s="2009"/>
      <c r="P23" s="2009"/>
      <c r="Q23" s="2009"/>
      <c r="R23" s="2009"/>
    </row>
    <row r="24" spans="1:18" ht="13.5" customHeight="1" thickBot="1" x14ac:dyDescent="0.25">
      <c r="A24" s="2012" t="s">
        <v>431</v>
      </c>
      <c r="B24" s="2028">
        <v>2.4700000000000002</v>
      </c>
      <c r="C24" s="2028">
        <v>2.4300000000000002</v>
      </c>
      <c r="D24" s="2028">
        <v>2.46</v>
      </c>
      <c r="E24" s="2028">
        <v>2.5</v>
      </c>
      <c r="F24" s="2028">
        <v>2.5299999999999998</v>
      </c>
      <c r="G24" s="2028">
        <v>2.52</v>
      </c>
      <c r="H24" s="2028">
        <v>2.59</v>
      </c>
      <c r="I24" s="2028" t="s">
        <v>430</v>
      </c>
      <c r="J24" s="2027" t="s">
        <v>429</v>
      </c>
      <c r="K24" s="2009"/>
      <c r="L24" s="2009"/>
      <c r="M24" s="2009"/>
      <c r="N24" s="2009"/>
      <c r="O24" s="2009"/>
      <c r="P24" s="2009"/>
      <c r="Q24" s="2009"/>
      <c r="R24" s="2009"/>
    </row>
    <row r="25" spans="1:18" ht="13.5" customHeight="1" x14ac:dyDescent="0.2">
      <c r="A25" s="439" t="s">
        <v>420</v>
      </c>
      <c r="B25" s="445">
        <v>15.95</v>
      </c>
      <c r="C25" s="445">
        <v>15.27</v>
      </c>
      <c r="D25" s="445">
        <v>15.48</v>
      </c>
      <c r="E25" s="445">
        <v>17.579999999999998</v>
      </c>
      <c r="F25" s="445">
        <v>17.559999999999999</v>
      </c>
      <c r="G25" s="445">
        <v>17.27</v>
      </c>
      <c r="H25" s="445">
        <v>17.39</v>
      </c>
      <c r="I25" s="445" t="s">
        <v>428</v>
      </c>
      <c r="J25" s="445" t="s">
        <v>427</v>
      </c>
      <c r="K25" s="2009"/>
      <c r="L25" s="2009"/>
      <c r="M25" s="2009"/>
      <c r="N25" s="2009"/>
      <c r="O25" s="2009"/>
      <c r="P25" s="2009"/>
      <c r="Q25" s="2009"/>
      <c r="R25" s="2009"/>
    </row>
    <row r="26" spans="1:18" ht="13.5" customHeight="1" x14ac:dyDescent="0.2">
      <c r="A26" s="2026"/>
      <c r="B26" s="2025"/>
      <c r="C26" s="2025"/>
      <c r="D26" s="2025"/>
      <c r="E26" s="2025"/>
      <c r="F26" s="2025"/>
      <c r="G26" s="2025"/>
      <c r="H26" s="2025"/>
      <c r="I26" s="2025"/>
      <c r="J26" s="2024"/>
      <c r="K26" s="2009"/>
      <c r="L26" s="2009"/>
      <c r="M26" s="2009"/>
      <c r="N26" s="2009"/>
      <c r="O26" s="2009"/>
      <c r="P26" s="2009"/>
      <c r="Q26" s="2009"/>
      <c r="R26" s="2009"/>
    </row>
    <row r="27" spans="1:18" ht="13.5" customHeight="1" x14ac:dyDescent="0.2">
      <c r="A27" s="2023"/>
      <c r="B27" s="2022"/>
      <c r="C27" s="2022"/>
      <c r="D27" s="2022"/>
      <c r="E27" s="2022"/>
      <c r="F27" s="2022"/>
      <c r="G27" s="2022"/>
      <c r="H27" s="2022"/>
      <c r="I27" s="2022"/>
      <c r="J27" s="2021"/>
      <c r="K27" s="2009"/>
      <c r="L27" s="2009"/>
      <c r="M27" s="2009"/>
      <c r="N27" s="2009"/>
      <c r="O27" s="2009"/>
      <c r="P27" s="2009"/>
      <c r="Q27" s="2009"/>
      <c r="R27" s="2009"/>
    </row>
    <row r="28" spans="1:18" ht="13.5" customHeight="1" x14ac:dyDescent="0.2">
      <c r="A28" s="444" t="s">
        <v>426</v>
      </c>
      <c r="B28" s="2020"/>
      <c r="C28" s="2020"/>
      <c r="D28" s="2020"/>
      <c r="E28" s="2020"/>
      <c r="F28" s="2020"/>
      <c r="G28" s="2020"/>
      <c r="H28" s="2020"/>
      <c r="I28" s="2020"/>
      <c r="J28" s="2019"/>
      <c r="K28" s="2009"/>
      <c r="L28" s="2009"/>
      <c r="M28" s="2009"/>
      <c r="N28" s="2009"/>
      <c r="O28" s="2009"/>
      <c r="P28" s="2009"/>
      <c r="Q28" s="2009"/>
      <c r="R28" s="2009"/>
    </row>
    <row r="29" spans="1:18" ht="13.5" customHeight="1" x14ac:dyDescent="0.2">
      <c r="A29" s="443"/>
      <c r="B29" s="2020"/>
      <c r="C29" s="2020"/>
      <c r="D29" s="2020"/>
      <c r="E29" s="2020"/>
      <c r="F29" s="2020"/>
      <c r="G29" s="2020"/>
      <c r="H29" s="2020"/>
      <c r="I29" s="2020"/>
      <c r="J29" s="2019"/>
      <c r="K29" s="2009"/>
      <c r="L29" s="2009"/>
      <c r="M29" s="2009"/>
      <c r="N29" s="2009"/>
      <c r="O29" s="2009"/>
      <c r="P29" s="2009"/>
      <c r="Q29" s="2009"/>
      <c r="R29" s="2009"/>
    </row>
    <row r="30" spans="1:18" ht="13.5" customHeight="1" thickBot="1" x14ac:dyDescent="0.25">
      <c r="A30" s="442" t="s">
        <v>193</v>
      </c>
      <c r="B30" s="441" t="s">
        <v>1226</v>
      </c>
      <c r="C30" s="441" t="s">
        <v>1097</v>
      </c>
      <c r="D30" s="441" t="s">
        <v>1056</v>
      </c>
      <c r="E30" s="441" t="s">
        <v>994</v>
      </c>
      <c r="F30" s="441" t="s">
        <v>294</v>
      </c>
      <c r="G30" s="441" t="s">
        <v>293</v>
      </c>
      <c r="H30" s="441" t="s">
        <v>292</v>
      </c>
      <c r="I30" s="441" t="s">
        <v>291</v>
      </c>
      <c r="J30" s="440" t="s">
        <v>290</v>
      </c>
      <c r="K30" s="2009"/>
      <c r="L30" s="2009"/>
      <c r="M30" s="2009"/>
      <c r="N30" s="2009"/>
      <c r="O30" s="2009"/>
      <c r="P30" s="2009"/>
      <c r="Q30" s="2009"/>
      <c r="R30" s="2009"/>
    </row>
    <row r="31" spans="1:18" ht="13.5" customHeight="1" x14ac:dyDescent="0.2">
      <c r="A31" s="2016" t="s">
        <v>425</v>
      </c>
      <c r="B31" s="2018"/>
      <c r="C31" s="2018"/>
      <c r="D31" s="2018"/>
      <c r="E31" s="2018"/>
      <c r="F31" s="2018"/>
      <c r="G31" s="2018"/>
      <c r="H31" s="2018"/>
      <c r="I31" s="2018"/>
      <c r="J31" s="2017"/>
      <c r="K31" s="2009"/>
      <c r="L31" s="2009"/>
      <c r="M31" s="2009"/>
      <c r="N31" s="2009"/>
      <c r="O31" s="2009"/>
      <c r="P31" s="2009"/>
      <c r="Q31" s="2009"/>
      <c r="R31" s="2009"/>
    </row>
    <row r="32" spans="1:18" ht="13.5" customHeight="1" x14ac:dyDescent="0.2">
      <c r="A32" s="2015" t="s">
        <v>424</v>
      </c>
      <c r="B32" s="2014">
        <v>382.66</v>
      </c>
      <c r="C32" s="2014">
        <v>286.16000000000003</v>
      </c>
      <c r="D32" s="2014">
        <v>337.14</v>
      </c>
      <c r="E32" s="2014">
        <v>384.94</v>
      </c>
      <c r="F32" s="2014">
        <v>386.17</v>
      </c>
      <c r="G32" s="2014">
        <v>339.9</v>
      </c>
      <c r="H32" s="2014">
        <v>382.36</v>
      </c>
      <c r="I32" s="2014">
        <v>367.84</v>
      </c>
      <c r="J32" s="2013">
        <v>391.85</v>
      </c>
      <c r="K32" s="2009"/>
      <c r="L32" s="2009"/>
      <c r="M32" s="2009"/>
      <c r="N32" s="2009"/>
      <c r="O32" s="2009"/>
      <c r="P32" s="2009"/>
      <c r="Q32" s="2009"/>
      <c r="R32" s="2009"/>
    </row>
    <row r="33" spans="1:18" ht="13.5" customHeight="1" x14ac:dyDescent="0.2">
      <c r="A33" s="2015" t="s">
        <v>423</v>
      </c>
      <c r="B33" s="2014">
        <v>534.02</v>
      </c>
      <c r="C33" s="2014">
        <v>470.6</v>
      </c>
      <c r="D33" s="2014">
        <v>489.39</v>
      </c>
      <c r="E33" s="2014">
        <v>526.72</v>
      </c>
      <c r="F33" s="2014">
        <v>594.55999999999995</v>
      </c>
      <c r="G33" s="2014">
        <v>551.91</v>
      </c>
      <c r="H33" s="2014">
        <v>543.84</v>
      </c>
      <c r="I33" s="2014">
        <v>526.15</v>
      </c>
      <c r="J33" s="2013">
        <v>556.57000000000005</v>
      </c>
      <c r="K33" s="2009"/>
      <c r="L33" s="2009"/>
      <c r="M33" s="2009"/>
      <c r="N33" s="2009"/>
      <c r="O33" s="2009"/>
      <c r="P33" s="2009"/>
      <c r="Q33" s="2009"/>
      <c r="R33" s="2009"/>
    </row>
    <row r="34" spans="1:18" ht="13.5" customHeight="1" x14ac:dyDescent="0.2">
      <c r="A34" s="2015" t="s">
        <v>1228</v>
      </c>
      <c r="B34" s="2014">
        <v>470.68</v>
      </c>
      <c r="C34" s="2014">
        <v>420.58</v>
      </c>
      <c r="D34" s="2014">
        <v>444.44</v>
      </c>
      <c r="E34" s="2014">
        <v>439.51</v>
      </c>
      <c r="F34" s="2014">
        <v>458.03</v>
      </c>
      <c r="G34" s="2014">
        <v>423.36</v>
      </c>
      <c r="H34" s="2014">
        <v>511.86</v>
      </c>
      <c r="I34" s="2014">
        <v>467.73</v>
      </c>
      <c r="J34" s="2013">
        <v>541.48</v>
      </c>
      <c r="K34" s="2009"/>
      <c r="L34" s="2009"/>
      <c r="M34" s="2009"/>
      <c r="N34" s="2009"/>
      <c r="O34" s="2009"/>
      <c r="P34" s="2009"/>
      <c r="Q34" s="2009"/>
      <c r="R34" s="2009"/>
    </row>
    <row r="35" spans="1:18" ht="13.5" customHeight="1" x14ac:dyDescent="0.2">
      <c r="A35" s="2016" t="s">
        <v>422</v>
      </c>
      <c r="B35" s="2014"/>
      <c r="C35" s="2014"/>
      <c r="D35" s="2014"/>
      <c r="E35" s="2014"/>
      <c r="F35" s="2014"/>
      <c r="G35" s="2014"/>
      <c r="H35" s="2014"/>
      <c r="I35" s="2014"/>
      <c r="J35" s="2013"/>
      <c r="K35" s="2009"/>
      <c r="L35" s="2009"/>
      <c r="M35" s="2009"/>
      <c r="N35" s="2009"/>
      <c r="O35" s="2009"/>
      <c r="P35" s="2009"/>
      <c r="Q35" s="2009"/>
      <c r="R35" s="2009"/>
    </row>
    <row r="36" spans="1:18" ht="13.5" customHeight="1" x14ac:dyDescent="0.2">
      <c r="A36" s="2015" t="s">
        <v>1227</v>
      </c>
      <c r="B36" s="2014">
        <v>826.9</v>
      </c>
      <c r="C36" s="2014">
        <v>441.01</v>
      </c>
      <c r="D36" s="2014">
        <v>645.94000000000005</v>
      </c>
      <c r="E36" s="2014">
        <v>577.57000000000005</v>
      </c>
      <c r="F36" s="2014">
        <v>791.92</v>
      </c>
      <c r="G36" s="2014">
        <v>577.46</v>
      </c>
      <c r="H36" s="2014">
        <v>752.7</v>
      </c>
      <c r="I36" s="2014">
        <v>592.24</v>
      </c>
      <c r="J36" s="2013">
        <v>907.94</v>
      </c>
    </row>
    <row r="37" spans="1:18" ht="13.5" customHeight="1" thickBot="1" x14ac:dyDescent="0.25">
      <c r="A37" s="2012" t="s">
        <v>421</v>
      </c>
      <c r="B37" s="2011">
        <v>621.12</v>
      </c>
      <c r="C37" s="2011">
        <v>562.98</v>
      </c>
      <c r="D37" s="2011">
        <v>581.20000000000005</v>
      </c>
      <c r="E37" s="2011">
        <v>571.61</v>
      </c>
      <c r="F37" s="2011">
        <v>599.86</v>
      </c>
      <c r="G37" s="2011">
        <v>552.53</v>
      </c>
      <c r="H37" s="2011">
        <v>582.16</v>
      </c>
      <c r="I37" s="2011">
        <v>568.44000000000005</v>
      </c>
      <c r="J37" s="2010">
        <v>620.24</v>
      </c>
    </row>
    <row r="38" spans="1:18" ht="13.5" customHeight="1" x14ac:dyDescent="0.2">
      <c r="A38" s="439" t="s">
        <v>420</v>
      </c>
      <c r="B38" s="438">
        <v>2835.39</v>
      </c>
      <c r="C38" s="438">
        <v>2181.33</v>
      </c>
      <c r="D38" s="438">
        <v>2498.11</v>
      </c>
      <c r="E38" s="438">
        <v>2500.35</v>
      </c>
      <c r="F38" s="438">
        <v>2830.54</v>
      </c>
      <c r="G38" s="438">
        <v>2445.17</v>
      </c>
      <c r="H38" s="438">
        <v>2782.5</v>
      </c>
      <c r="I38" s="438">
        <v>2522.4</v>
      </c>
      <c r="J38" s="438">
        <v>3018.08</v>
      </c>
    </row>
    <row r="39" spans="1:18" ht="13.5" customHeight="1" x14ac:dyDescent="0.2"/>
    <row r="40" spans="1:18" ht="13.5" customHeight="1" x14ac:dyDescent="0.2"/>
    <row r="41" spans="1:18" ht="13.5" customHeight="1" x14ac:dyDescent="0.2"/>
    <row r="42" spans="1:18" ht="13.5" customHeight="1" x14ac:dyDescent="0.2"/>
    <row r="43" spans="1:18" ht="13.5" customHeight="1" x14ac:dyDescent="0.2"/>
    <row r="44" spans="1:18" ht="13.5" customHeight="1" x14ac:dyDescent="0.2"/>
    <row r="45" spans="1:18" ht="13.5" customHeight="1" x14ac:dyDescent="0.2"/>
    <row r="46" spans="1:18" ht="13.5" customHeight="1" x14ac:dyDescent="0.2"/>
    <row r="47" spans="1:18" ht="13.5" customHeight="1" x14ac:dyDescent="0.2"/>
    <row r="48" spans="1:18" ht="13.5" customHeight="1" x14ac:dyDescent="0.2"/>
    <row r="49" spans="1:1" ht="13.5" customHeight="1" x14ac:dyDescent="0.2"/>
    <row r="50" spans="1:1" ht="13.5" customHeight="1" x14ac:dyDescent="0.2"/>
    <row r="51" spans="1:1" ht="13.5" customHeight="1" x14ac:dyDescent="0.2"/>
    <row r="52" spans="1:1" ht="13.5" customHeight="1" x14ac:dyDescent="0.2"/>
    <row r="53" spans="1:1" ht="13.5" customHeight="1" x14ac:dyDescent="0.2"/>
    <row r="54" spans="1:1" ht="13.5" customHeight="1" x14ac:dyDescent="0.2"/>
    <row r="55" spans="1:1" ht="13.5" customHeight="1" x14ac:dyDescent="0.2"/>
    <row r="56" spans="1:1" ht="13.5" customHeight="1" x14ac:dyDescent="0.25">
      <c r="A56" s="437"/>
    </row>
    <row r="57" spans="1:1" ht="13.5" customHeight="1" x14ac:dyDescent="0.2"/>
    <row r="58" spans="1:1" ht="13.5" customHeight="1" x14ac:dyDescent="0.2"/>
    <row r="59" spans="1:1" ht="13.5" customHeight="1" x14ac:dyDescent="0.2"/>
    <row r="60" spans="1:1" ht="13.5" customHeight="1" x14ac:dyDescent="0.2"/>
    <row r="61" spans="1:1" ht="13.5" customHeight="1" x14ac:dyDescent="0.2"/>
    <row r="62" spans="1:1" ht="13.5" customHeight="1" x14ac:dyDescent="0.2"/>
    <row r="63" spans="1:1" ht="13.5" customHeight="1" x14ac:dyDescent="0.2"/>
    <row r="64" spans="1:1" ht="13.5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Footer>&amp;C&amp;7Fact book - Q2 2018</oddFooter>
  </headerFooter>
  <ignoredErrors>
    <ignoredError sqref="I22:J26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5"/>
  </sheetPr>
  <dimension ref="F3:G3"/>
  <sheetViews>
    <sheetView view="pageBreakPreview" topLeftCell="A7" zoomScale="80" zoomScaleNormal="100" zoomScaleSheetLayoutView="80" zoomScalePageLayoutView="80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7" ht="35.25" x14ac:dyDescent="0.5">
      <c r="F3" s="56"/>
      <c r="G3" s="5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46"/>
  <sheetViews>
    <sheetView view="pageLayout" zoomScale="70" zoomScaleNormal="100" zoomScaleSheetLayoutView="115" zoomScalePageLayoutView="70" workbookViewId="0">
      <selection activeCell="D33" sqref="D33"/>
    </sheetView>
  </sheetViews>
  <sheetFormatPr defaultRowHeight="11.25" x14ac:dyDescent="0.2"/>
  <cols>
    <col min="1" max="1" width="45" style="2" customWidth="1"/>
    <col min="2" max="2" width="4.7109375" style="2" customWidth="1"/>
    <col min="3" max="3" width="2.7109375" style="2" customWidth="1"/>
    <col min="4" max="4" width="57.140625" style="2" customWidth="1"/>
    <col min="5" max="5" width="6.5703125" style="2" customWidth="1"/>
    <col min="6" max="6" width="6.42578125" style="2" customWidth="1"/>
    <col min="7" max="16384" width="9.140625" style="2"/>
  </cols>
  <sheetData>
    <row r="1" spans="1:5" ht="13.5" customHeight="1" x14ac:dyDescent="0.2">
      <c r="A1" s="55" t="s">
        <v>101</v>
      </c>
    </row>
    <row r="2" spans="1:5" ht="13.5" customHeight="1" x14ac:dyDescent="0.2"/>
    <row r="3" spans="1:5" ht="13.5" customHeight="1" x14ac:dyDescent="0.2"/>
    <row r="4" spans="1:5" ht="13.5" customHeight="1" x14ac:dyDescent="0.2">
      <c r="A4" s="50" t="s">
        <v>100</v>
      </c>
      <c r="B4" s="54"/>
      <c r="C4" s="54"/>
      <c r="D4" s="50" t="s">
        <v>99</v>
      </c>
      <c r="E4" s="54"/>
    </row>
    <row r="5" spans="1:5" ht="13.5" customHeight="1" x14ac:dyDescent="0.2">
      <c r="A5" s="54" t="s">
        <v>98</v>
      </c>
      <c r="B5" s="54">
        <v>3</v>
      </c>
      <c r="C5" s="54"/>
      <c r="D5" s="54" t="s">
        <v>97</v>
      </c>
      <c r="E5" s="54">
        <v>33</v>
      </c>
    </row>
    <row r="6" spans="1:5" ht="13.5" customHeight="1" x14ac:dyDescent="0.2">
      <c r="A6" s="54" t="s">
        <v>1089</v>
      </c>
      <c r="B6" s="54">
        <v>4</v>
      </c>
      <c r="C6" s="54"/>
      <c r="D6" s="1751"/>
      <c r="E6" s="54"/>
    </row>
    <row r="7" spans="1:5" ht="13.5" customHeight="1" x14ac:dyDescent="0.2">
      <c r="A7" s="54" t="s">
        <v>96</v>
      </c>
      <c r="B7" s="54">
        <v>6</v>
      </c>
      <c r="C7" s="54"/>
      <c r="D7" s="50" t="s">
        <v>95</v>
      </c>
      <c r="E7" s="54"/>
    </row>
    <row r="8" spans="1:5" ht="13.5" customHeight="1" x14ac:dyDescent="0.2">
      <c r="A8" s="54" t="s">
        <v>94</v>
      </c>
      <c r="B8" s="54">
        <v>6</v>
      </c>
      <c r="C8" s="54"/>
      <c r="D8" s="54" t="s">
        <v>93</v>
      </c>
      <c r="E8" s="54">
        <v>35</v>
      </c>
    </row>
    <row r="9" spans="1:5" ht="13.5" customHeight="1" x14ac:dyDescent="0.2">
      <c r="A9" s="54"/>
      <c r="B9" s="54"/>
      <c r="C9" s="54"/>
      <c r="D9" s="54" t="s">
        <v>92</v>
      </c>
      <c r="E9" s="54">
        <v>44</v>
      </c>
    </row>
    <row r="10" spans="1:5" ht="13.5" customHeight="1" x14ac:dyDescent="0.2">
      <c r="A10" s="50" t="s">
        <v>91</v>
      </c>
      <c r="B10" s="54"/>
      <c r="C10" s="54"/>
      <c r="D10" s="54" t="s">
        <v>1052</v>
      </c>
      <c r="E10" s="54">
        <v>45</v>
      </c>
    </row>
    <row r="11" spans="1:5" ht="13.5" customHeight="1" x14ac:dyDescent="0.2">
      <c r="A11" s="54" t="s">
        <v>90</v>
      </c>
      <c r="B11" s="54">
        <v>8</v>
      </c>
      <c r="C11" s="54"/>
      <c r="D11" s="54" t="s">
        <v>89</v>
      </c>
      <c r="E11" s="54">
        <v>46</v>
      </c>
    </row>
    <row r="12" spans="1:5" ht="13.5" customHeight="1" x14ac:dyDescent="0.2">
      <c r="A12" s="54" t="s">
        <v>88</v>
      </c>
      <c r="B12" s="54">
        <v>8</v>
      </c>
      <c r="C12" s="54"/>
      <c r="D12" s="54" t="s">
        <v>87</v>
      </c>
      <c r="E12" s="54">
        <v>47</v>
      </c>
    </row>
    <row r="13" spans="1:5" ht="13.5" customHeight="1" x14ac:dyDescent="0.2">
      <c r="A13" s="54" t="s">
        <v>86</v>
      </c>
      <c r="B13" s="54">
        <v>9</v>
      </c>
      <c r="C13" s="54"/>
      <c r="D13" s="54" t="s">
        <v>85</v>
      </c>
      <c r="E13" s="54">
        <v>60</v>
      </c>
    </row>
    <row r="14" spans="1:5" ht="13.5" customHeight="1" x14ac:dyDescent="0.2">
      <c r="A14" s="54" t="s">
        <v>84</v>
      </c>
      <c r="B14" s="54">
        <v>10</v>
      </c>
      <c r="C14" s="54"/>
      <c r="D14" s="54" t="s">
        <v>83</v>
      </c>
      <c r="E14" s="54">
        <v>61</v>
      </c>
    </row>
    <row r="15" spans="1:5" ht="13.5" customHeight="1" x14ac:dyDescent="0.2">
      <c r="A15" s="54" t="s">
        <v>82</v>
      </c>
      <c r="B15" s="54">
        <v>11</v>
      </c>
      <c r="C15" s="54"/>
      <c r="E15" s="54"/>
    </row>
    <row r="16" spans="1:5" ht="13.5" customHeight="1" x14ac:dyDescent="0.2">
      <c r="A16" s="54" t="s">
        <v>81</v>
      </c>
      <c r="B16" s="54">
        <v>12</v>
      </c>
      <c r="C16" s="54"/>
      <c r="D16" s="50" t="s">
        <v>80</v>
      </c>
      <c r="E16" s="54"/>
    </row>
    <row r="17" spans="1:5" ht="13.5" customHeight="1" x14ac:dyDescent="0.2">
      <c r="A17" s="54" t="s">
        <v>79</v>
      </c>
      <c r="B17" s="54">
        <v>13</v>
      </c>
      <c r="C17" s="54"/>
      <c r="D17" s="54" t="s">
        <v>1053</v>
      </c>
      <c r="E17" s="54">
        <v>67</v>
      </c>
    </row>
    <row r="18" spans="1:5" ht="13.5" customHeight="1" x14ac:dyDescent="0.2">
      <c r="A18" s="54" t="s">
        <v>78</v>
      </c>
      <c r="B18" s="54">
        <v>14</v>
      </c>
      <c r="C18" s="54"/>
      <c r="D18" s="54" t="s">
        <v>76</v>
      </c>
      <c r="E18" s="54">
        <v>68</v>
      </c>
    </row>
    <row r="19" spans="1:5" ht="13.5" customHeight="1" x14ac:dyDescent="0.2">
      <c r="A19" s="54" t="s">
        <v>77</v>
      </c>
      <c r="B19" s="54">
        <v>14</v>
      </c>
      <c r="C19" s="54"/>
      <c r="D19" s="54" t="s">
        <v>74</v>
      </c>
      <c r="E19" s="54">
        <v>68</v>
      </c>
    </row>
    <row r="20" spans="1:5" ht="13.5" customHeight="1" x14ac:dyDescent="0.2">
      <c r="A20" s="54" t="s">
        <v>75</v>
      </c>
      <c r="B20" s="54">
        <v>14</v>
      </c>
      <c r="C20" s="54"/>
      <c r="D20" s="54"/>
      <c r="E20" s="54"/>
    </row>
    <row r="21" spans="1:5" s="1861" customFormat="1" ht="13.5" customHeight="1" x14ac:dyDescent="0.2">
      <c r="A21" s="54" t="s">
        <v>75</v>
      </c>
      <c r="B21" s="54">
        <v>15</v>
      </c>
      <c r="C21" s="54"/>
      <c r="D21" s="54" t="s">
        <v>73</v>
      </c>
      <c r="E21" s="54">
        <v>72</v>
      </c>
    </row>
    <row r="22" spans="1:5" ht="13.5" customHeight="1" x14ac:dyDescent="0.2">
      <c r="A22" s="54"/>
      <c r="C22" s="54"/>
    </row>
    <row r="23" spans="1:5" ht="13.5" customHeight="1" x14ac:dyDescent="0.2">
      <c r="A23" s="50" t="s">
        <v>72</v>
      </c>
      <c r="B23" s="54"/>
      <c r="C23" s="54"/>
    </row>
    <row r="24" spans="1:5" ht="13.5" customHeight="1" x14ac:dyDescent="0.2">
      <c r="A24" s="50" t="s">
        <v>215</v>
      </c>
      <c r="B24" s="54"/>
      <c r="C24" s="54"/>
    </row>
    <row r="25" spans="1:5" ht="13.5" customHeight="1" x14ac:dyDescent="0.2">
      <c r="A25" s="54" t="s">
        <v>1047</v>
      </c>
      <c r="B25" s="54">
        <v>17</v>
      </c>
      <c r="C25" s="54"/>
    </row>
    <row r="26" spans="1:5" ht="13.5" customHeight="1" x14ac:dyDescent="0.2">
      <c r="A26" s="54" t="s">
        <v>1048</v>
      </c>
      <c r="B26" s="54">
        <v>18</v>
      </c>
      <c r="C26" s="54"/>
    </row>
    <row r="27" spans="1:5" ht="13.5" customHeight="1" x14ac:dyDescent="0.2">
      <c r="A27" s="54" t="s">
        <v>1055</v>
      </c>
      <c r="B27" s="54">
        <v>18</v>
      </c>
      <c r="C27" s="54"/>
    </row>
    <row r="28" spans="1:5" ht="13.5" customHeight="1" x14ac:dyDescent="0.2">
      <c r="A28" s="54" t="s">
        <v>1049</v>
      </c>
      <c r="B28" s="54">
        <v>19</v>
      </c>
      <c r="C28" s="54"/>
      <c r="D28" s="54"/>
      <c r="E28" s="54"/>
    </row>
    <row r="29" spans="1:5" ht="13.5" customHeight="1" x14ac:dyDescent="0.2">
      <c r="A29" s="54" t="s">
        <v>1050</v>
      </c>
      <c r="B29" s="54">
        <v>19</v>
      </c>
      <c r="C29" s="54"/>
      <c r="D29" s="54"/>
      <c r="E29" s="54"/>
    </row>
    <row r="30" spans="1:5" ht="13.5" customHeight="1" x14ac:dyDescent="0.2">
      <c r="A30" s="54" t="s">
        <v>1051</v>
      </c>
      <c r="B30" s="54">
        <v>20</v>
      </c>
      <c r="C30" s="54"/>
      <c r="D30" s="54"/>
      <c r="E30" s="54"/>
    </row>
    <row r="31" spans="1:5" ht="13.5" customHeight="1" x14ac:dyDescent="0.2">
      <c r="B31" s="54"/>
      <c r="C31" s="54"/>
      <c r="D31" s="54"/>
      <c r="E31" s="54"/>
    </row>
    <row r="32" spans="1:5" ht="13.5" customHeight="1" x14ac:dyDescent="0.2">
      <c r="A32" s="50" t="s">
        <v>71</v>
      </c>
      <c r="C32" s="54"/>
      <c r="D32" s="54"/>
      <c r="E32" s="54"/>
    </row>
    <row r="33" spans="1:5" ht="13.5" customHeight="1" x14ac:dyDescent="0.2">
      <c r="A33" s="54" t="s">
        <v>70</v>
      </c>
      <c r="B33" s="54">
        <v>22</v>
      </c>
      <c r="C33" s="54"/>
      <c r="D33" s="54"/>
      <c r="E33" s="54"/>
    </row>
    <row r="34" spans="1:5" ht="13.5" customHeight="1" x14ac:dyDescent="0.2">
      <c r="A34" s="54" t="s">
        <v>69</v>
      </c>
      <c r="B34" s="54">
        <v>23</v>
      </c>
      <c r="C34" s="54"/>
      <c r="D34" s="54"/>
      <c r="E34" s="54"/>
    </row>
    <row r="35" spans="1:5" ht="13.5" customHeight="1" x14ac:dyDescent="0.2">
      <c r="B35" s="54"/>
      <c r="C35" s="54"/>
      <c r="D35" s="54"/>
      <c r="E35" s="54"/>
    </row>
    <row r="36" spans="1:5" ht="13.5" customHeight="1" x14ac:dyDescent="0.2">
      <c r="A36" s="50" t="s">
        <v>213</v>
      </c>
      <c r="B36" s="54"/>
      <c r="C36" s="54"/>
      <c r="D36" s="54"/>
      <c r="E36" s="54"/>
    </row>
    <row r="37" spans="1:5" ht="14.1" customHeight="1" x14ac:dyDescent="0.2">
      <c r="A37" s="54" t="s">
        <v>68</v>
      </c>
      <c r="B37" s="54">
        <v>25</v>
      </c>
      <c r="C37" s="54"/>
      <c r="D37" s="54"/>
      <c r="E37" s="54"/>
    </row>
    <row r="38" spans="1:5" ht="14.1" customHeight="1" x14ac:dyDescent="0.2">
      <c r="A38" s="54"/>
      <c r="B38" s="54"/>
      <c r="C38" s="54"/>
      <c r="D38" s="54"/>
      <c r="E38" s="54"/>
    </row>
    <row r="39" spans="1:5" ht="14.1" customHeight="1" x14ac:dyDescent="0.2">
      <c r="A39" s="50" t="s">
        <v>212</v>
      </c>
      <c r="B39" s="54"/>
      <c r="C39" s="54"/>
      <c r="D39" s="54"/>
      <c r="E39" s="54"/>
    </row>
    <row r="40" spans="1:5" ht="14.1" customHeight="1" x14ac:dyDescent="0.2">
      <c r="A40" s="54" t="s">
        <v>67</v>
      </c>
      <c r="B40" s="54">
        <v>27</v>
      </c>
      <c r="C40" s="54"/>
      <c r="D40" s="54"/>
      <c r="E40" s="54"/>
    </row>
    <row r="41" spans="1:5" ht="14.1" customHeight="1" x14ac:dyDescent="0.2">
      <c r="A41" s="54" t="s">
        <v>66</v>
      </c>
      <c r="B41" s="54">
        <v>27</v>
      </c>
    </row>
    <row r="42" spans="1:5" ht="12.75" x14ac:dyDescent="0.2">
      <c r="A42" s="54" t="s">
        <v>65</v>
      </c>
      <c r="B42" s="54">
        <v>28</v>
      </c>
    </row>
    <row r="43" spans="1:5" ht="12.75" x14ac:dyDescent="0.2">
      <c r="A43" s="54" t="s">
        <v>64</v>
      </c>
      <c r="B43" s="54">
        <v>28</v>
      </c>
    </row>
    <row r="44" spans="1:5" ht="12.75" x14ac:dyDescent="0.2">
      <c r="A44" s="54" t="s">
        <v>63</v>
      </c>
      <c r="B44" s="54">
        <v>29</v>
      </c>
    </row>
    <row r="45" spans="1:5" ht="12.75" x14ac:dyDescent="0.2">
      <c r="A45" s="54" t="s">
        <v>62</v>
      </c>
      <c r="B45" s="54">
        <v>30</v>
      </c>
    </row>
    <row r="46" spans="1:5" ht="12.75" x14ac:dyDescent="0.2">
      <c r="A46" s="54" t="s">
        <v>61</v>
      </c>
      <c r="B46" s="54">
        <v>31</v>
      </c>
    </row>
  </sheetData>
  <printOptions horizontalCentered="1"/>
  <pageMargins left="0.7" right="0.7" top="0.75" bottom="0.75" header="0.3" footer="0.3"/>
  <pageSetup paperSize="9" scale="75" firstPageNumber="2" orientation="portrait" r:id="rId1"/>
  <headerFooter>
    <oddFooter>&amp;C&amp;7Fact book - Q2 2018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S62"/>
  <sheetViews>
    <sheetView view="pageLayout" topLeftCell="A37" zoomScaleNormal="100" zoomScaleSheetLayoutView="100" workbookViewId="0">
      <selection activeCell="A68" sqref="A68"/>
    </sheetView>
  </sheetViews>
  <sheetFormatPr defaultColWidth="9.140625" defaultRowHeight="13.5" customHeight="1" x14ac:dyDescent="0.25"/>
  <cols>
    <col min="1" max="1" width="39.140625" style="2083" bestFit="1" customWidth="1"/>
    <col min="2" max="2" width="7.42578125" style="2083" customWidth="1"/>
    <col min="3" max="3" width="7.42578125" style="451" customWidth="1"/>
    <col min="4" max="6" width="7.42578125" style="2083" customWidth="1"/>
    <col min="7" max="7" width="0.140625" style="2083" customWidth="1"/>
    <col min="8" max="10" width="8" style="2083" customWidth="1"/>
    <col min="11" max="11" width="9" style="2083" customWidth="1"/>
    <col min="12" max="12" width="6.42578125" style="2083" customWidth="1"/>
    <col min="13" max="16384" width="9.140625" style="2083"/>
  </cols>
  <sheetData>
    <row r="1" spans="1:19" ht="13.5" customHeight="1" x14ac:dyDescent="0.25">
      <c r="A1" s="1621" t="s">
        <v>443</v>
      </c>
      <c r="B1" s="463"/>
      <c r="H1" s="470" t="s">
        <v>392</v>
      </c>
      <c r="I1" s="471"/>
      <c r="J1" s="470" t="s">
        <v>391</v>
      </c>
      <c r="K1" s="482"/>
    </row>
    <row r="2" spans="1:19" ht="13.5" customHeight="1" x14ac:dyDescent="0.25">
      <c r="A2" s="2097"/>
      <c r="H2" s="2110"/>
      <c r="I2" s="2095"/>
      <c r="J2" s="2110"/>
      <c r="K2" s="2109"/>
    </row>
    <row r="3" spans="1:19" ht="13.5" customHeight="1" thickBot="1" x14ac:dyDescent="0.25">
      <c r="A3" s="461" t="s">
        <v>193</v>
      </c>
      <c r="B3" s="461" t="s">
        <v>1232</v>
      </c>
      <c r="C3" s="461" t="s">
        <v>1105</v>
      </c>
      <c r="D3" s="460" t="s">
        <v>1058</v>
      </c>
      <c r="E3" s="460" t="s">
        <v>995</v>
      </c>
      <c r="F3" s="460" t="s">
        <v>441</v>
      </c>
      <c r="G3" s="460"/>
      <c r="H3" s="985" t="s">
        <v>1238</v>
      </c>
      <c r="I3" s="986" t="s">
        <v>1237</v>
      </c>
      <c r="J3" s="985" t="s">
        <v>1238</v>
      </c>
      <c r="K3" s="1615" t="s">
        <v>1237</v>
      </c>
    </row>
    <row r="4" spans="1:19" ht="13.5" customHeight="1" x14ac:dyDescent="0.2">
      <c r="A4" s="2091" t="s">
        <v>325</v>
      </c>
      <c r="B4" s="2089">
        <v>204</v>
      </c>
      <c r="C4" s="2089">
        <v>190</v>
      </c>
      <c r="D4" s="2089">
        <v>164</v>
      </c>
      <c r="E4" s="2089">
        <v>185</v>
      </c>
      <c r="F4" s="2089">
        <v>190</v>
      </c>
      <c r="G4" s="2089"/>
      <c r="H4" s="478">
        <v>7.3684210526315783E-2</v>
      </c>
      <c r="I4" s="472">
        <v>7.3684210526315783E-2</v>
      </c>
      <c r="J4" s="478">
        <v>0.08</v>
      </c>
      <c r="K4" s="477">
        <v>0.12</v>
      </c>
    </row>
    <row r="5" spans="1:19" ht="13.5" customHeight="1" x14ac:dyDescent="0.2">
      <c r="A5" s="2091" t="s">
        <v>180</v>
      </c>
      <c r="B5" s="2089">
        <v>152</v>
      </c>
      <c r="C5" s="2089">
        <v>121</v>
      </c>
      <c r="D5" s="2089">
        <v>132</v>
      </c>
      <c r="E5" s="2089">
        <v>140</v>
      </c>
      <c r="F5" s="2089">
        <v>133</v>
      </c>
      <c r="G5" s="2089"/>
      <c r="H5" s="478">
        <v>0.256198347107438</v>
      </c>
      <c r="I5" s="472">
        <v>0.14285714285714285</v>
      </c>
      <c r="J5" s="478">
        <v>0.28000000000000003</v>
      </c>
      <c r="K5" s="477">
        <v>0.19</v>
      </c>
    </row>
    <row r="6" spans="1:19" ht="13.5" customHeight="1" x14ac:dyDescent="0.2">
      <c r="A6" s="2091" t="s">
        <v>322</v>
      </c>
      <c r="B6" s="2089">
        <v>109</v>
      </c>
      <c r="C6" s="2089">
        <v>161</v>
      </c>
      <c r="D6" s="2089">
        <v>83</v>
      </c>
      <c r="E6" s="2089">
        <v>173</v>
      </c>
      <c r="F6" s="2089">
        <v>178</v>
      </c>
      <c r="G6" s="2089"/>
      <c r="H6" s="478">
        <v>-0.32298136645962733</v>
      </c>
      <c r="I6" s="472">
        <v>-0.38764044943820225</v>
      </c>
      <c r="J6" s="478">
        <v>-0.32</v>
      </c>
      <c r="K6" s="477">
        <v>-0.38</v>
      </c>
    </row>
    <row r="7" spans="1:19" ht="13.5" customHeight="1" x14ac:dyDescent="0.2">
      <c r="A7" s="2091" t="s">
        <v>382</v>
      </c>
      <c r="B7" s="2089">
        <v>0</v>
      </c>
      <c r="C7" s="2089">
        <v>0</v>
      </c>
      <c r="D7" s="2089">
        <v>0</v>
      </c>
      <c r="E7" s="2089">
        <v>0</v>
      </c>
      <c r="F7" s="2089">
        <v>0</v>
      </c>
      <c r="G7" s="2089"/>
      <c r="H7" s="478"/>
      <c r="I7" s="472"/>
      <c r="J7" s="478"/>
      <c r="K7" s="477"/>
    </row>
    <row r="8" spans="1:19" ht="13.5" customHeight="1" x14ac:dyDescent="0.2">
      <c r="A8" s="459" t="s">
        <v>413</v>
      </c>
      <c r="B8" s="458">
        <v>465</v>
      </c>
      <c r="C8" s="458">
        <v>472</v>
      </c>
      <c r="D8" s="458">
        <v>379</v>
      </c>
      <c r="E8" s="458">
        <v>498</v>
      </c>
      <c r="F8" s="458">
        <v>501</v>
      </c>
      <c r="G8" s="458"/>
      <c r="H8" s="1003">
        <v>-1.4830508474576272E-2</v>
      </c>
      <c r="I8" s="1004">
        <v>-7.1856287425149698E-2</v>
      </c>
      <c r="J8" s="1003">
        <v>-0.01</v>
      </c>
      <c r="K8" s="1002">
        <v>-0.04</v>
      </c>
    </row>
    <row r="9" spans="1:19" ht="13.5" customHeight="1" x14ac:dyDescent="0.2">
      <c r="A9" s="459" t="s">
        <v>412</v>
      </c>
      <c r="B9" s="458">
        <v>-202</v>
      </c>
      <c r="C9" s="458">
        <v>-233</v>
      </c>
      <c r="D9" s="458">
        <v>-247</v>
      </c>
      <c r="E9" s="458">
        <v>-222</v>
      </c>
      <c r="F9" s="458">
        <v>-228</v>
      </c>
      <c r="G9" s="458"/>
      <c r="H9" s="1003">
        <v>-0.13304721030042918</v>
      </c>
      <c r="I9" s="1004">
        <v>-0.11403508771929824</v>
      </c>
      <c r="J9" s="1003">
        <v>-0.13</v>
      </c>
      <c r="K9" s="1002">
        <v>-0.09</v>
      </c>
    </row>
    <row r="10" spans="1:19" ht="13.5" customHeight="1" x14ac:dyDescent="0.2">
      <c r="A10" s="459" t="s">
        <v>307</v>
      </c>
      <c r="B10" s="458">
        <v>263</v>
      </c>
      <c r="C10" s="458">
        <v>239</v>
      </c>
      <c r="D10" s="458">
        <v>132</v>
      </c>
      <c r="E10" s="458">
        <v>276</v>
      </c>
      <c r="F10" s="458">
        <v>273</v>
      </c>
      <c r="G10" s="458"/>
      <c r="H10" s="1003">
        <v>0.100418410041841</v>
      </c>
      <c r="I10" s="1004">
        <v>-3.6630036630036632E-2</v>
      </c>
      <c r="J10" s="1003">
        <v>0.11</v>
      </c>
      <c r="K10" s="1002">
        <v>0</v>
      </c>
    </row>
    <row r="11" spans="1:19" ht="13.5" customHeight="1" x14ac:dyDescent="0.2">
      <c r="A11" s="2108" t="s">
        <v>128</v>
      </c>
      <c r="B11" s="2089">
        <v>-64</v>
      </c>
      <c r="C11" s="2089">
        <v>-35</v>
      </c>
      <c r="D11" s="2089">
        <v>-35</v>
      </c>
      <c r="E11" s="2089">
        <v>-40</v>
      </c>
      <c r="F11" s="2089">
        <v>-64</v>
      </c>
      <c r="G11" s="2089"/>
      <c r="H11" s="478">
        <v>0.82857142857142863</v>
      </c>
      <c r="I11" s="472">
        <v>0</v>
      </c>
      <c r="J11" s="478">
        <v>0.91</v>
      </c>
      <c r="K11" s="477">
        <v>0.06</v>
      </c>
    </row>
    <row r="12" spans="1:19" ht="13.5" customHeight="1" x14ac:dyDescent="0.2">
      <c r="A12" s="459" t="s">
        <v>125</v>
      </c>
      <c r="B12" s="980">
        <v>199</v>
      </c>
      <c r="C12" s="980">
        <v>204</v>
      </c>
      <c r="D12" s="980">
        <v>97</v>
      </c>
      <c r="E12" s="980">
        <v>236</v>
      </c>
      <c r="F12" s="980">
        <v>209</v>
      </c>
      <c r="G12" s="458"/>
      <c r="H12" s="1003">
        <v>-2.4509803921568627E-2</v>
      </c>
      <c r="I12" s="1004">
        <v>-4.784688995215311E-2</v>
      </c>
      <c r="J12" s="1003">
        <v>-0.03</v>
      </c>
      <c r="K12" s="1002">
        <v>-0.03</v>
      </c>
    </row>
    <row r="13" spans="1:19" ht="13.5" customHeight="1" x14ac:dyDescent="0.2">
      <c r="A13" s="2108"/>
      <c r="B13" s="991"/>
      <c r="C13" s="994"/>
      <c r="D13" s="994"/>
      <c r="E13" s="994"/>
      <c r="F13" s="2089"/>
      <c r="G13" s="2089"/>
      <c r="H13" s="478"/>
      <c r="I13" s="1001"/>
      <c r="J13" s="1000"/>
      <c r="K13" s="999"/>
    </row>
    <row r="14" spans="1:19" ht="13.5" customHeight="1" x14ac:dyDescent="0.2">
      <c r="A14" s="1617" t="s">
        <v>124</v>
      </c>
      <c r="B14" s="483">
        <v>43</v>
      </c>
      <c r="C14" s="481">
        <v>49</v>
      </c>
      <c r="D14" s="481">
        <v>65</v>
      </c>
      <c r="E14" s="481">
        <v>45</v>
      </c>
      <c r="F14" s="2089">
        <v>46</v>
      </c>
      <c r="G14" s="2089"/>
      <c r="H14" s="478"/>
      <c r="I14" s="998"/>
      <c r="J14" s="480"/>
      <c r="K14" s="479"/>
    </row>
    <row r="15" spans="1:19" ht="13.5" customHeight="1" x14ac:dyDescent="0.2">
      <c r="A15" s="1617" t="s">
        <v>122</v>
      </c>
      <c r="B15" s="2107">
        <v>8</v>
      </c>
      <c r="C15" s="474">
        <v>8</v>
      </c>
      <c r="D15" s="474">
        <v>4</v>
      </c>
      <c r="E15" s="474">
        <v>9</v>
      </c>
      <c r="F15" s="2089">
        <v>7</v>
      </c>
      <c r="G15" s="2089"/>
      <c r="H15" s="478"/>
      <c r="I15" s="992"/>
      <c r="J15" s="476"/>
      <c r="K15" s="997"/>
    </row>
    <row r="16" spans="1:19" ht="13.5" customHeight="1" x14ac:dyDescent="0.2">
      <c r="A16" s="1617" t="s">
        <v>119</v>
      </c>
      <c r="B16" s="2106">
        <v>7505</v>
      </c>
      <c r="C16" s="474">
        <v>7442</v>
      </c>
      <c r="D16" s="474">
        <v>7763</v>
      </c>
      <c r="E16" s="474">
        <v>8113</v>
      </c>
      <c r="F16" s="473">
        <v>8462</v>
      </c>
      <c r="G16" s="473"/>
      <c r="H16" s="2105">
        <v>0.01</v>
      </c>
      <c r="I16" s="2104">
        <v>-0.11</v>
      </c>
      <c r="J16" s="476"/>
      <c r="K16" s="475"/>
      <c r="N16" s="2101"/>
      <c r="O16" s="2101"/>
      <c r="P16" s="2101"/>
      <c r="Q16" s="2101"/>
      <c r="R16" s="2101"/>
      <c r="S16" s="2101"/>
    </row>
    <row r="17" spans="1:19" ht="13.5" customHeight="1" x14ac:dyDescent="0.2">
      <c r="A17" s="1475" t="s">
        <v>117</v>
      </c>
      <c r="B17" s="2103">
        <v>39196</v>
      </c>
      <c r="C17" s="474">
        <v>38529</v>
      </c>
      <c r="D17" s="474">
        <v>41179</v>
      </c>
      <c r="E17" s="474">
        <v>43417</v>
      </c>
      <c r="F17" s="473">
        <v>43492</v>
      </c>
      <c r="G17" s="2099"/>
      <c r="H17" s="1764">
        <v>0.02</v>
      </c>
      <c r="I17" s="1620">
        <v>-0.1</v>
      </c>
      <c r="J17" s="992"/>
      <c r="K17" s="475"/>
      <c r="N17" s="2101"/>
      <c r="O17" s="2101"/>
      <c r="P17" s="2101"/>
      <c r="Q17" s="2101"/>
      <c r="R17" s="2101"/>
      <c r="S17" s="2101"/>
    </row>
    <row r="18" spans="1:19" ht="13.5" customHeight="1" thickBot="1" x14ac:dyDescent="0.25">
      <c r="A18" s="1617" t="s">
        <v>115</v>
      </c>
      <c r="B18" s="474">
        <v>3463.585</v>
      </c>
      <c r="C18" s="474">
        <v>3489</v>
      </c>
      <c r="D18" s="474">
        <v>3727</v>
      </c>
      <c r="E18" s="474">
        <v>3958</v>
      </c>
      <c r="F18" s="474">
        <v>3949</v>
      </c>
      <c r="G18" s="2102"/>
      <c r="H18" s="1619">
        <v>-7.2843221553453574E-3</v>
      </c>
      <c r="I18" s="1618">
        <v>-0.12292099265636869</v>
      </c>
      <c r="J18" s="996"/>
      <c r="K18" s="995"/>
      <c r="N18" s="2101"/>
      <c r="O18" s="2101"/>
      <c r="P18" s="2101"/>
      <c r="Q18" s="2101"/>
      <c r="R18" s="2101"/>
      <c r="S18" s="2101"/>
    </row>
    <row r="19" spans="1:19" ht="13.5" customHeight="1" x14ac:dyDescent="0.2">
      <c r="A19" s="1617"/>
      <c r="B19" s="994"/>
      <c r="C19" s="993"/>
      <c r="D19" s="993"/>
      <c r="E19" s="993"/>
      <c r="F19" s="992"/>
      <c r="G19" s="473"/>
      <c r="H19" s="472"/>
      <c r="I19" s="2100"/>
      <c r="J19" s="2099"/>
      <c r="K19" s="2095"/>
    </row>
    <row r="20" spans="1:19" ht="13.5" customHeight="1" thickBot="1" x14ac:dyDescent="0.3">
      <c r="A20" s="2098"/>
      <c r="B20" s="991"/>
      <c r="C20" s="988"/>
      <c r="D20" s="989"/>
      <c r="E20" s="989"/>
      <c r="F20" s="989"/>
      <c r="I20" s="2097"/>
    </row>
    <row r="21" spans="1:19" ht="13.5" customHeight="1" x14ac:dyDescent="0.25">
      <c r="A21" s="464" t="s">
        <v>442</v>
      </c>
      <c r="B21" s="990"/>
      <c r="C21" s="988"/>
      <c r="D21" s="989"/>
      <c r="E21" s="989"/>
      <c r="F21" s="989"/>
      <c r="H21" s="1770" t="s">
        <v>392</v>
      </c>
      <c r="I21" s="1769"/>
      <c r="J21" s="1786" t="s">
        <v>391</v>
      </c>
      <c r="K21" s="482"/>
    </row>
    <row r="22" spans="1:19" ht="13.5" customHeight="1" x14ac:dyDescent="0.25">
      <c r="A22" s="468"/>
      <c r="B22" s="987"/>
      <c r="C22" s="988"/>
      <c r="D22" s="987"/>
      <c r="E22" s="987"/>
      <c r="F22" s="987"/>
      <c r="G22" s="468"/>
      <c r="H22" s="1785"/>
      <c r="I22" s="946"/>
      <c r="J22" s="468"/>
      <c r="K22" s="1616"/>
    </row>
    <row r="23" spans="1:19" ht="13.5" customHeight="1" thickBot="1" x14ac:dyDescent="0.25">
      <c r="A23" s="461" t="s">
        <v>390</v>
      </c>
      <c r="B23" s="461" t="s">
        <v>1232</v>
      </c>
      <c r="C23" s="461" t="s">
        <v>1105</v>
      </c>
      <c r="D23" s="460" t="s">
        <v>1058</v>
      </c>
      <c r="E23" s="460" t="s">
        <v>995</v>
      </c>
      <c r="F23" s="460" t="s">
        <v>441</v>
      </c>
      <c r="G23" s="460"/>
      <c r="H23" s="1784" t="s">
        <v>1238</v>
      </c>
      <c r="I23" s="1783" t="s">
        <v>1237</v>
      </c>
      <c r="J23" s="986" t="s">
        <v>1238</v>
      </c>
      <c r="K23" s="1615" t="s">
        <v>1237</v>
      </c>
    </row>
    <row r="24" spans="1:19" ht="13.5" customHeight="1" x14ac:dyDescent="0.2">
      <c r="A24" s="2091" t="s">
        <v>108</v>
      </c>
      <c r="B24" s="983">
        <v>76</v>
      </c>
      <c r="C24" s="983">
        <v>74.7</v>
      </c>
      <c r="D24" s="983">
        <v>71.099999999999994</v>
      </c>
      <c r="E24" s="983">
        <v>72.400000000000006</v>
      </c>
      <c r="F24" s="983">
        <v>75.100000000000009</v>
      </c>
      <c r="G24" s="1782"/>
      <c r="H24" s="1781">
        <v>1.7402945113788447E-2</v>
      </c>
      <c r="I24" s="1780">
        <v>1.1984021304926649E-2</v>
      </c>
      <c r="J24" s="472">
        <v>0.01</v>
      </c>
      <c r="K24" s="477">
        <v>0.03</v>
      </c>
      <c r="N24" s="2096"/>
      <c r="O24" s="2096"/>
      <c r="P24" s="2096"/>
      <c r="Q24" s="2096"/>
      <c r="R24" s="2096"/>
      <c r="S24" s="2096"/>
    </row>
    <row r="25" spans="1:19" ht="13.5" customHeight="1" thickBot="1" x14ac:dyDescent="0.25">
      <c r="A25" s="2091" t="s">
        <v>104</v>
      </c>
      <c r="B25" s="983">
        <v>48.7</v>
      </c>
      <c r="C25" s="983">
        <v>52.6</v>
      </c>
      <c r="D25" s="983">
        <v>47.000000000000007</v>
      </c>
      <c r="E25" s="983">
        <v>54.1</v>
      </c>
      <c r="F25" s="983">
        <v>59.6</v>
      </c>
      <c r="G25" s="1779"/>
      <c r="H25" s="1778">
        <v>-7.4144486692015177E-2</v>
      </c>
      <c r="I25" s="981">
        <v>-0.18288590604026841</v>
      </c>
      <c r="J25" s="982">
        <v>-7.0000000000000007E-2</v>
      </c>
      <c r="K25" s="981">
        <v>-0.16</v>
      </c>
      <c r="N25" s="2096"/>
      <c r="O25" s="2096"/>
      <c r="P25" s="2096"/>
      <c r="Q25" s="2096"/>
      <c r="R25" s="2096"/>
      <c r="S25" s="2096"/>
    </row>
    <row r="26" spans="1:19" ht="13.5" customHeight="1" x14ac:dyDescent="0.25">
      <c r="A26" s="2092"/>
      <c r="B26" s="2092"/>
      <c r="D26" s="2092"/>
      <c r="E26" s="2092"/>
      <c r="F26" s="2092"/>
      <c r="G26" s="2092"/>
      <c r="H26" s="2092"/>
      <c r="I26" s="2092"/>
      <c r="J26" s="2092"/>
      <c r="K26" s="2095"/>
      <c r="L26" s="2095"/>
    </row>
    <row r="27" spans="1:19" ht="13.5" customHeight="1" thickBot="1" x14ac:dyDescent="0.3">
      <c r="A27" s="464"/>
      <c r="B27" s="463"/>
    </row>
    <row r="28" spans="1:19" ht="13.5" customHeight="1" x14ac:dyDescent="0.25">
      <c r="A28" s="464" t="s">
        <v>1134</v>
      </c>
      <c r="B28" s="462"/>
      <c r="D28" s="462"/>
      <c r="E28" s="462"/>
      <c r="F28" s="462"/>
      <c r="G28" s="462"/>
      <c r="H28" s="1770" t="s">
        <v>392</v>
      </c>
      <c r="I28" s="1769"/>
    </row>
    <row r="29" spans="1:19" ht="13.5" customHeight="1" x14ac:dyDescent="0.25">
      <c r="A29" s="462"/>
      <c r="B29" s="462"/>
      <c r="D29" s="462"/>
      <c r="E29" s="462"/>
      <c r="F29" s="462"/>
      <c r="G29" s="462"/>
      <c r="H29" s="1768"/>
      <c r="I29" s="1767"/>
    </row>
    <row r="30" spans="1:19" ht="13.5" customHeight="1" thickBot="1" x14ac:dyDescent="0.25">
      <c r="A30" s="461" t="s">
        <v>193</v>
      </c>
      <c r="B30" s="461" t="s">
        <v>1232</v>
      </c>
      <c r="C30" s="461" t="s">
        <v>1105</v>
      </c>
      <c r="D30" s="460" t="s">
        <v>1058</v>
      </c>
      <c r="E30" s="460" t="s">
        <v>995</v>
      </c>
      <c r="F30" s="460" t="s">
        <v>441</v>
      </c>
      <c r="G30" s="460"/>
      <c r="H30" s="1766" t="s">
        <v>1238</v>
      </c>
      <c r="I30" s="984" t="s">
        <v>1237</v>
      </c>
    </row>
    <row r="31" spans="1:19" ht="13.5" customHeight="1" x14ac:dyDescent="0.2">
      <c r="A31" s="2091" t="s">
        <v>1236</v>
      </c>
      <c r="B31" s="2089">
        <v>143</v>
      </c>
      <c r="C31" s="2089">
        <v>137</v>
      </c>
      <c r="D31" s="2089">
        <v>124</v>
      </c>
      <c r="E31" s="2089">
        <v>132</v>
      </c>
      <c r="F31" s="2089">
        <v>132</v>
      </c>
      <c r="G31" s="2089"/>
      <c r="H31" s="1765">
        <v>4.3795620437956206E-2</v>
      </c>
      <c r="I31" s="477">
        <v>8.3333333333333329E-2</v>
      </c>
    </row>
    <row r="32" spans="1:19" ht="13.5" customHeight="1" x14ac:dyDescent="0.2">
      <c r="A32" s="2091" t="s">
        <v>1235</v>
      </c>
      <c r="B32" s="2089">
        <v>48</v>
      </c>
      <c r="C32" s="2089">
        <v>47</v>
      </c>
      <c r="D32" s="2089">
        <v>52</v>
      </c>
      <c r="E32" s="2089">
        <v>56</v>
      </c>
      <c r="F32" s="2089">
        <v>62</v>
      </c>
      <c r="G32" s="2089"/>
      <c r="H32" s="1765">
        <v>2.1276595744680851E-2</v>
      </c>
      <c r="I32" s="477">
        <v>-0.22580645161290322</v>
      </c>
    </row>
    <row r="33" spans="1:12" s="462" customFormat="1" ht="13.5" customHeight="1" x14ac:dyDescent="0.2">
      <c r="A33" s="1763" t="s">
        <v>1130</v>
      </c>
      <c r="B33" s="1774">
        <v>191</v>
      </c>
      <c r="C33" s="1774">
        <v>184</v>
      </c>
      <c r="D33" s="1774">
        <v>176</v>
      </c>
      <c r="E33" s="1774">
        <v>188</v>
      </c>
      <c r="F33" s="1774">
        <v>194</v>
      </c>
      <c r="G33" s="1774"/>
      <c r="H33" s="1777">
        <v>3.8043478260869568E-2</v>
      </c>
      <c r="I33" s="1776">
        <v>-1.5463917525773196E-2</v>
      </c>
    </row>
    <row r="34" spans="1:12" s="462" customFormat="1" ht="13.5" customHeight="1" x14ac:dyDescent="0.2">
      <c r="A34" s="1763" t="s">
        <v>1129</v>
      </c>
      <c r="B34" s="1774">
        <v>15</v>
      </c>
      <c r="C34" s="1774">
        <v>15</v>
      </c>
      <c r="D34" s="1774">
        <v>17</v>
      </c>
      <c r="E34" s="1774">
        <v>25</v>
      </c>
      <c r="F34" s="1774">
        <v>25</v>
      </c>
      <c r="G34" s="1774"/>
      <c r="H34" s="2087">
        <v>0</v>
      </c>
      <c r="I34" s="1775">
        <v>-0.4</v>
      </c>
    </row>
    <row r="35" spans="1:12" s="462" customFormat="1" ht="13.5" customHeight="1" thickBot="1" x14ac:dyDescent="0.25">
      <c r="A35" s="1763" t="s">
        <v>4</v>
      </c>
      <c r="B35" s="1774">
        <v>-2</v>
      </c>
      <c r="C35" s="1774">
        <v>-9</v>
      </c>
      <c r="D35" s="1774">
        <v>-29</v>
      </c>
      <c r="E35" s="1774">
        <v>-28</v>
      </c>
      <c r="F35" s="1774">
        <v>-29</v>
      </c>
      <c r="G35" s="1774"/>
      <c r="H35" s="2084">
        <v>-0.77777777777777779</v>
      </c>
      <c r="I35" s="1773">
        <v>-0.93103448275862066</v>
      </c>
    </row>
    <row r="36" spans="1:12" ht="13.5" customHeight="1" thickBot="1" x14ac:dyDescent="0.3">
      <c r="A36" s="457"/>
      <c r="B36" s="457"/>
      <c r="D36" s="456"/>
      <c r="E36" s="456"/>
      <c r="F36" s="456"/>
      <c r="G36" s="456"/>
      <c r="H36" s="456"/>
      <c r="I36" s="456"/>
      <c r="J36" s="456"/>
    </row>
    <row r="37" spans="1:12" ht="13.5" customHeight="1" x14ac:dyDescent="0.25">
      <c r="A37" s="464" t="s">
        <v>1133</v>
      </c>
      <c r="B37" s="2094"/>
      <c r="D37" s="2093"/>
      <c r="E37" s="2093"/>
      <c r="F37" s="2093"/>
      <c r="G37" s="2093"/>
      <c r="H37" s="1770" t="s">
        <v>392</v>
      </c>
      <c r="I37" s="1769"/>
    </row>
    <row r="38" spans="1:12" ht="13.5" customHeight="1" x14ac:dyDescent="0.25">
      <c r="A38" s="2094"/>
      <c r="B38" s="2094"/>
      <c r="D38" s="2093"/>
      <c r="E38" s="2093"/>
      <c r="F38" s="2093"/>
      <c r="G38" s="2093"/>
      <c r="H38" s="1768"/>
      <c r="I38" s="1767"/>
    </row>
    <row r="39" spans="1:12" ht="13.5" customHeight="1" thickBot="1" x14ac:dyDescent="0.25">
      <c r="A39" s="461" t="s">
        <v>193</v>
      </c>
      <c r="B39" s="461" t="s">
        <v>1232</v>
      </c>
      <c r="C39" s="461" t="s">
        <v>1105</v>
      </c>
      <c r="D39" s="460" t="s">
        <v>1058</v>
      </c>
      <c r="E39" s="460" t="s">
        <v>995</v>
      </c>
      <c r="F39" s="460" t="s">
        <v>441</v>
      </c>
      <c r="G39" s="460"/>
      <c r="H39" s="1766" t="s">
        <v>1238</v>
      </c>
      <c r="I39" s="984" t="s">
        <v>1237</v>
      </c>
    </row>
    <row r="40" spans="1:12" ht="13.5" customHeight="1" x14ac:dyDescent="0.2">
      <c r="A40" s="2091" t="s">
        <v>1236</v>
      </c>
      <c r="B40" s="2089">
        <v>25</v>
      </c>
      <c r="C40" s="2089">
        <v>-22</v>
      </c>
      <c r="D40" s="2089">
        <v>-26</v>
      </c>
      <c r="E40" s="2089">
        <v>-12</v>
      </c>
      <c r="F40" s="2089">
        <v>-16</v>
      </c>
      <c r="G40" s="2089"/>
      <c r="H40" s="1765"/>
      <c r="I40" s="477"/>
    </row>
    <row r="41" spans="1:12" ht="13.5" customHeight="1" x14ac:dyDescent="0.2">
      <c r="A41" s="2091" t="s">
        <v>1235</v>
      </c>
      <c r="B41" s="2089">
        <v>-16</v>
      </c>
      <c r="C41" s="2089">
        <v>-16</v>
      </c>
      <c r="D41" s="2089">
        <v>-15</v>
      </c>
      <c r="E41" s="2089">
        <v>-25</v>
      </c>
      <c r="F41" s="2089">
        <v>-39</v>
      </c>
      <c r="G41" s="2089"/>
      <c r="H41" s="1765"/>
      <c r="I41" s="477"/>
      <c r="L41" s="2092"/>
    </row>
    <row r="42" spans="1:12" ht="13.5" customHeight="1" x14ac:dyDescent="0.2">
      <c r="A42" s="1763" t="s">
        <v>1130</v>
      </c>
      <c r="B42" s="1774">
        <v>9</v>
      </c>
      <c r="C42" s="1774">
        <v>-38</v>
      </c>
      <c r="D42" s="1774">
        <v>-41</v>
      </c>
      <c r="E42" s="1774">
        <v>-37</v>
      </c>
      <c r="F42" s="1774">
        <v>-55</v>
      </c>
      <c r="G42" s="1774"/>
      <c r="H42" s="1777"/>
      <c r="I42" s="1776"/>
      <c r="L42" s="2092"/>
    </row>
    <row r="43" spans="1:12" ht="13.5" customHeight="1" x14ac:dyDescent="0.2">
      <c r="A43" s="1763" t="s">
        <v>1129</v>
      </c>
      <c r="B43" s="1774">
        <v>-74</v>
      </c>
      <c r="C43" s="1774">
        <v>4</v>
      </c>
      <c r="D43" s="1774">
        <v>4</v>
      </c>
      <c r="E43" s="1774">
        <v>-4</v>
      </c>
      <c r="F43" s="1774">
        <v>-7</v>
      </c>
      <c r="G43" s="1774"/>
      <c r="H43" s="2087"/>
      <c r="I43" s="1775"/>
      <c r="L43" s="2092"/>
    </row>
    <row r="44" spans="1:12" ht="13.5" customHeight="1" thickBot="1" x14ac:dyDescent="0.25">
      <c r="A44" s="1763" t="s">
        <v>4</v>
      </c>
      <c r="B44" s="1774">
        <v>1</v>
      </c>
      <c r="C44" s="1774">
        <v>-1</v>
      </c>
      <c r="D44" s="1774">
        <v>2</v>
      </c>
      <c r="E44" s="1774">
        <v>1</v>
      </c>
      <c r="F44" s="1774">
        <v>-2</v>
      </c>
      <c r="G44" s="1774"/>
      <c r="H44" s="2084"/>
      <c r="I44" s="1773"/>
      <c r="L44" s="455"/>
    </row>
    <row r="45" spans="1:12" ht="13.5" customHeight="1" thickBot="1" x14ac:dyDescent="0.25">
      <c r="A45" s="2091"/>
      <c r="B45" s="2089"/>
      <c r="C45" s="2089"/>
      <c r="D45" s="2089"/>
      <c r="E45" s="2089"/>
      <c r="F45" s="2089"/>
      <c r="G45" s="2089"/>
      <c r="H45" s="1772"/>
      <c r="I45" s="1771"/>
      <c r="J45" s="992"/>
      <c r="K45" s="992"/>
      <c r="L45" s="455"/>
    </row>
    <row r="46" spans="1:12" ht="13.5" customHeight="1" x14ac:dyDescent="0.25">
      <c r="A46" s="464" t="s">
        <v>1132</v>
      </c>
      <c r="H46" s="1770" t="s">
        <v>392</v>
      </c>
      <c r="I46" s="1769"/>
      <c r="L46" s="454"/>
    </row>
    <row r="47" spans="1:12" ht="13.5" customHeight="1" x14ac:dyDescent="0.25">
      <c r="H47" s="1768"/>
      <c r="I47" s="1767"/>
      <c r="L47" s="454"/>
    </row>
    <row r="48" spans="1:12" ht="13.5" customHeight="1" thickBot="1" x14ac:dyDescent="0.25">
      <c r="A48" s="461" t="s">
        <v>390</v>
      </c>
      <c r="B48" s="461" t="s">
        <v>1232</v>
      </c>
      <c r="C48" s="460" t="s">
        <v>1105</v>
      </c>
      <c r="D48" s="460" t="s">
        <v>1058</v>
      </c>
      <c r="E48" s="460" t="s">
        <v>995</v>
      </c>
      <c r="F48" s="460" t="s">
        <v>441</v>
      </c>
      <c r="G48" s="460"/>
      <c r="H48" s="1766" t="s">
        <v>1238</v>
      </c>
      <c r="I48" s="984" t="s">
        <v>1237</v>
      </c>
      <c r="L48" s="452"/>
    </row>
    <row r="49" spans="1:12" ht="13.5" customHeight="1" x14ac:dyDescent="0.2">
      <c r="A49" s="2091" t="s">
        <v>1236</v>
      </c>
      <c r="B49" s="2090">
        <v>35.700000000000003</v>
      </c>
      <c r="C49" s="2090">
        <v>33.900000000000006</v>
      </c>
      <c r="D49" s="2090">
        <v>34.5</v>
      </c>
      <c r="E49" s="2090">
        <v>34.300000000000004</v>
      </c>
      <c r="F49" s="2090">
        <v>35</v>
      </c>
      <c r="G49" s="2089"/>
      <c r="H49" s="1765">
        <v>5.3097345132743272E-2</v>
      </c>
      <c r="I49" s="477">
        <v>2.000000000000008E-2</v>
      </c>
      <c r="L49" s="452"/>
    </row>
    <row r="50" spans="1:12" ht="13.5" customHeight="1" x14ac:dyDescent="0.2">
      <c r="A50" s="2091" t="s">
        <v>1235</v>
      </c>
      <c r="B50" s="2090">
        <v>8.8000000000000007</v>
      </c>
      <c r="C50" s="2090">
        <v>8.6999999999999993</v>
      </c>
      <c r="D50" s="2090">
        <v>9.1999999999999993</v>
      </c>
      <c r="E50" s="2090">
        <v>9.9</v>
      </c>
      <c r="F50" s="2090">
        <v>10.7</v>
      </c>
      <c r="G50" s="2089"/>
      <c r="H50" s="1765">
        <v>1.1494252873563383E-2</v>
      </c>
      <c r="I50" s="477">
        <v>-0.17757009345794381</v>
      </c>
      <c r="L50" s="452"/>
    </row>
    <row r="51" spans="1:12" ht="13.5" customHeight="1" x14ac:dyDescent="0.2">
      <c r="A51" s="1763" t="s">
        <v>1130</v>
      </c>
      <c r="B51" s="2088">
        <v>44.5</v>
      </c>
      <c r="C51" s="2088">
        <v>42.6</v>
      </c>
      <c r="D51" s="2088">
        <v>43.7</v>
      </c>
      <c r="E51" s="2088">
        <v>44.2</v>
      </c>
      <c r="F51" s="2088">
        <v>45.7</v>
      </c>
      <c r="G51" s="1774"/>
      <c r="H51" s="1777">
        <v>4.4600938967136114E-2</v>
      </c>
      <c r="I51" s="1776">
        <v>-2.6258205689277961E-2</v>
      </c>
      <c r="L51" s="452"/>
    </row>
    <row r="52" spans="1:12" ht="13.5" customHeight="1" x14ac:dyDescent="0.2">
      <c r="A52" s="1763" t="s">
        <v>1129</v>
      </c>
      <c r="B52" s="2088">
        <v>2.4</v>
      </c>
      <c r="C52" s="2088">
        <v>2.4</v>
      </c>
      <c r="D52" s="2088">
        <v>2.2999999999999998</v>
      </c>
      <c r="E52" s="2088">
        <v>2.6</v>
      </c>
      <c r="F52" s="2088">
        <v>3.2</v>
      </c>
      <c r="G52" s="1774"/>
      <c r="H52" s="2087">
        <v>0</v>
      </c>
      <c r="I52" s="1775">
        <v>-0.25000000000000006</v>
      </c>
      <c r="L52" s="452"/>
    </row>
    <row r="53" spans="1:12" ht="13.5" customHeight="1" thickBot="1" x14ac:dyDescent="0.25">
      <c r="A53" s="1763" t="s">
        <v>4</v>
      </c>
      <c r="B53" s="2086">
        <v>29.1</v>
      </c>
      <c r="C53" s="2086">
        <v>29.700000000000003</v>
      </c>
      <c r="D53" s="2086">
        <v>25.099999999999994</v>
      </c>
      <c r="E53" s="2086">
        <v>25.6</v>
      </c>
      <c r="F53" s="2086">
        <v>26.200000000000003</v>
      </c>
      <c r="G53" s="2085"/>
      <c r="H53" s="2084">
        <v>-2.0202020202020249E-2</v>
      </c>
      <c r="I53" s="1773">
        <v>0.11068702290076329</v>
      </c>
      <c r="L53" s="454"/>
    </row>
    <row r="54" spans="1:12" ht="13.5" customHeight="1" thickBot="1" x14ac:dyDescent="0.25">
      <c r="A54" s="2091"/>
      <c r="B54" s="2089"/>
      <c r="C54" s="2089"/>
      <c r="D54" s="2089"/>
      <c r="E54" s="2089"/>
      <c r="F54" s="2089"/>
      <c r="G54" s="2089"/>
      <c r="H54" s="1772"/>
      <c r="I54" s="1771"/>
      <c r="J54" s="992"/>
      <c r="K54" s="992"/>
      <c r="L54" s="454"/>
    </row>
    <row r="55" spans="1:12" ht="13.5" customHeight="1" x14ac:dyDescent="0.25">
      <c r="A55" s="464" t="s">
        <v>1131</v>
      </c>
      <c r="H55" s="1770" t="s">
        <v>392</v>
      </c>
      <c r="I55" s="1769"/>
      <c r="L55" s="452"/>
    </row>
    <row r="56" spans="1:12" ht="13.5" customHeight="1" x14ac:dyDescent="0.25">
      <c r="H56" s="1768"/>
      <c r="I56" s="1767"/>
      <c r="L56" s="452"/>
    </row>
    <row r="57" spans="1:12" ht="13.5" customHeight="1" thickBot="1" x14ac:dyDescent="0.25">
      <c r="A57" s="461" t="s">
        <v>390</v>
      </c>
      <c r="B57" s="461" t="s">
        <v>1232</v>
      </c>
      <c r="C57" s="460" t="s">
        <v>1105</v>
      </c>
      <c r="D57" s="460" t="s">
        <v>1058</v>
      </c>
      <c r="E57" s="460" t="s">
        <v>995</v>
      </c>
      <c r="F57" s="460" t="s">
        <v>441</v>
      </c>
      <c r="G57" s="460"/>
      <c r="H57" s="1766" t="s">
        <v>1238</v>
      </c>
      <c r="I57" s="984" t="s">
        <v>1237</v>
      </c>
      <c r="L57" s="452"/>
    </row>
    <row r="58" spans="1:12" ht="13.5" customHeight="1" x14ac:dyDescent="0.2">
      <c r="A58" s="2091" t="s">
        <v>1236</v>
      </c>
      <c r="B58" s="2090">
        <v>20.100000000000001</v>
      </c>
      <c r="C58" s="2090">
        <v>20.7</v>
      </c>
      <c r="D58" s="2090">
        <v>21.9</v>
      </c>
      <c r="E58" s="2090">
        <v>23.5</v>
      </c>
      <c r="F58" s="2090">
        <v>22.1</v>
      </c>
      <c r="G58" s="2089"/>
      <c r="H58" s="1765">
        <v>-2.8985507246376711E-2</v>
      </c>
      <c r="I58" s="477">
        <v>-9.0497737556561084E-2</v>
      </c>
      <c r="L58" s="452"/>
    </row>
    <row r="59" spans="1:12" ht="13.5" customHeight="1" x14ac:dyDescent="0.2">
      <c r="A59" s="2091" t="s">
        <v>1235</v>
      </c>
      <c r="B59" s="2090">
        <v>3.2</v>
      </c>
      <c r="C59" s="2090">
        <v>3.1</v>
      </c>
      <c r="D59" s="2090">
        <v>3.6</v>
      </c>
      <c r="E59" s="2090">
        <v>3.8</v>
      </c>
      <c r="F59" s="2090">
        <v>5.0999999999999996</v>
      </c>
      <c r="G59" s="2089"/>
      <c r="H59" s="1765">
        <v>3.2258064516129059E-2</v>
      </c>
      <c r="I59" s="477">
        <v>-0.37254901960784303</v>
      </c>
      <c r="L59" s="453"/>
    </row>
    <row r="60" spans="1:12" ht="13.5" customHeight="1" x14ac:dyDescent="0.2">
      <c r="A60" s="1763" t="s">
        <v>1130</v>
      </c>
      <c r="B60" s="2088">
        <v>23.3</v>
      </c>
      <c r="C60" s="2088">
        <v>23.8</v>
      </c>
      <c r="D60" s="2088">
        <v>25.5</v>
      </c>
      <c r="E60" s="2088">
        <v>27.3</v>
      </c>
      <c r="F60" s="2088">
        <v>27.2</v>
      </c>
      <c r="G60" s="1774"/>
      <c r="H60" s="1777">
        <v>-2.1008403361344536E-2</v>
      </c>
      <c r="I60" s="1776">
        <v>-0.14338235294117643</v>
      </c>
      <c r="L60" s="453"/>
    </row>
    <row r="61" spans="1:12" ht="13.5" customHeight="1" x14ac:dyDescent="0.2">
      <c r="A61" s="1763" t="s">
        <v>1129</v>
      </c>
      <c r="B61" s="2088">
        <v>0.7</v>
      </c>
      <c r="C61" s="2088">
        <v>0.8</v>
      </c>
      <c r="D61" s="2088">
        <v>0.8</v>
      </c>
      <c r="E61" s="2088">
        <v>0.7</v>
      </c>
      <c r="F61" s="2088">
        <v>0.8</v>
      </c>
      <c r="G61" s="1774"/>
      <c r="H61" s="2087">
        <v>-0.12500000000000011</v>
      </c>
      <c r="I61" s="1775">
        <v>-0.12500000000000011</v>
      </c>
      <c r="L61" s="452"/>
    </row>
    <row r="62" spans="1:12" ht="13.5" customHeight="1" thickBot="1" x14ac:dyDescent="0.25">
      <c r="A62" s="1763" t="s">
        <v>4</v>
      </c>
      <c r="B62" s="2086">
        <v>24.700000000000003</v>
      </c>
      <c r="C62" s="2086">
        <v>28</v>
      </c>
      <c r="D62" s="2086">
        <v>20.700000000000006</v>
      </c>
      <c r="E62" s="2086">
        <v>26.1</v>
      </c>
      <c r="F62" s="2086">
        <v>31.6</v>
      </c>
      <c r="G62" s="2085"/>
      <c r="H62" s="2084">
        <v>-0.11785714285714276</v>
      </c>
      <c r="I62" s="1773">
        <v>-0.21835443037974678</v>
      </c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&amp;R&amp;"Arial,Normal"&amp;8Wholesale Banking</oddHeader>
    <oddFooter>&amp;C&amp;7Fact book - Q2 2018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theme="5"/>
  </sheetPr>
  <dimension ref="F3"/>
  <sheetViews>
    <sheetView view="pageBreakPreview" zoomScale="60" zoomScaleNormal="100" zoomScalePageLayoutView="80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L64"/>
  <sheetViews>
    <sheetView view="pageLayout" zoomScaleNormal="85" zoomScaleSheetLayoutView="85" workbookViewId="0">
      <selection activeCell="A60" sqref="A60:XFD60"/>
    </sheetView>
  </sheetViews>
  <sheetFormatPr defaultRowHeight="11.25" x14ac:dyDescent="0.2"/>
  <cols>
    <col min="1" max="1" width="31.42578125" style="2166" customWidth="1"/>
    <col min="2" max="2" width="6.7109375" style="2166" customWidth="1"/>
    <col min="3" max="5" width="8.140625" style="2166" customWidth="1"/>
    <col min="6" max="6" width="7.5703125" style="2166" customWidth="1"/>
    <col min="7" max="7" width="8.28515625" style="2166" customWidth="1"/>
    <col min="8" max="8" width="1.85546875" style="2166" customWidth="1"/>
    <col min="9" max="11" width="7.5703125" style="2166" customWidth="1"/>
    <col min="12" max="12" width="8.5703125" style="2166" customWidth="1"/>
    <col min="13" max="13" width="8.28515625" style="2166" customWidth="1"/>
    <col min="14" max="16384" width="9.140625" style="2166"/>
  </cols>
  <sheetData>
    <row r="1" spans="1:12" ht="13.5" customHeight="1" x14ac:dyDescent="0.2">
      <c r="A1" s="511" t="s">
        <v>454</v>
      </c>
      <c r="B1" s="510"/>
      <c r="C1" s="510"/>
      <c r="D1" s="510"/>
      <c r="E1" s="510"/>
      <c r="F1" s="510"/>
      <c r="G1" s="510"/>
      <c r="I1" s="1750" t="s">
        <v>392</v>
      </c>
      <c r="J1" s="517"/>
      <c r="K1" s="1750" t="s">
        <v>391</v>
      </c>
      <c r="L1" s="516"/>
    </row>
    <row r="2" spans="1:12" ht="13.5" customHeight="1" x14ac:dyDescent="0.2">
      <c r="I2" s="2215"/>
      <c r="J2" s="2180"/>
      <c r="K2" s="2215"/>
      <c r="L2" s="2214"/>
    </row>
    <row r="3" spans="1:12" ht="13.5" customHeight="1" thickBot="1" x14ac:dyDescent="0.25">
      <c r="A3" s="492" t="s">
        <v>193</v>
      </c>
      <c r="B3" s="515" t="s">
        <v>1232</v>
      </c>
      <c r="C3" s="515" t="s">
        <v>1105</v>
      </c>
      <c r="D3" s="515" t="s">
        <v>1058</v>
      </c>
      <c r="E3" s="515" t="s">
        <v>995</v>
      </c>
      <c r="F3" s="515" t="s">
        <v>441</v>
      </c>
      <c r="G3" s="515" t="s">
        <v>440</v>
      </c>
      <c r="H3" s="515"/>
      <c r="I3" s="502" t="s">
        <v>1238</v>
      </c>
      <c r="J3" s="503" t="s">
        <v>1237</v>
      </c>
      <c r="K3" s="502" t="s">
        <v>1238</v>
      </c>
      <c r="L3" s="501" t="s">
        <v>1237</v>
      </c>
    </row>
    <row r="4" spans="1:12" ht="13.5" customHeight="1" x14ac:dyDescent="0.2">
      <c r="A4" s="2170" t="s">
        <v>325</v>
      </c>
      <c r="B4" s="2211">
        <v>19</v>
      </c>
      <c r="C4" s="2211">
        <v>18</v>
      </c>
      <c r="D4" s="2211">
        <v>23</v>
      </c>
      <c r="E4" s="2211">
        <v>24</v>
      </c>
      <c r="F4" s="2211">
        <v>25</v>
      </c>
      <c r="G4" s="2211">
        <v>25</v>
      </c>
      <c r="H4" s="2211"/>
      <c r="I4" s="2195">
        <v>5.5555555555555552E-2</v>
      </c>
      <c r="J4" s="2210">
        <v>-0.24</v>
      </c>
      <c r="K4" s="2195">
        <v>6.0503891630826229E-2</v>
      </c>
      <c r="L4" s="2190">
        <v>-0.24</v>
      </c>
    </row>
    <row r="5" spans="1:12" ht="13.5" customHeight="1" x14ac:dyDescent="0.2">
      <c r="A5" s="2170" t="s">
        <v>180</v>
      </c>
      <c r="B5" s="2211">
        <v>358</v>
      </c>
      <c r="C5" s="2211">
        <v>371</v>
      </c>
      <c r="D5" s="2211">
        <v>427</v>
      </c>
      <c r="E5" s="2211">
        <v>389</v>
      </c>
      <c r="F5" s="2211">
        <v>409</v>
      </c>
      <c r="G5" s="2211">
        <v>402</v>
      </c>
      <c r="H5" s="2211"/>
      <c r="I5" s="2195">
        <v>-3.5040431266846361E-2</v>
      </c>
      <c r="J5" s="2210">
        <v>-0.12469437652811736</v>
      </c>
      <c r="K5" s="2195">
        <v>-3.7231020944236748E-2</v>
      </c>
      <c r="L5" s="2209">
        <v>-0.12469437652811736</v>
      </c>
    </row>
    <row r="6" spans="1:12" ht="13.5" customHeight="1" x14ac:dyDescent="0.2">
      <c r="A6" s="2170" t="s">
        <v>322</v>
      </c>
      <c r="B6" s="2211">
        <v>52</v>
      </c>
      <c r="C6" s="2211">
        <v>61</v>
      </c>
      <c r="D6" s="2211">
        <v>69</v>
      </c>
      <c r="E6" s="2211">
        <v>57</v>
      </c>
      <c r="F6" s="2211">
        <v>67</v>
      </c>
      <c r="G6" s="2211">
        <v>80</v>
      </c>
      <c r="H6" s="2211"/>
      <c r="I6" s="2195">
        <v>-0.14754098360655737</v>
      </c>
      <c r="J6" s="2210">
        <v>-0.22388059701492538</v>
      </c>
      <c r="K6" s="2195">
        <v>-0.13575291606312595</v>
      </c>
      <c r="L6" s="2209">
        <v>-0.2075708721156754</v>
      </c>
    </row>
    <row r="7" spans="1:12" ht="13.5" customHeight="1" x14ac:dyDescent="0.2">
      <c r="A7" s="2170" t="s">
        <v>382</v>
      </c>
      <c r="B7" s="2211">
        <v>8</v>
      </c>
      <c r="C7" s="2211">
        <v>4</v>
      </c>
      <c r="D7" s="2211">
        <v>6</v>
      </c>
      <c r="E7" s="2211">
        <v>6</v>
      </c>
      <c r="F7" s="2211">
        <v>6</v>
      </c>
      <c r="G7" s="2211">
        <v>5</v>
      </c>
      <c r="H7" s="2211"/>
      <c r="I7" s="2195">
        <v>1</v>
      </c>
      <c r="J7" s="2210">
        <v>0.33333333333333331</v>
      </c>
      <c r="K7" s="2195">
        <v>1</v>
      </c>
      <c r="L7" s="2209">
        <v>0.33333333333333331</v>
      </c>
    </row>
    <row r="8" spans="1:12" ht="13.5" customHeight="1" x14ac:dyDescent="0.2">
      <c r="A8" s="485" t="s">
        <v>413</v>
      </c>
      <c r="B8" s="500">
        <v>437</v>
      </c>
      <c r="C8" s="500">
        <v>454</v>
      </c>
      <c r="D8" s="500">
        <v>525</v>
      </c>
      <c r="E8" s="500">
        <v>476</v>
      </c>
      <c r="F8" s="500">
        <v>507</v>
      </c>
      <c r="G8" s="500">
        <v>512</v>
      </c>
      <c r="H8" s="500"/>
      <c r="I8" s="499">
        <v>-3.7444933920704845E-2</v>
      </c>
      <c r="J8" s="514">
        <v>-0.13806706114398423</v>
      </c>
      <c r="K8" s="499">
        <v>-3.3981195634267714E-2</v>
      </c>
      <c r="L8" s="513">
        <v>-0.13857946721533021</v>
      </c>
    </row>
    <row r="9" spans="1:12" ht="13.5" customHeight="1" x14ac:dyDescent="0.2">
      <c r="A9" s="485" t="s">
        <v>412</v>
      </c>
      <c r="B9" s="500">
        <v>-188</v>
      </c>
      <c r="C9" s="500">
        <v>-213</v>
      </c>
      <c r="D9" s="500">
        <v>-222</v>
      </c>
      <c r="E9" s="500">
        <v>-207</v>
      </c>
      <c r="F9" s="500">
        <v>-234</v>
      </c>
      <c r="G9" s="500">
        <v>-216</v>
      </c>
      <c r="H9" s="500"/>
      <c r="I9" s="499">
        <v>-0.11737089201877934</v>
      </c>
      <c r="J9" s="514">
        <v>-0.19658119658119658</v>
      </c>
      <c r="K9" s="499">
        <v>-0.10963351824293774</v>
      </c>
      <c r="L9" s="513">
        <v>-0.18643752452987919</v>
      </c>
    </row>
    <row r="10" spans="1:12" ht="13.5" customHeight="1" x14ac:dyDescent="0.2">
      <c r="A10" s="485" t="s">
        <v>307</v>
      </c>
      <c r="B10" s="500">
        <v>249</v>
      </c>
      <c r="C10" s="500">
        <v>241</v>
      </c>
      <c r="D10" s="500">
        <v>303</v>
      </c>
      <c r="E10" s="500">
        <v>269</v>
      </c>
      <c r="F10" s="500">
        <v>273</v>
      </c>
      <c r="G10" s="500">
        <v>296</v>
      </c>
      <c r="H10" s="500"/>
      <c r="I10" s="499">
        <v>3.3195020746887967E-2</v>
      </c>
      <c r="J10" s="514">
        <v>-8.7912087912087919E-2</v>
      </c>
      <c r="K10" s="499">
        <v>3.5947860076295808E-2</v>
      </c>
      <c r="L10" s="513">
        <v>-7.7919231816625842E-2</v>
      </c>
    </row>
    <row r="11" spans="1:12" ht="13.5" customHeight="1" x14ac:dyDescent="0.2">
      <c r="A11" s="2170" t="s">
        <v>128</v>
      </c>
      <c r="B11" s="2211">
        <v>0</v>
      </c>
      <c r="C11" s="2211">
        <v>0</v>
      </c>
      <c r="D11" s="2211">
        <v>0</v>
      </c>
      <c r="E11" s="2211">
        <v>0</v>
      </c>
      <c r="F11" s="2211">
        <v>0</v>
      </c>
      <c r="G11" s="2211">
        <v>0</v>
      </c>
      <c r="H11" s="2211"/>
      <c r="I11" s="2195">
        <v>0</v>
      </c>
      <c r="J11" s="2210">
        <v>0</v>
      </c>
      <c r="K11" s="2195">
        <v>0</v>
      </c>
      <c r="L11" s="2209">
        <v>0</v>
      </c>
    </row>
    <row r="12" spans="1:12" ht="13.5" customHeight="1" x14ac:dyDescent="0.2">
      <c r="A12" s="485" t="s">
        <v>125</v>
      </c>
      <c r="B12" s="500">
        <v>249</v>
      </c>
      <c r="C12" s="500">
        <v>241</v>
      </c>
      <c r="D12" s="500">
        <v>303</v>
      </c>
      <c r="E12" s="500">
        <v>269</v>
      </c>
      <c r="F12" s="500">
        <v>273</v>
      </c>
      <c r="G12" s="500">
        <v>296</v>
      </c>
      <c r="H12" s="500"/>
      <c r="I12" s="499">
        <v>3.3195020746887967E-2</v>
      </c>
      <c r="J12" s="514">
        <v>-8.7912087912087919E-2</v>
      </c>
      <c r="K12" s="499">
        <v>3.687664317659356E-2</v>
      </c>
      <c r="L12" s="513">
        <v>-7.9260326081230001E-2</v>
      </c>
    </row>
    <row r="13" spans="1:12" ht="13.5" customHeight="1" x14ac:dyDescent="0.2">
      <c r="A13" s="2199"/>
      <c r="I13" s="2197"/>
      <c r="J13" s="2213"/>
      <c r="K13" s="2197"/>
      <c r="L13" s="2212"/>
    </row>
    <row r="14" spans="1:12" ht="13.5" customHeight="1" x14ac:dyDescent="0.2">
      <c r="A14" s="2170" t="s">
        <v>396</v>
      </c>
      <c r="B14" s="2211">
        <v>43.020594965675059</v>
      </c>
      <c r="C14" s="2211">
        <v>46.916299559471362</v>
      </c>
      <c r="D14" s="2211">
        <v>42.285714285714285</v>
      </c>
      <c r="E14" s="2211">
        <v>43.487394957983192</v>
      </c>
      <c r="F14" s="2211">
        <v>46.153846153846153</v>
      </c>
      <c r="G14" s="2211">
        <v>42.1875</v>
      </c>
      <c r="H14" s="2211"/>
      <c r="I14" s="2195">
        <v>0</v>
      </c>
      <c r="J14" s="2210">
        <v>0</v>
      </c>
      <c r="K14" s="2195">
        <v>0</v>
      </c>
      <c r="L14" s="2209">
        <v>0</v>
      </c>
    </row>
    <row r="15" spans="1:12" ht="13.5" customHeight="1" x14ac:dyDescent="0.2">
      <c r="A15" s="2170" t="s">
        <v>395</v>
      </c>
      <c r="B15" s="2211">
        <v>32</v>
      </c>
      <c r="C15" s="2211">
        <v>29</v>
      </c>
      <c r="D15" s="2211">
        <v>35</v>
      </c>
      <c r="E15" s="2211">
        <v>32</v>
      </c>
      <c r="F15" s="2211">
        <v>32</v>
      </c>
      <c r="G15" s="2211">
        <v>32</v>
      </c>
      <c r="H15" s="2211"/>
      <c r="I15" s="2195">
        <v>0</v>
      </c>
      <c r="J15" s="2210">
        <v>0</v>
      </c>
      <c r="K15" s="2195">
        <v>0</v>
      </c>
      <c r="L15" s="2209">
        <v>0</v>
      </c>
    </row>
    <row r="16" spans="1:12" ht="13.5" customHeight="1" x14ac:dyDescent="0.2">
      <c r="A16" s="2170" t="s">
        <v>119</v>
      </c>
      <c r="B16" s="2208">
        <v>2429</v>
      </c>
      <c r="C16" s="2208">
        <v>2342</v>
      </c>
      <c r="D16" s="2208">
        <v>2685</v>
      </c>
      <c r="E16" s="2208">
        <v>2598</v>
      </c>
      <c r="F16" s="2208">
        <v>2541</v>
      </c>
      <c r="G16" s="2208">
        <v>2640</v>
      </c>
      <c r="H16" s="2208"/>
      <c r="I16" s="2195">
        <v>3.7147736976942784E-2</v>
      </c>
      <c r="J16" s="2210">
        <v>-4.4077134986225897E-2</v>
      </c>
      <c r="K16" s="2195">
        <v>3.7147736976942784E-2</v>
      </c>
      <c r="L16" s="2209">
        <v>-4.4077134986225897E-2</v>
      </c>
    </row>
    <row r="17" spans="1:12" ht="13.5" customHeight="1" x14ac:dyDescent="0.2">
      <c r="A17" s="2170" t="s">
        <v>394</v>
      </c>
      <c r="B17" s="2208">
        <v>5518</v>
      </c>
      <c r="C17" s="2208">
        <v>5525</v>
      </c>
      <c r="D17" s="2208">
        <v>5578</v>
      </c>
      <c r="E17" s="2208">
        <v>5525</v>
      </c>
      <c r="F17" s="2208">
        <v>5742</v>
      </c>
      <c r="G17" s="2208">
        <v>6733</v>
      </c>
      <c r="H17" s="2208"/>
      <c r="I17" s="2195">
        <v>-1.2669683257918551E-3</v>
      </c>
      <c r="J17" s="2210">
        <v>-3.9010797631487286E-2</v>
      </c>
      <c r="K17" s="2195">
        <v>-1.2669683257918551E-3</v>
      </c>
      <c r="L17" s="2209">
        <v>-3.9010797631487286E-2</v>
      </c>
    </row>
    <row r="18" spans="1:12" ht="13.5" customHeight="1" thickBot="1" x14ac:dyDescent="0.25">
      <c r="A18" s="2170" t="s">
        <v>115</v>
      </c>
      <c r="B18" s="2208">
        <v>3267</v>
      </c>
      <c r="C18" s="2208">
        <v>3759</v>
      </c>
      <c r="D18" s="2208">
        <v>3690</v>
      </c>
      <c r="E18" s="2208">
        <v>3632</v>
      </c>
      <c r="F18" s="2208">
        <v>3607</v>
      </c>
      <c r="G18" s="2208">
        <v>3653</v>
      </c>
      <c r="H18" s="2208"/>
      <c r="I18" s="2206">
        <v>-0.13088587390263368</v>
      </c>
      <c r="J18" s="2207">
        <v>-9.4261158857776542E-2</v>
      </c>
      <c r="K18" s="2206">
        <v>-0.13088587390263368</v>
      </c>
      <c r="L18" s="2205">
        <v>-9.4261158857776542E-2</v>
      </c>
    </row>
    <row r="19" spans="1:12" ht="13.5" customHeight="1" x14ac:dyDescent="0.2">
      <c r="A19" s="2199"/>
      <c r="B19" s="2174"/>
      <c r="C19" s="2174"/>
      <c r="D19" s="2174"/>
      <c r="E19" s="2174"/>
      <c r="F19" s="2174"/>
      <c r="G19" s="2174"/>
      <c r="H19" s="2169"/>
      <c r="I19" s="2169"/>
      <c r="J19" s="2169"/>
      <c r="K19" s="2171"/>
    </row>
    <row r="20" spans="1:12" ht="13.5" customHeight="1" thickBot="1" x14ac:dyDescent="0.25">
      <c r="A20" s="512"/>
      <c r="B20" s="512"/>
      <c r="C20" s="512"/>
      <c r="D20" s="512"/>
      <c r="E20" s="512"/>
      <c r="F20" s="512"/>
      <c r="G20" s="512"/>
      <c r="H20" s="2204"/>
      <c r="I20" s="2203"/>
      <c r="J20" s="2203"/>
      <c r="K20" s="2202"/>
    </row>
    <row r="21" spans="1:12" ht="13.5" customHeight="1" x14ac:dyDescent="0.2">
      <c r="A21" s="511" t="s">
        <v>453</v>
      </c>
      <c r="B21" s="510"/>
      <c r="C21" s="510"/>
      <c r="D21" s="510"/>
      <c r="E21" s="510"/>
      <c r="F21" s="510"/>
      <c r="G21" s="510"/>
      <c r="H21" s="509"/>
      <c r="I21" s="1750" t="s">
        <v>392</v>
      </c>
      <c r="J21" s="508"/>
    </row>
    <row r="22" spans="1:12" ht="13.5" customHeight="1" x14ac:dyDescent="0.2">
      <c r="A22" s="507"/>
      <c r="B22" s="507"/>
      <c r="C22" s="507"/>
      <c r="D22" s="507"/>
      <c r="E22" s="507"/>
      <c r="F22" s="507"/>
      <c r="G22" s="507"/>
      <c r="H22" s="507"/>
      <c r="I22" s="506"/>
      <c r="J22" s="505"/>
    </row>
    <row r="23" spans="1:12" ht="13.5" customHeight="1" thickBot="1" x14ac:dyDescent="0.25">
      <c r="A23" s="504" t="s">
        <v>193</v>
      </c>
      <c r="B23" s="503" t="s">
        <v>1232</v>
      </c>
      <c r="C23" s="503" t="s">
        <v>1105</v>
      </c>
      <c r="D23" s="503" t="s">
        <v>1058</v>
      </c>
      <c r="E23" s="503" t="s">
        <v>995</v>
      </c>
      <c r="F23" s="503" t="s">
        <v>441</v>
      </c>
      <c r="G23" s="503" t="s">
        <v>440</v>
      </c>
      <c r="H23" s="503"/>
      <c r="I23" s="502" t="s">
        <v>1238</v>
      </c>
      <c r="J23" s="501" t="s">
        <v>1237</v>
      </c>
    </row>
    <row r="24" spans="1:12" ht="12.75" customHeight="1" x14ac:dyDescent="0.2">
      <c r="A24" s="2170" t="s">
        <v>325</v>
      </c>
      <c r="B24" s="2189">
        <v>-1</v>
      </c>
      <c r="C24" s="2189">
        <v>-1</v>
      </c>
      <c r="D24" s="2189">
        <v>-1</v>
      </c>
      <c r="E24" s="2189">
        <v>0</v>
      </c>
      <c r="F24" s="2189">
        <v>0</v>
      </c>
      <c r="G24" s="2189">
        <v>1</v>
      </c>
      <c r="H24" s="2189"/>
      <c r="I24" s="2201">
        <v>0</v>
      </c>
      <c r="J24" s="2200">
        <v>0</v>
      </c>
    </row>
    <row r="25" spans="1:12" ht="12.75" customHeight="1" x14ac:dyDescent="0.2">
      <c r="A25" s="2170" t="s">
        <v>180</v>
      </c>
      <c r="B25" s="2189">
        <v>234</v>
      </c>
      <c r="C25" s="2189">
        <v>225</v>
      </c>
      <c r="D25" s="2189">
        <v>267</v>
      </c>
      <c r="E25" s="2189">
        <v>231</v>
      </c>
      <c r="F25" s="2189">
        <v>242</v>
      </c>
      <c r="G25" s="2189">
        <v>232</v>
      </c>
      <c r="H25" s="2189"/>
      <c r="I25" s="2195">
        <v>0.04</v>
      </c>
      <c r="J25" s="2190">
        <v>-3.3057851239669422E-2</v>
      </c>
    </row>
    <row r="26" spans="1:12" ht="12.75" customHeight="1" x14ac:dyDescent="0.2">
      <c r="A26" s="2170" t="s">
        <v>322</v>
      </c>
      <c r="B26" s="2189">
        <v>20</v>
      </c>
      <c r="C26" s="2189">
        <v>5</v>
      </c>
      <c r="D26" s="2189">
        <v>0</v>
      </c>
      <c r="E26" s="2189">
        <v>-2</v>
      </c>
      <c r="F26" s="2189">
        <v>-1</v>
      </c>
      <c r="G26" s="2189">
        <v>3</v>
      </c>
      <c r="H26" s="2189"/>
      <c r="I26" s="2195">
        <v>3</v>
      </c>
      <c r="J26" s="2190">
        <v>-21</v>
      </c>
    </row>
    <row r="27" spans="1:12" ht="12.75" customHeight="1" x14ac:dyDescent="0.2">
      <c r="A27" s="2170" t="s">
        <v>382</v>
      </c>
      <c r="B27" s="2189">
        <v>2</v>
      </c>
      <c r="C27" s="2189">
        <v>1</v>
      </c>
      <c r="D27" s="2189">
        <v>3</v>
      </c>
      <c r="E27" s="2189">
        <v>2</v>
      </c>
      <c r="F27" s="2189">
        <v>2</v>
      </c>
      <c r="G27" s="2189">
        <v>2</v>
      </c>
      <c r="H27" s="2189"/>
      <c r="I27" s="2195">
        <v>1</v>
      </c>
      <c r="J27" s="2190">
        <v>0</v>
      </c>
    </row>
    <row r="28" spans="1:12" ht="12.75" customHeight="1" x14ac:dyDescent="0.2">
      <c r="A28" s="485" t="s">
        <v>413</v>
      </c>
      <c r="B28" s="500">
        <v>255</v>
      </c>
      <c r="C28" s="500">
        <v>230</v>
      </c>
      <c r="D28" s="500">
        <v>269</v>
      </c>
      <c r="E28" s="500">
        <v>231</v>
      </c>
      <c r="F28" s="500">
        <v>243</v>
      </c>
      <c r="G28" s="500">
        <v>238</v>
      </c>
      <c r="H28" s="500"/>
      <c r="I28" s="499">
        <v>0.10869565217391304</v>
      </c>
      <c r="J28" s="498">
        <v>4.9382716049382713E-2</v>
      </c>
    </row>
    <row r="29" spans="1:12" ht="12.75" customHeight="1" x14ac:dyDescent="0.2">
      <c r="A29" s="485" t="s">
        <v>412</v>
      </c>
      <c r="B29" s="500">
        <v>-71</v>
      </c>
      <c r="C29" s="500">
        <v>-74</v>
      </c>
      <c r="D29" s="500">
        <v>-71</v>
      </c>
      <c r="E29" s="500">
        <v>-66</v>
      </c>
      <c r="F29" s="500">
        <v>-72</v>
      </c>
      <c r="G29" s="500">
        <v>-69</v>
      </c>
      <c r="H29" s="500"/>
      <c r="I29" s="499">
        <v>-4.0540540540540543E-2</v>
      </c>
      <c r="J29" s="498">
        <v>-1.3888888888888888E-2</v>
      </c>
    </row>
    <row r="30" spans="1:12" ht="12.75" customHeight="1" x14ac:dyDescent="0.2">
      <c r="A30" s="485" t="s">
        <v>307</v>
      </c>
      <c r="B30" s="500">
        <v>184</v>
      </c>
      <c r="C30" s="500">
        <v>156</v>
      </c>
      <c r="D30" s="500">
        <v>198</v>
      </c>
      <c r="E30" s="500">
        <v>165</v>
      </c>
      <c r="F30" s="500">
        <v>171</v>
      </c>
      <c r="G30" s="500">
        <v>169</v>
      </c>
      <c r="H30" s="500"/>
      <c r="I30" s="499">
        <v>0.17948717948717949</v>
      </c>
      <c r="J30" s="498">
        <v>7.6023391812865493E-2</v>
      </c>
    </row>
    <row r="31" spans="1:12" ht="12.75" customHeight="1" x14ac:dyDescent="0.2">
      <c r="A31" s="2170" t="s">
        <v>128</v>
      </c>
      <c r="B31" s="2189">
        <v>0</v>
      </c>
      <c r="C31" s="2189">
        <v>0</v>
      </c>
      <c r="D31" s="2189">
        <v>0</v>
      </c>
      <c r="E31" s="2189">
        <v>0</v>
      </c>
      <c r="F31" s="2189">
        <v>0</v>
      </c>
      <c r="G31" s="2189">
        <v>0</v>
      </c>
      <c r="H31" s="2189"/>
      <c r="I31" s="2195">
        <v>0</v>
      </c>
      <c r="J31" s="2190">
        <v>0</v>
      </c>
    </row>
    <row r="32" spans="1:12" ht="12.75" customHeight="1" x14ac:dyDescent="0.2">
      <c r="A32" s="485" t="s">
        <v>125</v>
      </c>
      <c r="B32" s="500">
        <v>184</v>
      </c>
      <c r="C32" s="500">
        <v>156</v>
      </c>
      <c r="D32" s="500">
        <v>198</v>
      </c>
      <c r="E32" s="500">
        <v>165</v>
      </c>
      <c r="F32" s="500">
        <v>171</v>
      </c>
      <c r="G32" s="500">
        <v>169</v>
      </c>
      <c r="H32" s="500"/>
      <c r="I32" s="499">
        <v>0.17948717948717949</v>
      </c>
      <c r="J32" s="498">
        <v>7.6023391812865493E-2</v>
      </c>
    </row>
    <row r="33" spans="1:12" ht="13.5" customHeight="1" x14ac:dyDescent="0.2">
      <c r="A33" s="2199"/>
      <c r="B33" s="2198"/>
      <c r="C33" s="2198"/>
      <c r="D33" s="2198"/>
      <c r="E33" s="2198"/>
      <c r="F33" s="2198"/>
      <c r="G33" s="2198"/>
      <c r="H33" s="2198"/>
      <c r="I33" s="2197"/>
      <c r="J33" s="2196"/>
    </row>
    <row r="34" spans="1:12" ht="13.5" customHeight="1" x14ac:dyDescent="0.2">
      <c r="A34" s="2170" t="s">
        <v>1092</v>
      </c>
      <c r="B34" s="2189">
        <v>28</v>
      </c>
      <c r="C34" s="2189">
        <v>32</v>
      </c>
      <c r="D34" s="2189">
        <v>26.394052044609666</v>
      </c>
      <c r="E34" s="2189">
        <v>28.571428571428569</v>
      </c>
      <c r="F34" s="2189">
        <v>29.629629629629626</v>
      </c>
      <c r="G34" s="2189">
        <v>28.991596638655466</v>
      </c>
      <c r="H34" s="2189"/>
      <c r="I34" s="2195">
        <v>-0.125</v>
      </c>
      <c r="J34" s="2190">
        <v>-5.4999999999999889E-2</v>
      </c>
    </row>
    <row r="35" spans="1:12" ht="13.5" customHeight="1" x14ac:dyDescent="0.2">
      <c r="A35" s="2170" t="s">
        <v>452</v>
      </c>
      <c r="B35" s="2189">
        <v>47</v>
      </c>
      <c r="C35" s="2189">
        <v>42</v>
      </c>
      <c r="D35" s="2189">
        <v>48</v>
      </c>
      <c r="E35" s="2189">
        <v>42</v>
      </c>
      <c r="F35" s="2189">
        <v>44</v>
      </c>
      <c r="G35" s="2189">
        <v>44</v>
      </c>
      <c r="H35" s="2189"/>
      <c r="I35" s="2195">
        <v>0.11904761904761904</v>
      </c>
      <c r="J35" s="2190">
        <v>6.8181818181818177E-2</v>
      </c>
    </row>
    <row r="36" spans="1:12" ht="13.5" customHeight="1" x14ac:dyDescent="0.2">
      <c r="A36" s="2170" t="s">
        <v>119</v>
      </c>
      <c r="B36" s="2189">
        <v>263</v>
      </c>
      <c r="C36" s="2189">
        <v>261</v>
      </c>
      <c r="D36" s="2189">
        <v>240</v>
      </c>
      <c r="E36" s="2189">
        <v>250</v>
      </c>
      <c r="F36" s="2189">
        <v>249</v>
      </c>
      <c r="G36" s="2189">
        <v>205</v>
      </c>
      <c r="H36" s="2189"/>
      <c r="I36" s="2195">
        <v>7.6628352490421452E-3</v>
      </c>
      <c r="J36" s="2190">
        <v>5.6224899598393573E-2</v>
      </c>
    </row>
    <row r="37" spans="1:12" ht="13.5" customHeight="1" x14ac:dyDescent="0.2">
      <c r="A37" s="2170" t="s">
        <v>117</v>
      </c>
      <c r="B37" s="2189">
        <v>956</v>
      </c>
      <c r="C37" s="2189">
        <v>997</v>
      </c>
      <c r="D37" s="2189">
        <v>834</v>
      </c>
      <c r="E37" s="2189">
        <v>829</v>
      </c>
      <c r="F37" s="2189">
        <v>869</v>
      </c>
      <c r="G37" s="2189">
        <v>794</v>
      </c>
      <c r="H37" s="2189"/>
      <c r="I37" s="2191">
        <v>-4.1123370110330994E-2</v>
      </c>
      <c r="J37" s="2190">
        <v>0.1001150747986191</v>
      </c>
    </row>
    <row r="38" spans="1:12" ht="22.5" x14ac:dyDescent="0.2">
      <c r="A38" s="2193" t="s">
        <v>451</v>
      </c>
      <c r="B38" s="2192">
        <v>112.5</v>
      </c>
      <c r="C38" s="2192">
        <v>124</v>
      </c>
      <c r="D38" s="2192">
        <v>127.4</v>
      </c>
      <c r="E38" s="2192">
        <v>126.8</v>
      </c>
      <c r="F38" s="2192">
        <v>125.3</v>
      </c>
      <c r="G38" s="2192">
        <v>125</v>
      </c>
      <c r="H38" s="2192"/>
      <c r="I38" s="2191">
        <v>-9.2741935483870969E-2</v>
      </c>
      <c r="J38" s="2190">
        <v>-0.10215482841181163</v>
      </c>
    </row>
    <row r="39" spans="1:12" ht="22.5" x14ac:dyDescent="0.2">
      <c r="A39" s="2193" t="s">
        <v>450</v>
      </c>
      <c r="B39" s="2192">
        <v>100.9</v>
      </c>
      <c r="C39" s="2192">
        <v>92.5</v>
      </c>
      <c r="D39" s="2192">
        <v>96.2</v>
      </c>
      <c r="E39" s="2192">
        <v>94.7</v>
      </c>
      <c r="F39" s="2192">
        <v>94.4</v>
      </c>
      <c r="G39" s="2192">
        <v>93.8</v>
      </c>
      <c r="H39" s="2192"/>
      <c r="I39" s="2191">
        <v>9.0810810810810869E-2</v>
      </c>
      <c r="J39" s="2190">
        <v>6.8855932203389827E-2</v>
      </c>
    </row>
    <row r="40" spans="1:12" ht="22.5" x14ac:dyDescent="0.2">
      <c r="A40" s="2194" t="s">
        <v>449</v>
      </c>
      <c r="B40" s="2192">
        <v>-0.6</v>
      </c>
      <c r="C40" s="2192">
        <v>-0.3</v>
      </c>
      <c r="D40" s="2192">
        <v>-0.8</v>
      </c>
      <c r="E40" s="2192">
        <v>-0.1</v>
      </c>
      <c r="F40" s="2192">
        <v>0.3</v>
      </c>
      <c r="G40" s="2192">
        <v>0.2</v>
      </c>
      <c r="H40" s="2192"/>
      <c r="I40" s="2191">
        <v>1</v>
      </c>
      <c r="J40" s="2190">
        <v>-3</v>
      </c>
    </row>
    <row r="41" spans="1:12" ht="22.5" x14ac:dyDescent="0.2">
      <c r="A41" s="2193" t="s">
        <v>448</v>
      </c>
      <c r="B41" s="2192">
        <v>-4.3</v>
      </c>
      <c r="C41" s="2192">
        <v>-2</v>
      </c>
      <c r="D41" s="2192">
        <v>0.5</v>
      </c>
      <c r="E41" s="2192">
        <v>0.4</v>
      </c>
      <c r="F41" s="2192">
        <v>1</v>
      </c>
      <c r="G41" s="2192">
        <v>-0.2</v>
      </c>
      <c r="H41" s="2192"/>
      <c r="I41" s="2191">
        <v>1.1499999999999999</v>
      </c>
      <c r="J41" s="2190">
        <v>-5.3</v>
      </c>
    </row>
    <row r="42" spans="1:12" ht="12" thickBot="1" x14ac:dyDescent="0.25">
      <c r="A42" s="2170" t="s">
        <v>115</v>
      </c>
      <c r="B42" s="2189">
        <v>752</v>
      </c>
      <c r="C42" s="2189">
        <v>711</v>
      </c>
      <c r="D42" s="2189">
        <v>742</v>
      </c>
      <c r="E42" s="2189">
        <v>711</v>
      </c>
      <c r="F42" s="2189">
        <v>688</v>
      </c>
      <c r="G42" s="2189">
        <v>669</v>
      </c>
      <c r="H42" s="2189"/>
      <c r="I42" s="2188">
        <v>5.7665260196905765E-2</v>
      </c>
      <c r="J42" s="2187">
        <v>9.3023255813953487E-2</v>
      </c>
    </row>
    <row r="43" spans="1:12" ht="13.5" customHeight="1" thickBot="1" x14ac:dyDescent="0.25"/>
    <row r="44" spans="1:12" ht="13.5" customHeight="1" x14ac:dyDescent="0.25">
      <c r="A44" s="464" t="s">
        <v>1242</v>
      </c>
      <c r="B44" s="463"/>
      <c r="C44" s="463"/>
      <c r="D44" s="463"/>
      <c r="E44" s="463"/>
      <c r="F44" s="463"/>
      <c r="G44" s="451"/>
      <c r="H44" s="2083"/>
      <c r="I44" s="470" t="s">
        <v>392</v>
      </c>
      <c r="J44" s="471"/>
      <c r="K44" s="470" t="s">
        <v>391</v>
      </c>
      <c r="L44" s="469"/>
    </row>
    <row r="45" spans="1:12" ht="15" x14ac:dyDescent="0.25">
      <c r="A45" s="468"/>
      <c r="B45" s="468"/>
      <c r="C45" s="468"/>
      <c r="D45" s="468"/>
      <c r="E45" s="468"/>
      <c r="F45" s="468"/>
      <c r="G45" s="451"/>
      <c r="H45" s="468"/>
      <c r="I45" s="467"/>
      <c r="J45" s="468"/>
      <c r="K45" s="467"/>
      <c r="L45" s="2186"/>
    </row>
    <row r="46" spans="1:12" ht="13.5" customHeight="1" thickBot="1" x14ac:dyDescent="0.25">
      <c r="A46" s="461" t="s">
        <v>390</v>
      </c>
      <c r="B46" s="2442" t="str">
        <f t="shared" ref="B46:G46" si="0">+B3</f>
        <v>Q218</v>
      </c>
      <c r="C46" s="2442" t="str">
        <f t="shared" si="0"/>
        <v>Q118</v>
      </c>
      <c r="D46" s="2442" t="str">
        <f t="shared" si="0"/>
        <v>Q417</v>
      </c>
      <c r="E46" s="2442" t="str">
        <f t="shared" si="0"/>
        <v>Q317</v>
      </c>
      <c r="F46" s="2442" t="str">
        <f t="shared" si="0"/>
        <v>Q217</v>
      </c>
      <c r="G46" s="2442" t="str">
        <f t="shared" si="0"/>
        <v>Q117</v>
      </c>
      <c r="H46" s="461"/>
      <c r="I46" s="466" t="str">
        <f>+I3</f>
        <v>Q2/Q1</v>
      </c>
      <c r="J46" s="460" t="str">
        <f>+J3</f>
        <v>Q2/Q2</v>
      </c>
      <c r="K46" s="466" t="str">
        <f>+K3</f>
        <v>Q2/Q1</v>
      </c>
      <c r="L46" s="465" t="str">
        <f>+L3</f>
        <v>Q2/Q2</v>
      </c>
    </row>
    <row r="47" spans="1:12" ht="13.5" customHeight="1" x14ac:dyDescent="0.2">
      <c r="A47" s="2091" t="s">
        <v>108</v>
      </c>
      <c r="B47" s="2441">
        <v>8.8000000000000007</v>
      </c>
      <c r="C47" s="2441">
        <v>9.5</v>
      </c>
      <c r="D47" s="2441">
        <v>10</v>
      </c>
      <c r="E47" s="2441">
        <v>10.5</v>
      </c>
      <c r="F47" s="2441">
        <v>10.8</v>
      </c>
      <c r="G47" s="2441">
        <v>11.3</v>
      </c>
      <c r="H47" s="2090"/>
      <c r="I47" s="2185">
        <v>-7.3684210526315713E-2</v>
      </c>
      <c r="J47" s="2100">
        <v>-0.18518518518518517</v>
      </c>
      <c r="K47" s="2185">
        <v>-7.3684210526315713E-2</v>
      </c>
      <c r="L47" s="2184">
        <v>-0.18518518518518517</v>
      </c>
    </row>
    <row r="48" spans="1:12" ht="13.5" customHeight="1" thickBot="1" x14ac:dyDescent="0.25">
      <c r="A48" s="2091" t="s">
        <v>104</v>
      </c>
      <c r="B48" s="2441">
        <v>13</v>
      </c>
      <c r="C48" s="2441">
        <v>10.8</v>
      </c>
      <c r="D48" s="2441">
        <v>12.9</v>
      </c>
      <c r="E48" s="2441">
        <v>12.9</v>
      </c>
      <c r="F48" s="2441">
        <v>13.5</v>
      </c>
      <c r="G48" s="2441">
        <v>13.5</v>
      </c>
      <c r="H48" s="2090"/>
      <c r="I48" s="2182">
        <v>0.20370370370370364</v>
      </c>
      <c r="J48" s="2183">
        <v>-3.7037037037037035E-2</v>
      </c>
      <c r="K48" s="2182">
        <v>0.20370370370370364</v>
      </c>
      <c r="L48" s="2181">
        <v>-3.7037037037037035E-2</v>
      </c>
    </row>
    <row r="49" spans="1:12" ht="6" customHeight="1" x14ac:dyDescent="0.2">
      <c r="H49" s="2171"/>
      <c r="I49" s="488"/>
      <c r="J49" s="487"/>
      <c r="K49" s="2179"/>
      <c r="L49" s="2171"/>
    </row>
    <row r="50" spans="1:12" ht="6" customHeight="1" x14ac:dyDescent="0.2">
      <c r="H50" s="2171"/>
      <c r="I50" s="488"/>
      <c r="J50" s="487"/>
      <c r="K50" s="2179"/>
      <c r="L50" s="2171"/>
    </row>
    <row r="51" spans="1:12" ht="13.5" customHeight="1" x14ac:dyDescent="0.2">
      <c r="A51" s="497" t="s">
        <v>447</v>
      </c>
      <c r="B51" s="496"/>
      <c r="C51" s="496"/>
      <c r="D51" s="496"/>
      <c r="E51" s="496"/>
      <c r="F51" s="496"/>
      <c r="G51" s="2171"/>
      <c r="H51" s="493"/>
      <c r="I51" s="488"/>
      <c r="J51" s="487"/>
      <c r="K51" s="2179"/>
      <c r="L51" s="2171"/>
    </row>
    <row r="52" spans="1:12" ht="13.5" customHeight="1" x14ac:dyDescent="0.2">
      <c r="A52" s="495" t="str">
        <f>+B46</f>
        <v>Q218</v>
      </c>
      <c r="B52" s="495"/>
      <c r="C52" s="495"/>
      <c r="D52" s="495"/>
      <c r="E52" s="495"/>
      <c r="F52" s="495"/>
      <c r="G52" s="2171"/>
      <c r="H52" s="493"/>
      <c r="I52" s="488"/>
      <c r="J52" s="487"/>
      <c r="K52" s="489"/>
      <c r="L52" s="2171"/>
    </row>
    <row r="53" spans="1:12" ht="36.75" customHeight="1" x14ac:dyDescent="0.2">
      <c r="A53" s="2180"/>
      <c r="B53" s="494"/>
      <c r="C53" s="494" t="s">
        <v>446</v>
      </c>
      <c r="D53" s="494" t="s">
        <v>445</v>
      </c>
      <c r="E53" s="494" t="s">
        <v>444</v>
      </c>
      <c r="F53" s="493" t="s">
        <v>4</v>
      </c>
      <c r="H53" s="1306" t="s">
        <v>1019</v>
      </c>
      <c r="I53" s="488"/>
      <c r="J53" s="487"/>
      <c r="K53" s="2179"/>
      <c r="L53" s="2171"/>
    </row>
    <row r="54" spans="1:12" ht="13.5" customHeight="1" thickBot="1" x14ac:dyDescent="0.25">
      <c r="A54" s="492" t="s">
        <v>193</v>
      </c>
      <c r="B54" s="491"/>
      <c r="C54" s="491"/>
      <c r="D54" s="491"/>
      <c r="E54" s="491"/>
      <c r="F54" s="490"/>
      <c r="H54" s="1306"/>
      <c r="I54" s="488"/>
      <c r="J54" s="487"/>
      <c r="K54" s="2179"/>
      <c r="L54" s="2171"/>
    </row>
    <row r="55" spans="1:12" ht="13.5" customHeight="1" x14ac:dyDescent="0.2">
      <c r="A55" s="2178" t="s">
        <v>325</v>
      </c>
      <c r="B55" s="2176"/>
      <c r="C55" s="2176">
        <f>+B24</f>
        <v>-1</v>
      </c>
      <c r="D55" s="2176">
        <v>0</v>
      </c>
      <c r="E55" s="2176">
        <f>+'Wealth - Private Bankin &amp; O '!B4</f>
        <v>20</v>
      </c>
      <c r="F55" s="2176">
        <f>+'Wealth - Private Bankin &amp; O '!B28</f>
        <v>0</v>
      </c>
      <c r="H55" s="1306">
        <f t="shared" ref="H55:H63" si="1">+D4</f>
        <v>23</v>
      </c>
      <c r="I55" s="2168"/>
      <c r="J55" s="2168"/>
      <c r="K55" s="2175"/>
      <c r="L55" s="2171"/>
    </row>
    <row r="56" spans="1:12" ht="13.5" customHeight="1" x14ac:dyDescent="0.2">
      <c r="A56" s="2178" t="s">
        <v>180</v>
      </c>
      <c r="B56" s="2176"/>
      <c r="C56" s="2176">
        <f>+B25</f>
        <v>234</v>
      </c>
      <c r="D56" s="2177">
        <v>76</v>
      </c>
      <c r="E56" s="2176">
        <f>+'Wealth - Private Bankin &amp; O '!B5</f>
        <v>47</v>
      </c>
      <c r="F56" s="2176">
        <f>+'Wealth - Private Bankin &amp; O '!B29</f>
        <v>1</v>
      </c>
      <c r="H56" s="1306">
        <f t="shared" si="1"/>
        <v>427</v>
      </c>
      <c r="I56" s="2168"/>
      <c r="J56" s="2168"/>
      <c r="K56" s="2175"/>
      <c r="L56" s="2171"/>
    </row>
    <row r="57" spans="1:12" ht="13.5" customHeight="1" x14ac:dyDescent="0.2">
      <c r="A57" s="2178" t="s">
        <v>322</v>
      </c>
      <c r="B57" s="2176"/>
      <c r="C57" s="2176">
        <f>+B26</f>
        <v>20</v>
      </c>
      <c r="D57" s="2177">
        <v>26</v>
      </c>
      <c r="E57" s="2176">
        <f>+'Wealth - Private Bankin &amp; O '!B6</f>
        <v>6</v>
      </c>
      <c r="F57" s="2176">
        <f>+'Wealth - Private Bankin &amp; O '!B30</f>
        <v>0</v>
      </c>
      <c r="H57" s="1306">
        <f t="shared" si="1"/>
        <v>69</v>
      </c>
      <c r="I57" s="2168"/>
      <c r="J57" s="2168"/>
      <c r="K57" s="2173"/>
      <c r="L57" s="2171"/>
    </row>
    <row r="58" spans="1:12" ht="13.5" customHeight="1" x14ac:dyDescent="0.2">
      <c r="A58" s="2178" t="s">
        <v>382</v>
      </c>
      <c r="B58" s="2176"/>
      <c r="C58" s="2176">
        <f>+B27</f>
        <v>2</v>
      </c>
      <c r="D58" s="2177">
        <v>5</v>
      </c>
      <c r="E58" s="2176">
        <f>+'Wealth - Private Bankin &amp; O '!B7</f>
        <v>2</v>
      </c>
      <c r="F58" s="2176">
        <f>+'Wealth - Private Bankin &amp; O '!B31</f>
        <v>-1</v>
      </c>
      <c r="H58" s="1306">
        <f t="shared" si="1"/>
        <v>6</v>
      </c>
      <c r="I58" s="2168"/>
      <c r="J58" s="2168"/>
      <c r="K58" s="2175"/>
      <c r="L58" s="2171"/>
    </row>
    <row r="59" spans="1:12" ht="13.5" customHeight="1" x14ac:dyDescent="0.2">
      <c r="A59" s="485" t="s">
        <v>413</v>
      </c>
      <c r="B59" s="484"/>
      <c r="C59" s="484">
        <f>+B28</f>
        <v>255</v>
      </c>
      <c r="D59" s="486">
        <v>107</v>
      </c>
      <c r="E59" s="484">
        <f>+'Wealth - Private Bankin &amp; O '!B8</f>
        <v>75</v>
      </c>
      <c r="F59" s="484">
        <f>+'Wealth - Private Bankin &amp; O '!B32</f>
        <v>0</v>
      </c>
      <c r="H59" s="1306">
        <f t="shared" si="1"/>
        <v>525</v>
      </c>
      <c r="I59" s="2168"/>
      <c r="J59" s="2168"/>
      <c r="K59" s="2173"/>
      <c r="L59" s="2171"/>
    </row>
    <row r="60" spans="1:12" ht="13.5" customHeight="1" x14ac:dyDescent="0.2">
      <c r="A60" s="485" t="s">
        <v>412</v>
      </c>
      <c r="B60" s="484"/>
      <c r="C60" s="484">
        <f t="shared" ref="C60:C63" si="2">+B29</f>
        <v>-71</v>
      </c>
      <c r="D60" s="484">
        <v>-34</v>
      </c>
      <c r="E60" s="484">
        <f>+'Wealth - Private Bankin &amp; O '!B9</f>
        <v>-86</v>
      </c>
      <c r="F60" s="484">
        <f>+'Wealth - Private Bankin &amp; O '!B33</f>
        <v>3</v>
      </c>
      <c r="H60" s="1306">
        <f t="shared" si="1"/>
        <v>-222</v>
      </c>
      <c r="I60" s="2168"/>
      <c r="J60" s="2168"/>
      <c r="K60" s="2167"/>
      <c r="L60" s="2171"/>
    </row>
    <row r="61" spans="1:12" x14ac:dyDescent="0.2">
      <c r="A61" s="485" t="s">
        <v>307</v>
      </c>
      <c r="B61" s="484"/>
      <c r="C61" s="484">
        <f t="shared" si="2"/>
        <v>184</v>
      </c>
      <c r="D61" s="484">
        <v>73</v>
      </c>
      <c r="E61" s="484">
        <f>+'Wealth - Private Bankin &amp; O '!B10</f>
        <v>-11</v>
      </c>
      <c r="F61" s="484">
        <f>+'Wealth - Private Bankin &amp; O '!B34</f>
        <v>3</v>
      </c>
      <c r="H61" s="1306">
        <f t="shared" si="1"/>
        <v>303</v>
      </c>
      <c r="I61" s="2168"/>
      <c r="J61" s="2168"/>
      <c r="K61" s="2167"/>
      <c r="L61" s="2171"/>
    </row>
    <row r="62" spans="1:12" x14ac:dyDescent="0.2">
      <c r="A62" s="2170" t="s">
        <v>128</v>
      </c>
      <c r="B62" s="2172"/>
      <c r="C62" s="2172">
        <f t="shared" si="2"/>
        <v>0</v>
      </c>
      <c r="D62" s="2172">
        <v>0</v>
      </c>
      <c r="E62" s="2172">
        <f>+'Wealth - Private Bankin &amp; O '!B11</f>
        <v>0</v>
      </c>
      <c r="F62" s="2172">
        <f>+'Wealth - Private Bankin &amp; O '!B35</f>
        <v>0</v>
      </c>
      <c r="H62" s="1306">
        <f t="shared" si="1"/>
        <v>0</v>
      </c>
      <c r="I62" s="2168"/>
      <c r="J62" s="2168"/>
      <c r="K62" s="2167"/>
      <c r="L62" s="2171"/>
    </row>
    <row r="63" spans="1:12" x14ac:dyDescent="0.2">
      <c r="A63" s="485" t="s">
        <v>125</v>
      </c>
      <c r="B63" s="484"/>
      <c r="C63" s="484">
        <f t="shared" si="2"/>
        <v>184</v>
      </c>
      <c r="D63" s="484">
        <v>73</v>
      </c>
      <c r="E63" s="484">
        <f>+'Wealth - Private Bankin &amp; O '!B12</f>
        <v>-11</v>
      </c>
      <c r="F63" s="484">
        <f>+'Wealth - Private Bankin &amp; O '!B36</f>
        <v>3</v>
      </c>
      <c r="H63" s="1306">
        <f t="shared" si="1"/>
        <v>303</v>
      </c>
      <c r="I63" s="2168"/>
      <c r="J63" s="2168"/>
      <c r="K63" s="2167"/>
    </row>
    <row r="64" spans="1:12" x14ac:dyDescent="0.2">
      <c r="A64" s="2170" t="s">
        <v>381</v>
      </c>
      <c r="B64" s="2169"/>
      <c r="C64" s="2169">
        <f>+B42</f>
        <v>752</v>
      </c>
      <c r="D64" s="2169">
        <v>700</v>
      </c>
      <c r="E64" s="2169">
        <f>+'Wealth - Private Bankin &amp; O '!B17</f>
        <v>1249</v>
      </c>
      <c r="F64" s="2169">
        <f>+'Wealth - Private Bankin &amp; O '!B39</f>
        <v>566</v>
      </c>
      <c r="H64" s="1306">
        <f>+D18</f>
        <v>3690</v>
      </c>
      <c r="I64" s="2168"/>
      <c r="J64" s="2168"/>
      <c r="K64" s="2167"/>
    </row>
  </sheetData>
  <printOptions horizontalCentered="1"/>
  <pageMargins left="0.7" right="0.7" top="0.75" bottom="0.75" header="0.3" footer="0.3"/>
  <pageSetup paperSize="9" scale="77" orientation="portrait" r:id="rId1"/>
  <headerFooter>
    <oddFooter>&amp;C&amp;7Fact book - Q2  2018</oddFooter>
  </headerFooter>
  <rowBreaks count="1" manualBreakCount="1">
    <brk id="64" max="11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</sheetPr>
  <dimension ref="A1:L51"/>
  <sheetViews>
    <sheetView view="pageBreakPreview" topLeftCell="A15" zoomScaleNormal="100" zoomScaleSheetLayoutView="100" workbookViewId="0">
      <selection activeCell="A33" sqref="A33:XFD33"/>
    </sheetView>
  </sheetViews>
  <sheetFormatPr defaultRowHeight="11.25" x14ac:dyDescent="0.2"/>
  <cols>
    <col min="1" max="1" width="32.28515625" style="2166" customWidth="1"/>
    <col min="2" max="6" width="8.5703125" style="2166" customWidth="1"/>
    <col min="7" max="7" width="7.42578125" style="2166" customWidth="1"/>
    <col min="8" max="8" width="3.85546875" style="2166" customWidth="1"/>
    <col min="9" max="10" width="7.42578125" style="2166" customWidth="1"/>
    <col min="11" max="14" width="6" style="2166" customWidth="1"/>
    <col min="15" max="16384" width="9.140625" style="2166"/>
  </cols>
  <sheetData>
    <row r="1" spans="1:10" ht="13.5" customHeight="1" x14ac:dyDescent="0.2">
      <c r="A1" s="511" t="s">
        <v>456</v>
      </c>
      <c r="I1" s="2231" t="s">
        <v>392</v>
      </c>
      <c r="J1" s="2230"/>
    </row>
    <row r="2" spans="1:10" ht="13.5" customHeight="1" x14ac:dyDescent="0.2">
      <c r="H2" s="2214"/>
      <c r="I2" s="2180"/>
      <c r="J2" s="2214"/>
    </row>
    <row r="3" spans="1:10" ht="13.5" customHeight="1" thickBot="1" x14ac:dyDescent="0.25">
      <c r="A3" s="492" t="s">
        <v>193</v>
      </c>
      <c r="B3" s="2443" t="s">
        <v>1232</v>
      </c>
      <c r="C3" s="2443" t="s">
        <v>1105</v>
      </c>
      <c r="D3" s="2443" t="s">
        <v>1058</v>
      </c>
      <c r="E3" s="2443" t="s">
        <v>995</v>
      </c>
      <c r="F3" s="2443" t="s">
        <v>441</v>
      </c>
      <c r="G3" s="2443" t="s">
        <v>440</v>
      </c>
      <c r="H3" s="1860"/>
      <c r="I3" s="2234" t="s">
        <v>1238</v>
      </c>
      <c r="J3" s="2229" t="s">
        <v>1237</v>
      </c>
    </row>
    <row r="4" spans="1:10" ht="13.5" customHeight="1" x14ac:dyDescent="0.2">
      <c r="A4" s="2199" t="s">
        <v>325</v>
      </c>
      <c r="B4" s="2172">
        <v>20</v>
      </c>
      <c r="C4" s="2172">
        <v>20</v>
      </c>
      <c r="D4" s="2172">
        <v>24</v>
      </c>
      <c r="E4" s="2172">
        <v>25</v>
      </c>
      <c r="F4" s="2172">
        <v>25</v>
      </c>
      <c r="G4" s="2172">
        <v>25</v>
      </c>
      <c r="H4" s="2172"/>
      <c r="I4" s="2218">
        <v>0</v>
      </c>
      <c r="J4" s="2238">
        <v>-0.2</v>
      </c>
    </row>
    <row r="5" spans="1:10" ht="13.5" customHeight="1" x14ac:dyDescent="0.2">
      <c r="A5" s="2199" t="s">
        <v>180</v>
      </c>
      <c r="B5" s="2172">
        <v>47</v>
      </c>
      <c r="C5" s="2172">
        <v>53</v>
      </c>
      <c r="D5" s="2172">
        <v>76</v>
      </c>
      <c r="E5" s="2172">
        <v>56</v>
      </c>
      <c r="F5" s="2172">
        <v>75</v>
      </c>
      <c r="G5" s="2172">
        <v>76</v>
      </c>
      <c r="H5" s="2172"/>
      <c r="I5" s="2218">
        <v>-0.11320754716981132</v>
      </c>
      <c r="J5" s="2238">
        <v>-0.37333333333333335</v>
      </c>
    </row>
    <row r="6" spans="1:10" ht="13.5" customHeight="1" x14ac:dyDescent="0.2">
      <c r="A6" s="2199" t="s">
        <v>322</v>
      </c>
      <c r="B6" s="2172">
        <v>6</v>
      </c>
      <c r="C6" s="2172">
        <v>6</v>
      </c>
      <c r="D6" s="2172">
        <v>7</v>
      </c>
      <c r="E6" s="2172">
        <v>7</v>
      </c>
      <c r="F6" s="2172">
        <v>11</v>
      </c>
      <c r="G6" s="2172">
        <v>17</v>
      </c>
      <c r="H6" s="2172"/>
      <c r="I6" s="2218">
        <v>0</v>
      </c>
      <c r="J6" s="2238">
        <v>-0.45454545454545453</v>
      </c>
    </row>
    <row r="7" spans="1:10" ht="13.5" customHeight="1" x14ac:dyDescent="0.2">
      <c r="A7" s="2199" t="s">
        <v>382</v>
      </c>
      <c r="B7" s="2172">
        <v>2</v>
      </c>
      <c r="C7" s="2172">
        <v>1</v>
      </c>
      <c r="D7" s="2172">
        <v>0</v>
      </c>
      <c r="E7" s="2172">
        <v>2</v>
      </c>
      <c r="F7" s="2172">
        <v>1</v>
      </c>
      <c r="G7" s="2172">
        <v>1</v>
      </c>
      <c r="H7" s="2172"/>
      <c r="I7" s="2218" t="s">
        <v>103</v>
      </c>
      <c r="J7" s="2238">
        <v>0</v>
      </c>
    </row>
    <row r="8" spans="1:10" ht="13.5" customHeight="1" x14ac:dyDescent="0.2">
      <c r="A8" s="520" t="s">
        <v>413</v>
      </c>
      <c r="B8" s="484">
        <v>75</v>
      </c>
      <c r="C8" s="484">
        <v>80</v>
      </c>
      <c r="D8" s="484">
        <v>107</v>
      </c>
      <c r="E8" s="484">
        <v>90</v>
      </c>
      <c r="F8" s="484">
        <v>112</v>
      </c>
      <c r="G8" s="484">
        <v>119</v>
      </c>
      <c r="H8" s="484"/>
      <c r="I8" s="519">
        <v>-6.25E-2</v>
      </c>
      <c r="J8" s="2239">
        <v>-0.33035714285714285</v>
      </c>
    </row>
    <row r="9" spans="1:10" ht="13.5" customHeight="1" x14ac:dyDescent="0.2">
      <c r="A9" s="520" t="s">
        <v>412</v>
      </c>
      <c r="B9" s="484">
        <v>-86</v>
      </c>
      <c r="C9" s="484">
        <v>-85</v>
      </c>
      <c r="D9" s="484">
        <v>-102</v>
      </c>
      <c r="E9" s="484">
        <v>-95</v>
      </c>
      <c r="F9" s="484">
        <v>-103</v>
      </c>
      <c r="G9" s="484">
        <v>-87</v>
      </c>
      <c r="H9" s="484"/>
      <c r="I9" s="519">
        <v>1.1764705882352941E-2</v>
      </c>
      <c r="J9" s="2239">
        <v>-0.1650485436893204</v>
      </c>
    </row>
    <row r="10" spans="1:10" ht="13.5" customHeight="1" x14ac:dyDescent="0.2">
      <c r="A10" s="520" t="s">
        <v>307</v>
      </c>
      <c r="B10" s="484">
        <v>-11</v>
      </c>
      <c r="C10" s="484">
        <v>-5</v>
      </c>
      <c r="D10" s="484">
        <v>5</v>
      </c>
      <c r="E10" s="484">
        <v>-5</v>
      </c>
      <c r="F10" s="484">
        <v>9</v>
      </c>
      <c r="G10" s="484">
        <v>32</v>
      </c>
      <c r="H10" s="484"/>
      <c r="I10" s="519">
        <v>1.2</v>
      </c>
      <c r="J10" s="2239">
        <v>-2.2222222222222223</v>
      </c>
    </row>
    <row r="11" spans="1:10" ht="13.5" customHeight="1" x14ac:dyDescent="0.2">
      <c r="A11" s="2199" t="s">
        <v>128</v>
      </c>
      <c r="B11" s="2172">
        <v>0</v>
      </c>
      <c r="C11" s="2172">
        <v>0</v>
      </c>
      <c r="D11" s="2172">
        <v>0</v>
      </c>
      <c r="E11" s="2172">
        <v>0</v>
      </c>
      <c r="F11" s="2172">
        <v>0</v>
      </c>
      <c r="G11" s="2172">
        <v>0</v>
      </c>
      <c r="H11" s="2172"/>
      <c r="I11" s="2218">
        <v>0</v>
      </c>
      <c r="J11" s="2238">
        <v>0</v>
      </c>
    </row>
    <row r="12" spans="1:10" ht="13.5" customHeight="1" x14ac:dyDescent="0.2">
      <c r="A12" s="520" t="s">
        <v>125</v>
      </c>
      <c r="B12" s="484">
        <v>-11</v>
      </c>
      <c r="C12" s="484">
        <v>-5</v>
      </c>
      <c r="D12" s="484">
        <v>5</v>
      </c>
      <c r="E12" s="484">
        <v>-5</v>
      </c>
      <c r="F12" s="484">
        <v>9</v>
      </c>
      <c r="G12" s="484">
        <v>32</v>
      </c>
      <c r="H12" s="484"/>
      <c r="I12" s="519" t="s">
        <v>103</v>
      </c>
      <c r="J12" s="2239" t="s">
        <v>103</v>
      </c>
    </row>
    <row r="13" spans="1:10" ht="13.5" customHeight="1" x14ac:dyDescent="0.2">
      <c r="A13" s="2199" t="s">
        <v>396</v>
      </c>
      <c r="B13" s="2176">
        <v>114.66666666666667</v>
      </c>
      <c r="C13" s="2176">
        <v>106.25</v>
      </c>
      <c r="D13" s="2176">
        <v>95.327102803738313</v>
      </c>
      <c r="E13" s="2176">
        <v>105.55555555555556</v>
      </c>
      <c r="F13" s="2176">
        <v>91.964285714285708</v>
      </c>
      <c r="G13" s="2176">
        <v>73.109243697478988</v>
      </c>
      <c r="H13" s="2176"/>
      <c r="I13" s="2218">
        <v>0</v>
      </c>
      <c r="J13" s="2238">
        <v>0</v>
      </c>
    </row>
    <row r="14" spans="1:10" ht="13.5" customHeight="1" x14ac:dyDescent="0.2">
      <c r="A14" s="2199" t="s">
        <v>395</v>
      </c>
      <c r="B14" s="2176">
        <v>-7</v>
      </c>
      <c r="C14" s="2176">
        <v>-3</v>
      </c>
      <c r="D14" s="2176">
        <v>2</v>
      </c>
      <c r="E14" s="2176">
        <v>-2</v>
      </c>
      <c r="F14" s="2176">
        <v>4</v>
      </c>
      <c r="G14" s="2176">
        <v>14</v>
      </c>
      <c r="H14" s="2176"/>
      <c r="I14" s="2218">
        <v>0</v>
      </c>
      <c r="J14" s="2238">
        <v>0</v>
      </c>
    </row>
    <row r="15" spans="1:10" ht="13.5" customHeight="1" x14ac:dyDescent="0.2">
      <c r="A15" s="2199" t="s">
        <v>119</v>
      </c>
      <c r="B15" s="2176">
        <v>523</v>
      </c>
      <c r="C15" s="2176">
        <v>491</v>
      </c>
      <c r="D15" s="2176">
        <v>570</v>
      </c>
      <c r="E15" s="2176">
        <v>574</v>
      </c>
      <c r="F15" s="2176">
        <v>609</v>
      </c>
      <c r="G15" s="2176">
        <v>785</v>
      </c>
      <c r="H15" s="2176"/>
      <c r="I15" s="2218">
        <v>6.5173116089613028E-2</v>
      </c>
      <c r="J15" s="2238">
        <v>-0.14121510673234811</v>
      </c>
    </row>
    <row r="16" spans="1:10" ht="13.5" customHeight="1" x14ac:dyDescent="0.2">
      <c r="A16" s="2199" t="s">
        <v>394</v>
      </c>
      <c r="B16" s="2228">
        <v>2760</v>
      </c>
      <c r="C16" s="2228">
        <v>2726</v>
      </c>
      <c r="D16" s="2228">
        <v>2951</v>
      </c>
      <c r="E16" s="2228">
        <v>2903</v>
      </c>
      <c r="F16" s="2228">
        <v>3080</v>
      </c>
      <c r="G16" s="2228">
        <v>4146</v>
      </c>
      <c r="H16" s="2228"/>
      <c r="I16" s="2218">
        <v>1.2472487160674981E-2</v>
      </c>
      <c r="J16" s="2238">
        <v>-0.1038961038961039</v>
      </c>
    </row>
    <row r="17" spans="1:12" ht="13.5" customHeight="1" thickBot="1" x14ac:dyDescent="0.25">
      <c r="A17" s="2199" t="s">
        <v>115</v>
      </c>
      <c r="B17" s="2228">
        <v>1249</v>
      </c>
      <c r="C17" s="2228">
        <v>1278</v>
      </c>
      <c r="D17" s="2228">
        <v>1229</v>
      </c>
      <c r="E17" s="2228">
        <v>1193</v>
      </c>
      <c r="F17" s="2228">
        <v>1203</v>
      </c>
      <c r="G17" s="2228">
        <v>1179</v>
      </c>
      <c r="H17" s="2228"/>
      <c r="I17" s="2217">
        <v>-2.2691705790297341E-2</v>
      </c>
      <c r="J17" s="2240">
        <v>3.8237738985868665E-2</v>
      </c>
    </row>
    <row r="18" spans="1:12" ht="13.5" customHeight="1" thickBot="1" x14ac:dyDescent="0.25">
      <c r="A18" s="2171"/>
      <c r="B18" s="2174"/>
      <c r="C18" s="2174"/>
      <c r="D18" s="2174"/>
      <c r="E18" s="2174"/>
      <c r="F18" s="2174"/>
      <c r="G18" s="2174"/>
      <c r="H18" s="2174"/>
      <c r="I18" s="2171"/>
      <c r="J18" s="2241"/>
    </row>
    <row r="19" spans="1:12" ht="13.5" customHeight="1" x14ac:dyDescent="0.25">
      <c r="A19" s="464" t="s">
        <v>1243</v>
      </c>
      <c r="B19" s="463"/>
      <c r="C19" s="463"/>
      <c r="D19" s="463"/>
      <c r="E19" s="463"/>
      <c r="F19" s="463"/>
      <c r="G19" s="451"/>
      <c r="H19" s="2083"/>
      <c r="I19" s="470" t="s">
        <v>392</v>
      </c>
      <c r="J19" s="469"/>
      <c r="K19" s="2227"/>
      <c r="L19" s="2180"/>
    </row>
    <row r="20" spans="1:12" ht="13.5" customHeight="1" x14ac:dyDescent="0.25">
      <c r="A20" s="468"/>
      <c r="B20" s="468"/>
      <c r="C20" s="468"/>
      <c r="D20" s="468"/>
      <c r="E20" s="468"/>
      <c r="F20" s="468"/>
      <c r="G20" s="451"/>
      <c r="H20" s="468"/>
      <c r="I20" s="467"/>
      <c r="J20" s="946"/>
      <c r="K20" s="2095"/>
      <c r="L20" s="2180"/>
    </row>
    <row r="21" spans="1:12" ht="13.5" customHeight="1" thickBot="1" x14ac:dyDescent="0.25">
      <c r="A21" s="461" t="s">
        <v>390</v>
      </c>
      <c r="B21" s="2440" t="str">
        <f>+'BA - Wealth Man &amp; Asset Man'!B46</f>
        <v>Q218</v>
      </c>
      <c r="C21" s="2440" t="str">
        <f>+'BA - Wealth Man &amp; Asset Man'!C46</f>
        <v>Q118</v>
      </c>
      <c r="D21" s="2440" t="str">
        <f>+'BA - Wealth Man &amp; Asset Man'!D46</f>
        <v>Q417</v>
      </c>
      <c r="E21" s="2440" t="str">
        <f>+'BA - Wealth Man &amp; Asset Man'!E46</f>
        <v>Q317</v>
      </c>
      <c r="F21" s="2440" t="str">
        <f>+'BA - Wealth Man &amp; Asset Man'!F46</f>
        <v>Q217</v>
      </c>
      <c r="G21" s="2440" t="str">
        <f>+'BA - Wealth Man &amp; Asset Man'!G46</f>
        <v>Q117</v>
      </c>
      <c r="H21" s="460"/>
      <c r="I21" s="2234" t="s">
        <v>1238</v>
      </c>
      <c r="J21" s="2229" t="s">
        <v>1237</v>
      </c>
      <c r="K21" s="2226"/>
      <c r="L21" s="2180"/>
    </row>
    <row r="22" spans="1:12" ht="13.5" customHeight="1" x14ac:dyDescent="0.2">
      <c r="A22" s="2091" t="s">
        <v>108</v>
      </c>
      <c r="B22" s="2090">
        <f>+'BA - Wealth Man &amp; Asset Man'!B47</f>
        <v>8.8000000000000007</v>
      </c>
      <c r="C22" s="2090">
        <f>+'BA - Wealth Man &amp; Asset Man'!C47</f>
        <v>9.5</v>
      </c>
      <c r="D22" s="2090">
        <f>+'BA - Wealth Man &amp; Asset Man'!D47</f>
        <v>10</v>
      </c>
      <c r="E22" s="2090">
        <f>+'BA - Wealth Man &amp; Asset Man'!E47</f>
        <v>10.5</v>
      </c>
      <c r="F22" s="2090">
        <f>+'BA - Wealth Man &amp; Asset Man'!F47</f>
        <v>10.8</v>
      </c>
      <c r="G22" s="2090">
        <f>+'BA - Wealth Man &amp; Asset Man'!G47</f>
        <v>11.3</v>
      </c>
      <c r="H22" s="2232"/>
      <c r="I22" s="2184">
        <f>+'BA - Wealth Man &amp; Asset Man'!K47</f>
        <v>-7.3684210526315713E-2</v>
      </c>
      <c r="J22" s="2184">
        <f>+'BA - Wealth Man &amp; Asset Man'!L47</f>
        <v>-0.18518518518518517</v>
      </c>
      <c r="K22" s="2100"/>
      <c r="L22" s="2180"/>
    </row>
    <row r="23" spans="1:12" ht="13.5" customHeight="1" thickBot="1" x14ac:dyDescent="0.25">
      <c r="A23" s="2091" t="s">
        <v>104</v>
      </c>
      <c r="B23" s="2090">
        <f>+'BA - Wealth Man &amp; Asset Man'!B48</f>
        <v>13</v>
      </c>
      <c r="C23" s="2090">
        <f>+'BA - Wealth Man &amp; Asset Man'!C48</f>
        <v>10.8</v>
      </c>
      <c r="D23" s="2090">
        <f>+'BA - Wealth Man &amp; Asset Man'!D48</f>
        <v>12.9</v>
      </c>
      <c r="E23" s="2090">
        <f>+'BA - Wealth Man &amp; Asset Man'!E48</f>
        <v>12.9</v>
      </c>
      <c r="F23" s="2090">
        <f>+'BA - Wealth Man &amp; Asset Man'!F48</f>
        <v>13.5</v>
      </c>
      <c r="G23" s="2090">
        <f>+'BA - Wealth Man &amp; Asset Man'!G48</f>
        <v>13.5</v>
      </c>
      <c r="H23" s="2233"/>
      <c r="I23" s="2216">
        <f>+'BA - Wealth Man &amp; Asset Man'!K48</f>
        <v>0.20370370370370364</v>
      </c>
      <c r="J23" s="2216">
        <f>+'BA - Wealth Man &amp; Asset Man'!L48</f>
        <v>-3.7037037037037035E-2</v>
      </c>
      <c r="K23" s="2100"/>
      <c r="L23" s="2180"/>
    </row>
    <row r="24" spans="1:12" ht="13.5" customHeight="1" thickBot="1" x14ac:dyDescent="0.25">
      <c r="A24" s="2171"/>
      <c r="B24" s="2171"/>
      <c r="C24" s="2171"/>
      <c r="D24" s="2171"/>
      <c r="E24" s="2171"/>
      <c r="F24" s="2171"/>
      <c r="G24" s="2171"/>
      <c r="H24" s="2171"/>
      <c r="I24" s="2171"/>
      <c r="J24" s="2171"/>
      <c r="K24" s="2180"/>
      <c r="L24" s="2180"/>
    </row>
    <row r="25" spans="1:12" ht="13.5" customHeight="1" x14ac:dyDescent="0.2">
      <c r="A25" s="497" t="s">
        <v>455</v>
      </c>
      <c r="H25" s="2171"/>
      <c r="I25" s="2225" t="s">
        <v>392</v>
      </c>
      <c r="J25" s="2224"/>
    </row>
    <row r="26" spans="1:12" ht="13.5" customHeight="1" x14ac:dyDescent="0.2">
      <c r="A26" s="2202"/>
      <c r="B26" s="2180"/>
      <c r="C26" s="2180"/>
      <c r="D26" s="2180"/>
      <c r="E26" s="2180"/>
      <c r="F26" s="2180"/>
      <c r="G26" s="2180"/>
      <c r="H26" s="2171"/>
      <c r="I26" s="2223"/>
      <c r="J26" s="2222"/>
    </row>
    <row r="27" spans="1:12" ht="13.5" customHeight="1" thickBot="1" x14ac:dyDescent="0.25">
      <c r="A27" s="492" t="s">
        <v>193</v>
      </c>
      <c r="B27" s="2444" t="s">
        <v>1232</v>
      </c>
      <c r="C27" s="2444" t="s">
        <v>1105</v>
      </c>
      <c r="D27" s="2444" t="s">
        <v>1058</v>
      </c>
      <c r="E27" s="2444" t="s">
        <v>995</v>
      </c>
      <c r="F27" s="2444" t="s">
        <v>441</v>
      </c>
      <c r="G27" s="2444" t="s">
        <v>440</v>
      </c>
      <c r="H27" s="524"/>
      <c r="I27" s="523" t="s">
        <v>1238</v>
      </c>
      <c r="J27" s="2229" t="s">
        <v>1237</v>
      </c>
    </row>
    <row r="28" spans="1:12" ht="13.5" customHeight="1" x14ac:dyDescent="0.2">
      <c r="A28" s="2221" t="s">
        <v>325</v>
      </c>
      <c r="B28" s="2172">
        <v>0</v>
      </c>
      <c r="C28" s="2172">
        <v>-1</v>
      </c>
      <c r="D28" s="2172">
        <v>0</v>
      </c>
      <c r="E28" s="2172">
        <v>-1</v>
      </c>
      <c r="F28" s="2172">
        <v>0</v>
      </c>
      <c r="G28" s="2172">
        <v>-1</v>
      </c>
      <c r="H28" s="2172"/>
      <c r="I28" s="522" t="s">
        <v>103</v>
      </c>
      <c r="J28" s="1859"/>
    </row>
    <row r="29" spans="1:12" ht="13.5" customHeight="1" x14ac:dyDescent="0.2">
      <c r="A29" s="2221" t="s">
        <v>180</v>
      </c>
      <c r="B29" s="2172">
        <v>1</v>
      </c>
      <c r="C29" s="2172">
        <v>1</v>
      </c>
      <c r="D29" s="2172">
        <v>-2</v>
      </c>
      <c r="E29" s="2172">
        <v>2</v>
      </c>
      <c r="F29" s="2172">
        <v>0</v>
      </c>
      <c r="G29" s="2172">
        <v>-1</v>
      </c>
      <c r="H29" s="2172"/>
      <c r="I29" s="522" t="s">
        <v>103</v>
      </c>
      <c r="J29" s="1859" t="s">
        <v>103</v>
      </c>
    </row>
    <row r="30" spans="1:12" ht="13.5" customHeight="1" x14ac:dyDescent="0.2">
      <c r="A30" s="2221" t="s">
        <v>322</v>
      </c>
      <c r="B30" s="2172">
        <v>0</v>
      </c>
      <c r="C30" s="2172">
        <v>1</v>
      </c>
      <c r="D30" s="2172">
        <v>0</v>
      </c>
      <c r="E30" s="2172">
        <v>1</v>
      </c>
      <c r="F30" s="2172">
        <v>0</v>
      </c>
      <c r="G30" s="2172">
        <v>1</v>
      </c>
      <c r="H30" s="2172"/>
      <c r="I30" s="522" t="s">
        <v>103</v>
      </c>
      <c r="J30" s="1859"/>
    </row>
    <row r="31" spans="1:12" ht="13.5" customHeight="1" x14ac:dyDescent="0.2">
      <c r="A31" s="2221" t="s">
        <v>382</v>
      </c>
      <c r="B31" s="2172">
        <v>-1</v>
      </c>
      <c r="C31" s="2172">
        <v>-1</v>
      </c>
      <c r="D31" s="2172">
        <v>-2</v>
      </c>
      <c r="E31" s="2172">
        <v>-2</v>
      </c>
      <c r="F31" s="2172">
        <v>-2</v>
      </c>
      <c r="G31" s="2172">
        <v>-3</v>
      </c>
      <c r="H31" s="2172"/>
      <c r="I31" s="2218">
        <v>0</v>
      </c>
      <c r="J31" s="2238">
        <v>-0.5</v>
      </c>
    </row>
    <row r="32" spans="1:12" ht="13.5" customHeight="1" x14ac:dyDescent="0.2">
      <c r="A32" s="521" t="s">
        <v>413</v>
      </c>
      <c r="B32" s="2220">
        <v>0</v>
      </c>
      <c r="C32" s="2220">
        <v>0</v>
      </c>
      <c r="D32" s="2220">
        <v>-4</v>
      </c>
      <c r="E32" s="2220">
        <v>0</v>
      </c>
      <c r="F32" s="2220">
        <v>-2</v>
      </c>
      <c r="G32" s="2220">
        <v>-4</v>
      </c>
      <c r="H32" s="2220"/>
      <c r="I32" s="519"/>
      <c r="J32" s="2239">
        <v>-1</v>
      </c>
    </row>
    <row r="33" spans="1:10" ht="13.5" customHeight="1" x14ac:dyDescent="0.2">
      <c r="A33" s="520" t="s">
        <v>412</v>
      </c>
      <c r="B33" s="2220">
        <v>3</v>
      </c>
      <c r="C33" s="2220">
        <v>-2</v>
      </c>
      <c r="D33" s="2220">
        <v>1</v>
      </c>
      <c r="E33" s="2220">
        <v>5</v>
      </c>
      <c r="F33" s="2220">
        <v>-6</v>
      </c>
      <c r="G33" s="2220">
        <v>-6</v>
      </c>
      <c r="H33" s="2220"/>
      <c r="I33" s="519" t="s">
        <v>103</v>
      </c>
      <c r="J33" s="2239">
        <v>-1.5</v>
      </c>
    </row>
    <row r="34" spans="1:10" ht="13.5" customHeight="1" x14ac:dyDescent="0.2">
      <c r="A34" s="520" t="s">
        <v>307</v>
      </c>
      <c r="B34" s="2220">
        <v>3</v>
      </c>
      <c r="C34" s="2220">
        <v>-2</v>
      </c>
      <c r="D34" s="2220">
        <v>-3</v>
      </c>
      <c r="E34" s="2220">
        <v>5</v>
      </c>
      <c r="F34" s="2220">
        <v>-8</v>
      </c>
      <c r="G34" s="2220">
        <v>-10</v>
      </c>
      <c r="H34" s="2220"/>
      <c r="I34" s="519">
        <v>-2.5</v>
      </c>
      <c r="J34" s="2239">
        <v>-1.375</v>
      </c>
    </row>
    <row r="35" spans="1:10" ht="13.5" customHeight="1" x14ac:dyDescent="0.2">
      <c r="A35" s="2199" t="s">
        <v>128</v>
      </c>
      <c r="B35" s="2172">
        <v>0</v>
      </c>
      <c r="C35" s="2172">
        <v>0</v>
      </c>
      <c r="D35" s="2172">
        <v>0</v>
      </c>
      <c r="E35" s="2172">
        <v>0</v>
      </c>
      <c r="F35" s="2172">
        <v>0</v>
      </c>
      <c r="G35" s="2172">
        <v>0</v>
      </c>
      <c r="H35" s="2172"/>
      <c r="I35" s="2218" t="s">
        <v>103</v>
      </c>
      <c r="J35" s="2238" t="s">
        <v>103</v>
      </c>
    </row>
    <row r="36" spans="1:10" ht="13.5" customHeight="1" x14ac:dyDescent="0.2">
      <c r="A36" s="520" t="s">
        <v>125</v>
      </c>
      <c r="B36" s="484">
        <v>3</v>
      </c>
      <c r="C36" s="484">
        <v>-2</v>
      </c>
      <c r="D36" s="484">
        <v>-3</v>
      </c>
      <c r="E36" s="484">
        <v>5</v>
      </c>
      <c r="F36" s="484">
        <v>-8</v>
      </c>
      <c r="G36" s="484">
        <v>-10</v>
      </c>
      <c r="H36" s="484"/>
      <c r="I36" s="519">
        <v>-2.5</v>
      </c>
      <c r="J36" s="2239">
        <v>-1.375</v>
      </c>
    </row>
    <row r="37" spans="1:10" ht="13.5" customHeight="1" x14ac:dyDescent="0.2">
      <c r="A37" s="2199"/>
      <c r="B37" s="2174"/>
      <c r="C37" s="2174"/>
      <c r="D37" s="2174"/>
      <c r="E37" s="2174"/>
      <c r="F37" s="2174"/>
      <c r="G37" s="2174"/>
      <c r="H37" s="2174"/>
      <c r="I37" s="2219"/>
      <c r="J37" s="2242"/>
    </row>
    <row r="38" spans="1:10" ht="13.5" customHeight="1" x14ac:dyDescent="0.2">
      <c r="A38" s="2199" t="s">
        <v>119</v>
      </c>
      <c r="B38" s="2169">
        <v>67</v>
      </c>
      <c r="C38" s="2169">
        <v>64</v>
      </c>
      <c r="D38" s="2169">
        <v>65</v>
      </c>
      <c r="E38" s="2169">
        <v>63</v>
      </c>
      <c r="F38" s="2169">
        <v>59</v>
      </c>
      <c r="G38" s="2169">
        <v>58</v>
      </c>
      <c r="H38" s="2169"/>
      <c r="I38" s="2218">
        <v>4.6875E-2</v>
      </c>
      <c r="J38" s="2238">
        <v>0.13559322033898305</v>
      </c>
    </row>
    <row r="39" spans="1:10" ht="13.5" customHeight="1" thickBot="1" x14ac:dyDescent="0.25">
      <c r="A39" s="2199" t="s">
        <v>115</v>
      </c>
      <c r="B39" s="2169">
        <v>566</v>
      </c>
      <c r="C39" s="2169">
        <v>586</v>
      </c>
      <c r="D39" s="2169">
        <v>555</v>
      </c>
      <c r="E39" s="2169">
        <v>601</v>
      </c>
      <c r="F39" s="2169">
        <v>587</v>
      </c>
      <c r="G39" s="2169">
        <v>670</v>
      </c>
      <c r="H39" s="2169"/>
      <c r="I39" s="2217">
        <v>-3.4129692832764506E-2</v>
      </c>
      <c r="J39" s="2240">
        <v>-3.5775127768313458E-2</v>
      </c>
    </row>
    <row r="40" spans="1:10" ht="13.5" customHeight="1" x14ac:dyDescent="0.2"/>
    <row r="41" spans="1:10" ht="13.5" customHeight="1" x14ac:dyDescent="0.2"/>
    <row r="42" spans="1:10" ht="13.5" customHeight="1" x14ac:dyDescent="0.2">
      <c r="B42" s="2180"/>
      <c r="C42" s="2180"/>
      <c r="D42" s="2180"/>
      <c r="E42" s="2180"/>
      <c r="F42" s="2180"/>
      <c r="G42" s="2180"/>
      <c r="H42" s="2180"/>
    </row>
    <row r="43" spans="1:10" x14ac:dyDescent="0.2">
      <c r="B43" s="2180"/>
      <c r="C43" s="2180"/>
      <c r="D43" s="2180"/>
      <c r="E43" s="2180"/>
      <c r="F43" s="2180"/>
      <c r="G43" s="2180"/>
      <c r="H43" s="2180"/>
    </row>
    <row r="51" spans="1:1" ht="15" x14ac:dyDescent="0.25">
      <c r="A51" s="518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&amp;R&amp;"Arial,Normal"&amp;8Wealth Management</oddHeader>
    <oddFooter>&amp;C&amp;7Fact book - Q2  2018</oddFooter>
  </headerFooter>
  <colBreaks count="1" manualBreakCount="1">
    <brk id="10" max="5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94"/>
  <sheetViews>
    <sheetView view="pageBreakPreview" topLeftCell="A13" zoomScaleNormal="100" zoomScaleSheetLayoutView="100" workbookViewId="0">
      <selection activeCell="A27" sqref="A27"/>
    </sheetView>
  </sheetViews>
  <sheetFormatPr defaultRowHeight="15" x14ac:dyDescent="0.25"/>
  <cols>
    <col min="1" max="1" width="35.42578125" style="525" bestFit="1" customWidth="1"/>
    <col min="2" max="2" width="9.140625" style="525" customWidth="1"/>
    <col min="3" max="10" width="9.140625" style="525"/>
    <col min="11" max="11" width="34.85546875" style="525" bestFit="1" customWidth="1"/>
    <col min="12" max="12" width="9.140625" style="525" customWidth="1"/>
    <col min="13" max="15" width="9.140625" style="525"/>
    <col min="16" max="16" width="9.28515625" style="525" customWidth="1"/>
    <col min="17" max="16384" width="9.140625" style="525"/>
  </cols>
  <sheetData>
    <row r="1" spans="1:29" ht="15" customHeight="1" x14ac:dyDescent="0.25">
      <c r="A1" s="618" t="s">
        <v>505</v>
      </c>
      <c r="B1" s="616"/>
      <c r="C1" s="616"/>
      <c r="D1" s="616"/>
      <c r="E1" s="616"/>
      <c r="F1" s="616"/>
      <c r="G1" s="616"/>
      <c r="H1" s="616"/>
      <c r="I1" s="616"/>
      <c r="J1" s="616"/>
      <c r="K1" s="549" t="s">
        <v>504</v>
      </c>
      <c r="L1" s="617"/>
      <c r="M1" s="617"/>
      <c r="N1" s="617"/>
      <c r="O1" s="617"/>
      <c r="P1" s="528"/>
      <c r="Q1" s="528"/>
      <c r="R1" s="528"/>
      <c r="S1" s="528"/>
    </row>
    <row r="2" spans="1:29" ht="15" customHeight="1" thickBot="1" x14ac:dyDescent="0.3">
      <c r="A2" s="616"/>
      <c r="B2" s="616"/>
      <c r="C2" s="616"/>
      <c r="D2" s="616"/>
      <c r="E2" s="616"/>
      <c r="F2" s="616"/>
      <c r="G2" s="616"/>
      <c r="H2" s="616"/>
      <c r="I2" s="616"/>
      <c r="J2" s="616"/>
      <c r="K2" s="573"/>
      <c r="L2" s="615"/>
      <c r="M2" s="615"/>
      <c r="N2" s="615"/>
      <c r="O2" s="615"/>
      <c r="P2" s="528"/>
      <c r="Q2" s="528"/>
      <c r="R2" s="556"/>
      <c r="S2" s="556"/>
    </row>
    <row r="3" spans="1:29" ht="15" customHeight="1" thickBot="1" x14ac:dyDescent="0.3">
      <c r="A3" s="614" t="s">
        <v>193</v>
      </c>
      <c r="B3" s="610" t="s">
        <v>1226</v>
      </c>
      <c r="C3" s="610" t="s">
        <v>1097</v>
      </c>
      <c r="D3" s="610" t="s">
        <v>1056</v>
      </c>
      <c r="E3" s="613" t="s">
        <v>994</v>
      </c>
      <c r="F3" s="613" t="s">
        <v>294</v>
      </c>
      <c r="G3" s="613" t="s">
        <v>293</v>
      </c>
      <c r="H3" s="612"/>
      <c r="I3" s="612"/>
      <c r="J3" s="612"/>
      <c r="K3" s="611" t="s">
        <v>193</v>
      </c>
      <c r="L3" s="610" t="s">
        <v>1226</v>
      </c>
      <c r="M3" s="589" t="s">
        <v>1097</v>
      </c>
      <c r="N3" s="589" t="s">
        <v>1056</v>
      </c>
      <c r="O3" s="589" t="s">
        <v>994</v>
      </c>
      <c r="P3" s="589" t="s">
        <v>294</v>
      </c>
      <c r="Q3" s="589" t="s">
        <v>293</v>
      </c>
      <c r="R3" s="588"/>
      <c r="S3" s="588"/>
    </row>
    <row r="4" spans="1:29" ht="15" customHeight="1" x14ac:dyDescent="0.25">
      <c r="A4" s="594" t="s">
        <v>325</v>
      </c>
      <c r="B4" s="2050">
        <v>0</v>
      </c>
      <c r="C4" s="2054">
        <v>0</v>
      </c>
      <c r="D4" s="2054">
        <v>0</v>
      </c>
      <c r="E4" s="2054">
        <v>0</v>
      </c>
      <c r="F4" s="2054">
        <v>0</v>
      </c>
      <c r="G4" s="2054">
        <v>0</v>
      </c>
      <c r="H4" s="2054"/>
      <c r="I4" s="2054"/>
      <c r="J4" s="2054"/>
      <c r="K4" s="608" t="s">
        <v>503</v>
      </c>
      <c r="L4" s="2061"/>
      <c r="M4" s="2061"/>
      <c r="N4" s="2061"/>
      <c r="O4" s="2061"/>
      <c r="P4" s="2061"/>
      <c r="Q4" s="2061"/>
      <c r="R4" s="2061"/>
      <c r="S4" s="2061"/>
    </row>
    <row r="5" spans="1:29" ht="15" customHeight="1" x14ac:dyDescent="0.25">
      <c r="A5" s="594" t="s">
        <v>180</v>
      </c>
      <c r="B5" s="2050">
        <v>76.043000000000006</v>
      </c>
      <c r="C5" s="2054">
        <v>92</v>
      </c>
      <c r="D5" s="2054">
        <v>86</v>
      </c>
      <c r="E5" s="2054">
        <v>100</v>
      </c>
      <c r="F5" s="2054">
        <v>92</v>
      </c>
      <c r="G5" s="2054">
        <v>95</v>
      </c>
      <c r="H5" s="2054"/>
      <c r="I5" s="2054"/>
      <c r="J5" s="2054"/>
      <c r="K5" s="2034" t="s">
        <v>502</v>
      </c>
      <c r="L5" s="606">
        <v>5.6</v>
      </c>
      <c r="M5" s="606">
        <v>29</v>
      </c>
      <c r="N5" s="606">
        <v>32</v>
      </c>
      <c r="O5" s="606">
        <v>29</v>
      </c>
      <c r="P5" s="606">
        <v>29.3</v>
      </c>
      <c r="Q5" s="2060">
        <v>29.7</v>
      </c>
      <c r="R5" s="601"/>
      <c r="S5" s="601"/>
    </row>
    <row r="6" spans="1:29" ht="15" customHeight="1" x14ac:dyDescent="0.25">
      <c r="A6" s="594" t="s">
        <v>322</v>
      </c>
      <c r="B6" s="2050">
        <v>25.945</v>
      </c>
      <c r="C6" s="2054">
        <v>49</v>
      </c>
      <c r="D6" s="2054">
        <v>62</v>
      </c>
      <c r="E6" s="2054">
        <v>51</v>
      </c>
      <c r="F6" s="2054">
        <v>57</v>
      </c>
      <c r="G6" s="2054">
        <v>59</v>
      </c>
      <c r="H6" s="2054"/>
      <c r="I6" s="2054"/>
      <c r="J6" s="2054"/>
      <c r="K6" s="2034" t="s">
        <v>501</v>
      </c>
      <c r="L6" s="606">
        <v>0.6</v>
      </c>
      <c r="M6" s="606">
        <v>0.76</v>
      </c>
      <c r="N6" s="606">
        <v>2.9</v>
      </c>
      <c r="O6" s="606">
        <v>2.7</v>
      </c>
      <c r="P6" s="606">
        <v>2.8</v>
      </c>
      <c r="Q6" s="2060">
        <v>-2.2999999999999998</v>
      </c>
      <c r="R6" s="601"/>
      <c r="S6" s="601"/>
    </row>
    <row r="7" spans="1:29" ht="15" customHeight="1" x14ac:dyDescent="0.25">
      <c r="A7" s="594" t="s">
        <v>382</v>
      </c>
      <c r="B7" s="2050">
        <v>4.6310000000000002</v>
      </c>
      <c r="C7" s="2054">
        <v>3</v>
      </c>
      <c r="D7" s="2054">
        <v>5</v>
      </c>
      <c r="E7" s="2054">
        <v>4</v>
      </c>
      <c r="F7" s="2054">
        <v>5</v>
      </c>
      <c r="G7" s="2054">
        <v>5</v>
      </c>
      <c r="H7" s="2054"/>
      <c r="I7" s="2054"/>
      <c r="J7" s="2054"/>
      <c r="K7" s="2034" t="s">
        <v>500</v>
      </c>
      <c r="L7" s="606">
        <v>1</v>
      </c>
      <c r="M7" s="606">
        <v>-1.4</v>
      </c>
      <c r="N7" s="606">
        <v>4.7</v>
      </c>
      <c r="O7" s="606">
        <v>0.7</v>
      </c>
      <c r="P7" s="606">
        <v>1.6</v>
      </c>
      <c r="Q7" s="2060">
        <v>1</v>
      </c>
      <c r="R7" s="601"/>
      <c r="S7" s="601"/>
    </row>
    <row r="8" spans="1:29" ht="15" customHeight="1" x14ac:dyDescent="0.25">
      <c r="A8" s="605" t="s">
        <v>413</v>
      </c>
      <c r="B8" s="2058">
        <v>106.61900000000003</v>
      </c>
      <c r="C8" s="604">
        <v>144</v>
      </c>
      <c r="D8" s="604">
        <v>153</v>
      </c>
      <c r="E8" s="604">
        <v>155</v>
      </c>
      <c r="F8" s="604">
        <v>154</v>
      </c>
      <c r="G8" s="604">
        <v>159</v>
      </c>
      <c r="H8" s="603"/>
      <c r="I8" s="603"/>
      <c r="J8" s="603"/>
      <c r="K8" s="2034" t="s">
        <v>499</v>
      </c>
      <c r="L8" s="606">
        <v>0.8</v>
      </c>
      <c r="M8" s="606">
        <v>-3.9</v>
      </c>
      <c r="N8" s="606">
        <v>-2.9</v>
      </c>
      <c r="O8" s="606">
        <v>-3.6</v>
      </c>
      <c r="P8" s="606">
        <v>-2.2000000000000002</v>
      </c>
      <c r="Q8" s="2060">
        <v>-3</v>
      </c>
      <c r="R8" s="601"/>
      <c r="S8" s="601"/>
      <c r="U8" s="1623"/>
    </row>
    <row r="9" spans="1:29" ht="15" customHeight="1" x14ac:dyDescent="0.25">
      <c r="A9" s="605" t="s">
        <v>412</v>
      </c>
      <c r="B9" s="2058">
        <v>-34.001999999999995</v>
      </c>
      <c r="C9" s="604">
        <v>-52</v>
      </c>
      <c r="D9" s="604">
        <v>-50</v>
      </c>
      <c r="E9" s="604">
        <v>-51</v>
      </c>
      <c r="F9" s="604">
        <v>-53</v>
      </c>
      <c r="G9" s="604">
        <v>-54</v>
      </c>
      <c r="H9" s="2056"/>
      <c r="I9" s="2056"/>
      <c r="J9" s="2056"/>
      <c r="K9" s="608" t="s">
        <v>498</v>
      </c>
      <c r="L9" s="607">
        <v>-0.6</v>
      </c>
      <c r="M9" s="607">
        <v>18</v>
      </c>
      <c r="N9" s="607">
        <v>27.7</v>
      </c>
      <c r="O9" s="607">
        <v>23.9</v>
      </c>
      <c r="P9" s="607">
        <v>20.6</v>
      </c>
      <c r="Q9" s="609">
        <v>17.399999999999999</v>
      </c>
      <c r="R9" s="601"/>
      <c r="S9" s="601"/>
      <c r="U9" s="1623"/>
    </row>
    <row r="10" spans="1:29" ht="15" customHeight="1" x14ac:dyDescent="0.25">
      <c r="A10" s="605" t="s">
        <v>307</v>
      </c>
      <c r="B10" s="2058">
        <v>72.617000000000019</v>
      </c>
      <c r="C10" s="604">
        <v>92</v>
      </c>
      <c r="D10" s="604">
        <v>103</v>
      </c>
      <c r="E10" s="604">
        <v>104</v>
      </c>
      <c r="F10" s="604">
        <v>101</v>
      </c>
      <c r="G10" s="604">
        <v>105</v>
      </c>
      <c r="H10" s="2056"/>
      <c r="I10" s="2056"/>
      <c r="J10" s="2056"/>
      <c r="K10" s="608" t="s">
        <v>483</v>
      </c>
      <c r="L10" s="607">
        <v>53.5</v>
      </c>
      <c r="M10" s="607">
        <v>63.1</v>
      </c>
      <c r="N10" s="607">
        <v>61.5</v>
      </c>
      <c r="O10" s="607">
        <v>61</v>
      </c>
      <c r="P10" s="607">
        <v>65.3</v>
      </c>
      <c r="Q10" s="607">
        <v>64.599999999999994</v>
      </c>
      <c r="R10" s="601"/>
      <c r="S10" s="601"/>
      <c r="U10" s="1623"/>
    </row>
    <row r="11" spans="1:29" ht="15" customHeight="1" x14ac:dyDescent="0.25">
      <c r="A11" s="594" t="s">
        <v>128</v>
      </c>
      <c r="B11" s="2050">
        <v>0</v>
      </c>
      <c r="C11" s="2054">
        <v>0</v>
      </c>
      <c r="D11" s="2054">
        <v>0</v>
      </c>
      <c r="E11" s="2054">
        <v>0</v>
      </c>
      <c r="F11" s="2054">
        <v>0</v>
      </c>
      <c r="G11" s="2054">
        <v>0</v>
      </c>
      <c r="H11" s="603"/>
      <c r="I11" s="603"/>
      <c r="J11" s="603"/>
      <c r="K11" s="608" t="s">
        <v>481</v>
      </c>
      <c r="L11" s="607">
        <v>17.5</v>
      </c>
      <c r="M11" s="607">
        <v>22.6</v>
      </c>
      <c r="N11" s="607">
        <v>19.5</v>
      </c>
      <c r="O11" s="607">
        <v>21.1</v>
      </c>
      <c r="P11" s="607">
        <v>20.399999999999999</v>
      </c>
      <c r="Q11" s="607">
        <v>22.7</v>
      </c>
      <c r="R11" s="601"/>
      <c r="S11" s="601"/>
      <c r="U11" s="1623"/>
    </row>
    <row r="12" spans="1:29" ht="15" customHeight="1" x14ac:dyDescent="0.25">
      <c r="A12" s="605" t="s">
        <v>125</v>
      </c>
      <c r="B12" s="2058">
        <v>72.617000000000019</v>
      </c>
      <c r="C12" s="604">
        <v>92</v>
      </c>
      <c r="D12" s="604">
        <v>103</v>
      </c>
      <c r="E12" s="604">
        <v>104</v>
      </c>
      <c r="F12" s="604">
        <v>101</v>
      </c>
      <c r="G12" s="604">
        <v>105</v>
      </c>
      <c r="H12" s="603"/>
      <c r="I12" s="603"/>
      <c r="J12" s="603"/>
      <c r="K12" s="558" t="s">
        <v>497</v>
      </c>
      <c r="L12" s="602">
        <v>70</v>
      </c>
      <c r="M12" s="602">
        <v>103.7</v>
      </c>
      <c r="N12" s="602">
        <v>108.8</v>
      </c>
      <c r="O12" s="602">
        <v>106</v>
      </c>
      <c r="P12" s="602">
        <v>106</v>
      </c>
      <c r="Q12" s="602">
        <v>104.7</v>
      </c>
      <c r="R12" s="601"/>
      <c r="S12" s="601"/>
      <c r="U12" s="2059"/>
    </row>
    <row r="13" spans="1:29" ht="15" customHeight="1" x14ac:dyDescent="0.25">
      <c r="A13" s="2057"/>
      <c r="B13" s="2054"/>
      <c r="C13" s="2054"/>
      <c r="D13" s="2054"/>
      <c r="E13" s="2054"/>
      <c r="F13" s="2054"/>
      <c r="G13" s="2054"/>
      <c r="H13" s="2056"/>
      <c r="I13" s="2056"/>
      <c r="J13" s="2056"/>
      <c r="K13" s="2034" t="s">
        <v>496</v>
      </c>
      <c r="L13" s="606">
        <v>3</v>
      </c>
      <c r="M13" s="606">
        <v>-11</v>
      </c>
      <c r="N13" s="606">
        <v>-6</v>
      </c>
      <c r="O13" s="606">
        <v>-2</v>
      </c>
      <c r="P13" s="606">
        <v>-5</v>
      </c>
      <c r="Q13" s="606">
        <v>0</v>
      </c>
      <c r="R13" s="601"/>
      <c r="S13" s="601"/>
      <c r="U13" s="1623"/>
    </row>
    <row r="14" spans="1:29" ht="15" customHeight="1" x14ac:dyDescent="0.25">
      <c r="A14" s="594" t="s">
        <v>124</v>
      </c>
      <c r="B14" s="2050">
        <v>32</v>
      </c>
      <c r="C14" s="2050">
        <v>36</v>
      </c>
      <c r="D14" s="2050">
        <v>32</v>
      </c>
      <c r="E14" s="2050">
        <v>33</v>
      </c>
      <c r="F14" s="2050">
        <v>34</v>
      </c>
      <c r="G14" s="2050">
        <v>34</v>
      </c>
      <c r="H14" s="603"/>
      <c r="I14" s="603"/>
      <c r="J14" s="603"/>
      <c r="K14" s="558" t="s">
        <v>125</v>
      </c>
      <c r="L14" s="602">
        <v>73</v>
      </c>
      <c r="M14" s="602">
        <v>92.3</v>
      </c>
      <c r="N14" s="602">
        <v>103</v>
      </c>
      <c r="O14" s="602">
        <v>104</v>
      </c>
      <c r="P14" s="602">
        <v>101</v>
      </c>
      <c r="Q14" s="602">
        <v>104.7</v>
      </c>
      <c r="R14" s="601"/>
      <c r="S14" s="601"/>
      <c r="U14" s="1623"/>
      <c r="Y14" s="585"/>
      <c r="Z14" s="585"/>
      <c r="AA14" s="585"/>
      <c r="AB14" s="585"/>
      <c r="AC14" s="585"/>
    </row>
    <row r="15" spans="1:29" ht="15" customHeight="1" x14ac:dyDescent="0.25">
      <c r="A15" s="594" t="s">
        <v>495</v>
      </c>
      <c r="B15" s="2055">
        <v>16</v>
      </c>
      <c r="C15" s="2055">
        <v>17</v>
      </c>
      <c r="D15" s="2054">
        <v>19</v>
      </c>
      <c r="E15" s="2054">
        <v>19</v>
      </c>
      <c r="F15" s="2054">
        <v>20</v>
      </c>
      <c r="G15" s="2054">
        <v>19</v>
      </c>
      <c r="H15" s="2056"/>
      <c r="I15" s="2056"/>
      <c r="J15" s="2056"/>
      <c r="K15" s="597"/>
      <c r="L15" s="600">
        <v>4.5999999999999996</v>
      </c>
      <c r="M15" s="600">
        <v>4.5999999999999996</v>
      </c>
      <c r="N15" s="600">
        <v>4.9000000000000004</v>
      </c>
      <c r="O15" s="600">
        <v>5</v>
      </c>
      <c r="P15" s="600">
        <v>5.4</v>
      </c>
      <c r="Q15" s="599">
        <v>5.5</v>
      </c>
      <c r="R15" s="599"/>
      <c r="S15" s="599"/>
      <c r="Y15" s="585"/>
      <c r="Z15" s="585"/>
      <c r="AA15" s="585"/>
      <c r="AB15" s="585"/>
      <c r="AC15" s="585"/>
    </row>
    <row r="16" spans="1:29" ht="15" customHeight="1" x14ac:dyDescent="0.25">
      <c r="A16" s="594" t="s">
        <v>126</v>
      </c>
      <c r="B16" s="2053">
        <v>1576</v>
      </c>
      <c r="C16" s="2053">
        <v>1526</v>
      </c>
      <c r="D16" s="2048">
        <v>1810</v>
      </c>
      <c r="E16" s="2048">
        <v>1711</v>
      </c>
      <c r="F16" s="2048">
        <v>1624</v>
      </c>
      <c r="G16" s="2048">
        <v>1592</v>
      </c>
      <c r="H16" s="2050"/>
      <c r="I16" s="2050"/>
      <c r="J16" s="2050"/>
      <c r="K16" s="598"/>
      <c r="L16" s="597"/>
      <c r="Y16" s="585"/>
      <c r="Z16" s="585"/>
      <c r="AA16" s="585"/>
      <c r="AB16" s="585"/>
      <c r="AC16" s="585"/>
    </row>
    <row r="17" spans="1:29" ht="15" customHeight="1" x14ac:dyDescent="0.25">
      <c r="A17" s="594" t="s">
        <v>494</v>
      </c>
      <c r="B17" s="2052">
        <v>44</v>
      </c>
      <c r="C17" s="2052">
        <v>67.3</v>
      </c>
      <c r="D17" s="2051">
        <v>68</v>
      </c>
      <c r="E17" s="2051">
        <v>67.3</v>
      </c>
      <c r="F17" s="2051">
        <v>68.3</v>
      </c>
      <c r="G17" s="2051">
        <v>68</v>
      </c>
      <c r="H17" s="2054"/>
      <c r="I17" s="2054"/>
      <c r="J17" s="2054"/>
      <c r="K17" s="1623"/>
      <c r="L17" s="595"/>
      <c r="M17" s="595"/>
      <c r="N17" s="595"/>
      <c r="O17" s="595"/>
      <c r="P17" s="595"/>
      <c r="Q17" s="595"/>
      <c r="R17" s="595"/>
      <c r="S17" s="595"/>
      <c r="Y17" s="585"/>
      <c r="Z17" s="585"/>
      <c r="AA17" s="585"/>
      <c r="AB17" s="585"/>
      <c r="AC17" s="585"/>
    </row>
    <row r="18" spans="1:29" ht="15" customHeight="1" x14ac:dyDescent="0.25">
      <c r="A18" s="594" t="s">
        <v>493</v>
      </c>
      <c r="B18" s="2049">
        <v>986.7</v>
      </c>
      <c r="C18" s="2049">
        <v>1867</v>
      </c>
      <c r="D18" s="2048">
        <v>1730.6329999999998</v>
      </c>
      <c r="E18" s="2048">
        <v>1600</v>
      </c>
      <c r="F18" s="2048">
        <v>1889</v>
      </c>
      <c r="G18" s="2048">
        <v>1999</v>
      </c>
      <c r="H18" s="2048"/>
      <c r="I18" s="2048"/>
      <c r="J18" s="2048"/>
      <c r="K18" s="1623"/>
      <c r="L18" s="595"/>
      <c r="M18" s="595"/>
      <c r="N18" s="595"/>
      <c r="O18" s="595"/>
      <c r="P18" s="595"/>
      <c r="Q18" s="595"/>
      <c r="R18" s="595"/>
      <c r="S18" s="595"/>
      <c r="Y18" s="585"/>
      <c r="Z18" s="585"/>
      <c r="AA18" s="585"/>
      <c r="AB18" s="585"/>
      <c r="AC18" s="585"/>
    </row>
    <row r="19" spans="1:29" ht="15" customHeight="1" x14ac:dyDescent="0.25">
      <c r="A19" s="594" t="s">
        <v>115</v>
      </c>
      <c r="B19" s="2049">
        <v>699.9</v>
      </c>
      <c r="C19" s="2049">
        <v>1184</v>
      </c>
      <c r="D19" s="2048">
        <v>1164</v>
      </c>
      <c r="E19" s="2048">
        <v>1127</v>
      </c>
      <c r="F19" s="2048">
        <v>1129</v>
      </c>
      <c r="G19" s="2048">
        <v>1135</v>
      </c>
      <c r="H19" s="2050"/>
      <c r="I19" s="2050"/>
      <c r="J19" s="2050"/>
      <c r="K19" s="596"/>
      <c r="L19" s="595"/>
      <c r="M19" s="595"/>
      <c r="N19" s="595"/>
      <c r="O19" s="595"/>
      <c r="P19" s="595"/>
      <c r="Q19" s="595"/>
      <c r="R19" s="595"/>
      <c r="S19" s="595"/>
      <c r="Y19" s="585"/>
      <c r="Z19" s="585"/>
      <c r="AA19" s="585"/>
      <c r="AB19" s="585"/>
      <c r="AC19" s="585"/>
    </row>
    <row r="20" spans="1:29" ht="15" customHeight="1" x14ac:dyDescent="0.25">
      <c r="H20" s="2048"/>
      <c r="I20" s="2048"/>
      <c r="J20" s="2048"/>
      <c r="K20" s="596"/>
      <c r="L20" s="595"/>
      <c r="M20" s="595"/>
      <c r="N20" s="595"/>
      <c r="O20" s="595"/>
      <c r="P20" s="595"/>
      <c r="Q20" s="595"/>
      <c r="R20" s="595"/>
      <c r="S20" s="595"/>
      <c r="Y20" s="585"/>
      <c r="Z20" s="585"/>
      <c r="AA20" s="585"/>
      <c r="AB20" s="585"/>
      <c r="AC20" s="585"/>
    </row>
    <row r="21" spans="1:29" ht="15" customHeight="1" x14ac:dyDescent="0.25">
      <c r="H21" s="2048"/>
      <c r="I21" s="2048"/>
      <c r="J21" s="2048"/>
      <c r="K21" s="586" t="s">
        <v>492</v>
      </c>
      <c r="L21" s="2874" t="s">
        <v>491</v>
      </c>
      <c r="M21" s="2874"/>
      <c r="N21" s="2874"/>
      <c r="O21" s="2874"/>
      <c r="P21" s="2874"/>
      <c r="Q21" s="2874"/>
      <c r="R21" s="2874"/>
      <c r="S21" s="2874"/>
      <c r="Y21" s="585"/>
      <c r="Z21" s="585"/>
      <c r="AA21" s="585"/>
      <c r="AB21" s="585"/>
      <c r="AC21" s="585"/>
    </row>
    <row r="22" spans="1:29" ht="15" customHeight="1" x14ac:dyDescent="0.25">
      <c r="A22" s="1632"/>
      <c r="B22" s="1632"/>
      <c r="C22" s="1632"/>
      <c r="D22" s="593"/>
      <c r="E22" s="593"/>
      <c r="F22" s="593"/>
      <c r="G22" s="593"/>
      <c r="H22" s="593"/>
      <c r="I22" s="593"/>
      <c r="J22" s="593"/>
      <c r="K22" s="592"/>
      <c r="L22" s="2874"/>
      <c r="M22" s="2874"/>
      <c r="N22" s="2874"/>
      <c r="O22" s="2874"/>
      <c r="P22" s="2874"/>
      <c r="Q22" s="2874"/>
      <c r="R22" s="2874"/>
      <c r="S22" s="2874"/>
      <c r="Y22" s="585"/>
      <c r="Z22" s="585"/>
      <c r="AA22" s="585"/>
      <c r="AB22" s="585"/>
      <c r="AC22" s="585"/>
    </row>
    <row r="23" spans="1:29" ht="15" customHeight="1" x14ac:dyDescent="0.25">
      <c r="A23" s="1623"/>
      <c r="B23" s="1633"/>
      <c r="C23" s="1632"/>
      <c r="D23" s="593"/>
      <c r="E23" s="593"/>
      <c r="F23" s="593"/>
      <c r="G23" s="593"/>
      <c r="H23" s="593"/>
      <c r="I23" s="593"/>
      <c r="J23" s="593"/>
      <c r="K23" s="586" t="s">
        <v>489</v>
      </c>
      <c r="L23" s="2874" t="s">
        <v>488</v>
      </c>
      <c r="M23" s="2877"/>
      <c r="N23" s="2877"/>
      <c r="O23" s="2877"/>
      <c r="P23" s="2877"/>
      <c r="Q23" s="2877"/>
      <c r="R23" s="2877"/>
      <c r="S23" s="2785"/>
      <c r="Y23" s="585"/>
      <c r="Z23" s="585"/>
      <c r="AA23" s="585"/>
      <c r="AB23" s="585"/>
      <c r="AC23" s="585"/>
    </row>
    <row r="24" spans="1:29" ht="15" customHeight="1" x14ac:dyDescent="0.25">
      <c r="A24" s="1623"/>
      <c r="B24" s="1633"/>
      <c r="C24" s="1632"/>
      <c r="D24" s="593"/>
      <c r="E24" s="593"/>
      <c r="F24" s="593"/>
      <c r="G24" s="593"/>
      <c r="H24" s="593"/>
      <c r="I24" s="593"/>
      <c r="J24" s="593"/>
      <c r="K24" s="591"/>
      <c r="L24" s="2877"/>
      <c r="M24" s="2877"/>
      <c r="N24" s="2877"/>
      <c r="O24" s="2877"/>
      <c r="P24" s="2877"/>
      <c r="Q24" s="2877"/>
      <c r="R24" s="2877"/>
      <c r="S24" s="2785"/>
      <c r="Y24" s="585"/>
      <c r="Z24" s="585"/>
      <c r="AA24" s="585"/>
      <c r="AB24" s="585"/>
      <c r="AC24" s="585"/>
    </row>
    <row r="25" spans="1:29" ht="15" customHeight="1" x14ac:dyDescent="0.25">
      <c r="A25" s="1623"/>
      <c r="B25" s="1633"/>
      <c r="C25" s="1632"/>
      <c r="D25" s="593"/>
      <c r="E25" s="593"/>
      <c r="F25" s="593"/>
      <c r="G25" s="593"/>
      <c r="H25" s="593"/>
      <c r="I25" s="593"/>
      <c r="J25" s="593"/>
      <c r="K25" s="586" t="s">
        <v>487</v>
      </c>
      <c r="L25" s="2874" t="s">
        <v>486</v>
      </c>
      <c r="M25" s="2874"/>
      <c r="N25" s="2874"/>
      <c r="O25" s="2874"/>
      <c r="P25" s="2874"/>
      <c r="Q25" s="2874"/>
      <c r="R25" s="2874"/>
      <c r="S25" s="2874"/>
      <c r="Y25" s="585"/>
      <c r="Z25" s="585"/>
      <c r="AA25" s="585"/>
      <c r="AB25" s="585"/>
      <c r="AC25" s="585"/>
    </row>
    <row r="26" spans="1:29" ht="15" customHeight="1" x14ac:dyDescent="0.25">
      <c r="A26" s="1623"/>
      <c r="B26" s="1791"/>
      <c r="C26" s="1632"/>
      <c r="D26" s="593"/>
      <c r="E26" s="593"/>
      <c r="F26" s="593"/>
      <c r="G26" s="593"/>
      <c r="H26" s="593"/>
      <c r="I26" s="593"/>
      <c r="J26" s="593"/>
      <c r="K26" s="587"/>
      <c r="L26" s="2874"/>
      <c r="M26" s="2874"/>
      <c r="N26" s="2874"/>
      <c r="O26" s="2874"/>
      <c r="P26" s="2874"/>
      <c r="Q26" s="2874"/>
      <c r="R26" s="2874"/>
      <c r="S26" s="2874"/>
      <c r="Y26" s="585"/>
      <c r="Z26" s="585"/>
      <c r="AA26" s="585"/>
      <c r="AB26" s="585"/>
      <c r="AC26" s="585"/>
    </row>
    <row r="27" spans="1:29" ht="15" customHeight="1" x14ac:dyDescent="0.25">
      <c r="A27" s="1623"/>
      <c r="B27" s="1790"/>
      <c r="C27" s="1790"/>
      <c r="D27" s="1790"/>
      <c r="E27" s="593"/>
      <c r="F27" s="593"/>
      <c r="G27" s="593"/>
      <c r="H27" s="593"/>
      <c r="I27" s="593"/>
      <c r="J27" s="593"/>
      <c r="K27" s="586" t="s">
        <v>485</v>
      </c>
      <c r="L27" s="2875" t="s">
        <v>484</v>
      </c>
      <c r="M27" s="2875"/>
      <c r="N27" s="2875"/>
      <c r="O27" s="2875"/>
      <c r="P27" s="2875"/>
      <c r="Q27" s="2875"/>
      <c r="R27" s="2875"/>
      <c r="S27" s="580"/>
      <c r="Y27" s="585"/>
      <c r="Z27" s="585"/>
      <c r="AA27" s="585"/>
      <c r="AB27" s="585"/>
      <c r="AC27" s="585"/>
    </row>
    <row r="28" spans="1:29" ht="15" customHeight="1" x14ac:dyDescent="0.25">
      <c r="A28" s="1623"/>
      <c r="B28" s="1790"/>
      <c r="C28" s="1632"/>
      <c r="D28" s="593"/>
      <c r="E28" s="593"/>
      <c r="F28" s="593"/>
      <c r="G28" s="593"/>
      <c r="H28" s="593"/>
      <c r="I28" s="593"/>
      <c r="J28" s="593"/>
      <c r="K28" s="586"/>
      <c r="L28" s="2875"/>
      <c r="M28" s="2875"/>
      <c r="N28" s="2875"/>
      <c r="O28" s="2875"/>
      <c r="P28" s="2875"/>
      <c r="Q28" s="2875"/>
      <c r="R28" s="2875"/>
      <c r="S28" s="580"/>
      <c r="Y28" s="585"/>
      <c r="Z28" s="585"/>
      <c r="AA28" s="585"/>
      <c r="AB28" s="585"/>
      <c r="AC28" s="585"/>
    </row>
    <row r="29" spans="1:29" ht="15" customHeight="1" x14ac:dyDescent="0.25">
      <c r="A29" s="1632"/>
      <c r="B29" s="1632"/>
      <c r="C29" s="1632"/>
      <c r="D29" s="593"/>
      <c r="E29" s="593"/>
      <c r="F29" s="593"/>
      <c r="G29" s="593"/>
      <c r="H29" s="593"/>
      <c r="I29" s="593"/>
      <c r="J29" s="593"/>
      <c r="K29" s="580" t="s">
        <v>483</v>
      </c>
      <c r="L29" s="2876" t="s">
        <v>482</v>
      </c>
      <c r="M29" s="2876"/>
      <c r="N29" s="2876"/>
      <c r="O29" s="2876"/>
      <c r="P29" s="2876"/>
      <c r="Q29" s="2876"/>
      <c r="R29" s="2876"/>
      <c r="S29" s="579"/>
      <c r="Y29" s="585"/>
      <c r="Z29" s="585"/>
      <c r="AA29" s="585"/>
      <c r="AB29" s="585"/>
      <c r="AC29" s="585"/>
    </row>
    <row r="30" spans="1:29" ht="15" customHeight="1" x14ac:dyDescent="0.25">
      <c r="A30" s="1632"/>
      <c r="B30" s="1632"/>
      <c r="C30" s="1632"/>
      <c r="D30" s="593"/>
      <c r="E30" s="593"/>
      <c r="F30" s="593"/>
      <c r="G30" s="593"/>
      <c r="H30" s="593"/>
      <c r="I30" s="593"/>
      <c r="J30" s="593"/>
      <c r="K30" s="580"/>
      <c r="L30" s="2876"/>
      <c r="M30" s="2876"/>
      <c r="N30" s="2876"/>
      <c r="O30" s="2876"/>
      <c r="P30" s="2876"/>
      <c r="Q30" s="2876"/>
      <c r="R30" s="2876"/>
      <c r="S30" s="579"/>
      <c r="Y30" s="585"/>
      <c r="Z30" s="585"/>
      <c r="AA30" s="585"/>
      <c r="AB30" s="585"/>
      <c r="AC30" s="585"/>
    </row>
    <row r="31" spans="1:29" ht="15" customHeight="1" x14ac:dyDescent="0.25">
      <c r="A31" s="541" t="s">
        <v>490</v>
      </c>
      <c r="B31" s="554"/>
      <c r="C31" s="554"/>
      <c r="D31" s="528"/>
      <c r="K31" s="580" t="s">
        <v>481</v>
      </c>
      <c r="L31" s="2876" t="s">
        <v>480</v>
      </c>
      <c r="M31" s="2876"/>
      <c r="N31" s="2876"/>
      <c r="O31" s="2876"/>
      <c r="P31" s="2876"/>
      <c r="Q31" s="2876"/>
      <c r="R31" s="2876"/>
      <c r="S31" s="579"/>
      <c r="T31" s="2044"/>
      <c r="U31" s="2047"/>
      <c r="V31" s="2044"/>
      <c r="W31" s="2044"/>
      <c r="Y31" s="585"/>
      <c r="Z31" s="585"/>
      <c r="AA31" s="585"/>
      <c r="AB31" s="585"/>
      <c r="AC31" s="585"/>
    </row>
    <row r="32" spans="1:29" ht="15" customHeight="1" thickBot="1" x14ac:dyDescent="0.3">
      <c r="K32" s="580"/>
      <c r="L32" s="2876"/>
      <c r="M32" s="2876"/>
      <c r="N32" s="2876"/>
      <c r="O32" s="2876"/>
      <c r="P32" s="2876"/>
      <c r="Q32" s="2876"/>
      <c r="R32" s="2876"/>
      <c r="S32" s="579"/>
      <c r="T32" s="2044"/>
      <c r="U32" s="2044"/>
      <c r="V32" s="2044"/>
      <c r="W32" s="2044"/>
      <c r="Y32" s="585"/>
      <c r="Z32" s="585"/>
      <c r="AA32" s="585"/>
      <c r="AB32" s="585"/>
      <c r="AC32" s="585"/>
    </row>
    <row r="33" spans="1:29" ht="15" customHeight="1" thickBot="1" x14ac:dyDescent="0.3">
      <c r="A33" s="590" t="s">
        <v>193</v>
      </c>
      <c r="B33" s="539" t="s">
        <v>1226</v>
      </c>
      <c r="C33" s="539" t="s">
        <v>1097</v>
      </c>
      <c r="D33" s="539" t="s">
        <v>1056</v>
      </c>
      <c r="E33" s="589" t="s">
        <v>994</v>
      </c>
      <c r="F33" s="589" t="s">
        <v>294</v>
      </c>
      <c r="G33" s="589" t="s">
        <v>293</v>
      </c>
      <c r="H33" s="588"/>
      <c r="I33" s="588"/>
      <c r="J33" s="588"/>
      <c r="K33" s="586"/>
      <c r="L33" s="1753"/>
      <c r="M33" s="1753"/>
      <c r="N33" s="1753"/>
      <c r="O33" s="1753"/>
      <c r="P33" s="1753"/>
      <c r="Q33" s="1753"/>
      <c r="R33" s="1753"/>
      <c r="S33" s="1753"/>
      <c r="T33" s="2044"/>
      <c r="U33" s="2044"/>
      <c r="V33" s="2044"/>
      <c r="W33" s="2044"/>
      <c r="Y33" s="585"/>
      <c r="Z33" s="585"/>
      <c r="AA33" s="585"/>
      <c r="AB33" s="585"/>
      <c r="AC33" s="585"/>
    </row>
    <row r="34" spans="1:29" ht="15" customHeight="1" x14ac:dyDescent="0.25">
      <c r="A34" s="534" t="s">
        <v>466</v>
      </c>
      <c r="B34" s="2043" t="s">
        <v>1146</v>
      </c>
      <c r="C34" s="2043">
        <v>602.51900999999998</v>
      </c>
      <c r="D34" s="2043">
        <v>603.20799999999997</v>
      </c>
      <c r="E34" s="2043">
        <v>696.16272900000001</v>
      </c>
      <c r="F34" s="2043">
        <v>627.20000000000005</v>
      </c>
      <c r="G34" s="2043">
        <v>616.70000000000005</v>
      </c>
      <c r="H34" s="2043"/>
      <c r="I34" s="2043"/>
      <c r="J34" s="2043"/>
      <c r="K34" s="587"/>
      <c r="L34" s="1753"/>
      <c r="M34" s="1753"/>
      <c r="N34" s="1753"/>
      <c r="O34" s="1753"/>
      <c r="P34" s="1753"/>
      <c r="Q34" s="1753"/>
      <c r="R34" s="1753"/>
      <c r="S34" s="1753"/>
      <c r="T34" s="2044"/>
      <c r="U34" s="2047"/>
      <c r="V34" s="2044"/>
      <c r="W34" s="2044"/>
      <c r="Y34" s="585"/>
      <c r="Z34" s="585"/>
      <c r="AA34" s="585"/>
      <c r="AB34" s="585"/>
      <c r="AC34" s="585"/>
    </row>
    <row r="35" spans="1:29" ht="15" customHeight="1" x14ac:dyDescent="0.25">
      <c r="A35" s="534" t="s">
        <v>465</v>
      </c>
      <c r="B35" s="584">
        <v>277.8</v>
      </c>
      <c r="C35" s="584">
        <v>265.92346500000002</v>
      </c>
      <c r="D35" s="584">
        <v>345.815</v>
      </c>
      <c r="E35" s="2043">
        <v>261.95174100000003</v>
      </c>
      <c r="F35" s="2043">
        <v>382.6</v>
      </c>
      <c r="G35" s="2043">
        <v>386.6</v>
      </c>
      <c r="H35" s="2043"/>
      <c r="I35" s="2043"/>
      <c r="J35" s="2043"/>
      <c r="K35" s="586"/>
      <c r="L35" s="2046"/>
      <c r="M35" s="2046"/>
      <c r="N35" s="2046"/>
      <c r="O35" s="2046"/>
      <c r="P35" s="2046"/>
      <c r="Q35" s="2046"/>
      <c r="R35" s="2046"/>
      <c r="S35" s="2045"/>
      <c r="T35" s="2044"/>
      <c r="U35" s="2044"/>
      <c r="V35" s="2044"/>
      <c r="W35" s="2044"/>
      <c r="Y35" s="585"/>
      <c r="Z35" s="585"/>
      <c r="AA35" s="585"/>
      <c r="AB35" s="585"/>
      <c r="AC35" s="585"/>
    </row>
    <row r="36" spans="1:29" ht="15" customHeight="1" x14ac:dyDescent="0.25">
      <c r="A36" s="534" t="s">
        <v>464</v>
      </c>
      <c r="B36" s="584">
        <v>259.7</v>
      </c>
      <c r="C36" s="584">
        <v>448.045996</v>
      </c>
      <c r="D36" s="584">
        <v>397.41899999999998</v>
      </c>
      <c r="E36" s="2043">
        <v>271.47131200000001</v>
      </c>
      <c r="F36" s="2043">
        <v>295.10000000000002</v>
      </c>
      <c r="G36" s="2043">
        <v>406.6</v>
      </c>
      <c r="H36" s="2043"/>
      <c r="I36" s="2043"/>
      <c r="J36" s="2043"/>
      <c r="K36" s="586"/>
      <c r="L36" s="2046"/>
      <c r="M36" s="2046"/>
      <c r="N36" s="2046"/>
      <c r="O36" s="2046"/>
      <c r="P36" s="2046"/>
      <c r="Q36" s="2046"/>
      <c r="R36" s="2046"/>
      <c r="S36" s="2045"/>
      <c r="T36" s="2044"/>
      <c r="U36" s="2044"/>
      <c r="V36" s="2044"/>
      <c r="W36" s="2044"/>
      <c r="Y36" s="585"/>
      <c r="Z36" s="585"/>
      <c r="AA36" s="585"/>
      <c r="AB36" s="585"/>
      <c r="AC36" s="585"/>
    </row>
    <row r="37" spans="1:29" ht="15" customHeight="1" x14ac:dyDescent="0.25">
      <c r="A37" s="534" t="s">
        <v>463</v>
      </c>
      <c r="B37" s="584">
        <v>449.3</v>
      </c>
      <c r="C37" s="584">
        <v>550.021072</v>
      </c>
      <c r="D37" s="584">
        <v>384.82</v>
      </c>
      <c r="E37" s="2043">
        <v>370.30170099999998</v>
      </c>
      <c r="F37" s="2043">
        <v>576.19999999999993</v>
      </c>
      <c r="G37" s="2043">
        <v>581.4</v>
      </c>
      <c r="H37" s="2043"/>
      <c r="I37" s="2043"/>
      <c r="J37" s="2043"/>
      <c r="K37" s="580"/>
      <c r="L37" s="2042"/>
      <c r="M37" s="2042"/>
      <c r="N37" s="2042"/>
      <c r="O37" s="2042"/>
      <c r="P37" s="2042"/>
      <c r="Q37" s="2042"/>
      <c r="R37" s="2042"/>
      <c r="S37" s="2041"/>
    </row>
    <row r="38" spans="1:29" ht="15" customHeight="1" x14ac:dyDescent="0.25">
      <c r="A38" s="534" t="s">
        <v>473</v>
      </c>
      <c r="B38" s="584">
        <v>0</v>
      </c>
      <c r="C38" s="584">
        <v>0</v>
      </c>
      <c r="D38" s="584">
        <v>-8.4400000000000003E-2</v>
      </c>
      <c r="E38" s="2043">
        <v>0</v>
      </c>
      <c r="F38" s="2043">
        <v>7.8999999999999995</v>
      </c>
      <c r="G38" s="2043">
        <v>7.8</v>
      </c>
      <c r="H38" s="2043"/>
      <c r="I38" s="2043"/>
      <c r="J38" s="2043"/>
      <c r="K38" s="580"/>
      <c r="L38" s="2042"/>
      <c r="M38" s="2042"/>
      <c r="N38" s="2042"/>
      <c r="O38" s="2042"/>
      <c r="P38" s="2042"/>
      <c r="Q38" s="2042"/>
      <c r="R38" s="2042"/>
      <c r="S38" s="2041"/>
    </row>
    <row r="39" spans="1:29" ht="15" customHeight="1" x14ac:dyDescent="0.25">
      <c r="A39" s="534" t="s">
        <v>4</v>
      </c>
      <c r="B39" s="584">
        <v>0</v>
      </c>
      <c r="C39" s="584">
        <v>0</v>
      </c>
      <c r="D39" s="584">
        <v>0</v>
      </c>
      <c r="E39" s="2043">
        <v>0</v>
      </c>
      <c r="F39" s="2043">
        <v>0</v>
      </c>
      <c r="G39" s="2043">
        <v>0</v>
      </c>
      <c r="H39" s="2043"/>
      <c r="I39" s="2043"/>
      <c r="J39" s="2043"/>
      <c r="K39" s="580"/>
      <c r="L39" s="2042"/>
      <c r="M39" s="2042"/>
      <c r="N39" s="2042"/>
      <c r="O39" s="2042"/>
      <c r="P39" s="2042"/>
      <c r="Q39" s="2042"/>
      <c r="R39" s="2042"/>
      <c r="S39" s="2041"/>
    </row>
    <row r="40" spans="1:29" ht="15" customHeight="1" x14ac:dyDescent="0.25">
      <c r="A40" s="2786" t="s">
        <v>383</v>
      </c>
      <c r="B40" s="583">
        <f>SUM(B34:B39)</f>
        <v>986.8</v>
      </c>
      <c r="C40" s="583">
        <v>1866.5095430000001</v>
      </c>
      <c r="D40" s="583">
        <v>1731.1776</v>
      </c>
      <c r="E40" s="582">
        <v>1599.887483</v>
      </c>
      <c r="F40" s="582">
        <v>1889</v>
      </c>
      <c r="G40" s="582">
        <v>1999.1000000000001</v>
      </c>
      <c r="H40" s="581"/>
      <c r="I40" s="581"/>
      <c r="J40" s="581"/>
      <c r="K40" s="580"/>
      <c r="L40" s="2042"/>
      <c r="M40" s="2042"/>
      <c r="N40" s="2042"/>
      <c r="O40" s="2042"/>
      <c r="P40" s="2042"/>
      <c r="Q40" s="2042"/>
      <c r="R40" s="2042"/>
      <c r="S40" s="2041"/>
    </row>
    <row r="41" spans="1:29" ht="15" customHeight="1" thickBot="1" x14ac:dyDescent="0.3">
      <c r="A41" s="1623"/>
      <c r="B41" s="601"/>
      <c r="C41" s="601"/>
      <c r="D41" s="601"/>
      <c r="E41" s="601"/>
      <c r="F41" s="601"/>
      <c r="G41" s="601"/>
      <c r="H41" s="578"/>
      <c r="I41" s="578"/>
      <c r="J41" s="578"/>
      <c r="K41" s="541" t="s">
        <v>479</v>
      </c>
      <c r="L41" s="529"/>
      <c r="M41" s="528"/>
      <c r="N41" s="528"/>
      <c r="O41" s="528"/>
      <c r="R41" s="577"/>
      <c r="S41" s="577"/>
    </row>
    <row r="42" spans="1:29" ht="15" customHeight="1" thickBot="1" x14ac:dyDescent="0.3">
      <c r="A42" s="1623"/>
      <c r="B42" s="1631"/>
      <c r="C42" s="1631"/>
      <c r="D42" s="1631"/>
      <c r="E42" s="1631"/>
      <c r="F42" s="1631"/>
      <c r="G42" s="1631"/>
      <c r="H42" s="528"/>
      <c r="I42" s="528"/>
      <c r="J42" s="528"/>
      <c r="K42" s="576"/>
      <c r="L42" s="575"/>
      <c r="M42" s="575" t="s">
        <v>193</v>
      </c>
      <c r="N42" s="574"/>
      <c r="O42" s="574"/>
      <c r="P42" s="574" t="s">
        <v>477</v>
      </c>
      <c r="Q42" s="574"/>
    </row>
    <row r="43" spans="1:29" ht="15" customHeight="1" thickBot="1" x14ac:dyDescent="0.3">
      <c r="A43" s="549" t="s">
        <v>478</v>
      </c>
      <c r="B43" s="572"/>
      <c r="E43" s="572"/>
      <c r="H43" s="528"/>
      <c r="I43" s="528"/>
      <c r="J43" s="528"/>
      <c r="K43" s="540" t="s">
        <v>193</v>
      </c>
      <c r="L43" s="539" t="s">
        <v>1226</v>
      </c>
      <c r="M43" s="571" t="s">
        <v>1097</v>
      </c>
      <c r="N43" s="571" t="s">
        <v>1056</v>
      </c>
      <c r="O43" s="539" t="s">
        <v>1226</v>
      </c>
      <c r="P43" s="571" t="s">
        <v>1097</v>
      </c>
      <c r="Q43" s="567" t="s">
        <v>1056</v>
      </c>
    </row>
    <row r="44" spans="1:29" ht="15" customHeight="1" thickBot="1" x14ac:dyDescent="0.3">
      <c r="A44" s="570"/>
      <c r="B44" s="2869" t="s">
        <v>476</v>
      </c>
      <c r="C44" s="2870"/>
      <c r="D44" s="2871"/>
      <c r="E44" s="2872" t="s">
        <v>475</v>
      </c>
      <c r="F44" s="2873"/>
      <c r="G44" s="2873"/>
      <c r="H44" s="569"/>
      <c r="I44" s="569"/>
      <c r="J44" s="569"/>
      <c r="K44" s="534" t="s">
        <v>466</v>
      </c>
      <c r="L44" s="537" t="s">
        <v>1146</v>
      </c>
      <c r="M44" s="537">
        <v>1031.2</v>
      </c>
      <c r="N44" s="537">
        <v>1185.3</v>
      </c>
      <c r="O44" s="537" t="s">
        <v>1146</v>
      </c>
      <c r="P44" s="537">
        <v>8.5</v>
      </c>
      <c r="Q44" s="537">
        <v>9.6999999999999993</v>
      </c>
    </row>
    <row r="45" spans="1:29" ht="15" customHeight="1" thickBot="1" x14ac:dyDescent="0.3">
      <c r="A45" s="568" t="s">
        <v>193</v>
      </c>
      <c r="B45" s="539" t="s">
        <v>1226</v>
      </c>
      <c r="C45" s="565" t="s">
        <v>1097</v>
      </c>
      <c r="D45" s="567" t="s">
        <v>1056</v>
      </c>
      <c r="E45" s="539" t="s">
        <v>1226</v>
      </c>
      <c r="F45" s="566" t="s">
        <v>1097</v>
      </c>
      <c r="G45" s="565" t="s">
        <v>1056</v>
      </c>
      <c r="H45" s="564"/>
      <c r="I45" s="564"/>
      <c r="J45" s="564"/>
      <c r="K45" s="534" t="s">
        <v>465</v>
      </c>
      <c r="L45" s="537">
        <v>1159.3</v>
      </c>
      <c r="M45" s="537">
        <v>1186.3</v>
      </c>
      <c r="N45" s="537">
        <v>1197.4000000000001</v>
      </c>
      <c r="O45" s="537">
        <v>59.6</v>
      </c>
      <c r="P45" s="537">
        <v>60.2</v>
      </c>
      <c r="Q45" s="537">
        <v>59.9</v>
      </c>
    </row>
    <row r="46" spans="1:29" ht="15" customHeight="1" x14ac:dyDescent="0.25">
      <c r="A46" s="2034" t="s">
        <v>466</v>
      </c>
      <c r="B46" s="559" t="s">
        <v>1146</v>
      </c>
      <c r="C46" s="563">
        <v>24.340692516000001</v>
      </c>
      <c r="D46" s="562">
        <v>24.517624567999999</v>
      </c>
      <c r="E46" s="559" t="s">
        <v>1146</v>
      </c>
      <c r="F46" s="559">
        <v>8.34</v>
      </c>
      <c r="G46" s="559">
        <v>8.84</v>
      </c>
      <c r="H46" s="559"/>
      <c r="I46" s="559"/>
      <c r="J46" s="559"/>
      <c r="K46" s="534" t="s">
        <v>464</v>
      </c>
      <c r="L46" s="537">
        <v>316.60000000000002</v>
      </c>
      <c r="M46" s="537">
        <v>294.39999999999998</v>
      </c>
      <c r="N46" s="537">
        <v>317.3</v>
      </c>
      <c r="O46" s="537">
        <v>6.5</v>
      </c>
      <c r="P46" s="537">
        <v>6.1</v>
      </c>
      <c r="Q46" s="537">
        <v>6.8</v>
      </c>
    </row>
    <row r="47" spans="1:29" ht="15" customHeight="1" x14ac:dyDescent="0.25">
      <c r="A47" s="2034" t="s">
        <v>465</v>
      </c>
      <c r="B47" s="563">
        <v>17.469851953999999</v>
      </c>
      <c r="C47" s="563">
        <v>17.294601965999998</v>
      </c>
      <c r="D47" s="562">
        <v>17.563097536000001</v>
      </c>
      <c r="E47" s="559">
        <v>5.76</v>
      </c>
      <c r="F47" s="532">
        <v>6.08</v>
      </c>
      <c r="G47" s="532">
        <v>6.2</v>
      </c>
      <c r="H47" s="532"/>
      <c r="I47" s="532"/>
      <c r="J47" s="532"/>
      <c r="K47" s="534" t="s">
        <v>463</v>
      </c>
      <c r="L47" s="537">
        <v>1118.4000000000001</v>
      </c>
      <c r="M47" s="537">
        <v>1118.5</v>
      </c>
      <c r="N47" s="537">
        <v>1149.5999999999999</v>
      </c>
      <c r="O47" s="537">
        <v>48.8</v>
      </c>
      <c r="P47" s="537">
        <v>47.9</v>
      </c>
      <c r="Q47" s="537">
        <v>45.6</v>
      </c>
    </row>
    <row r="48" spans="1:29" ht="15" customHeight="1" x14ac:dyDescent="0.25">
      <c r="A48" s="2034" t="s">
        <v>464</v>
      </c>
      <c r="B48" s="559">
        <v>12.871926105</v>
      </c>
      <c r="C48" s="559">
        <v>12.386946911000001</v>
      </c>
      <c r="D48" s="532">
        <v>12.226447979</v>
      </c>
      <c r="E48" s="559">
        <v>8.6999999999999993</v>
      </c>
      <c r="F48" s="532">
        <v>9.6999999999999993</v>
      </c>
      <c r="G48" s="532">
        <v>9.1</v>
      </c>
      <c r="H48" s="532"/>
      <c r="I48" s="532"/>
      <c r="J48" s="532"/>
      <c r="K48" s="561" t="s">
        <v>383</v>
      </c>
      <c r="L48" s="560">
        <f>SUM(L44:L47)</f>
        <v>2594.3000000000002</v>
      </c>
      <c r="M48" s="560">
        <f>SUM(M44:M47)</f>
        <v>3630.4</v>
      </c>
      <c r="N48" s="560">
        <v>3849.6</v>
      </c>
      <c r="O48" s="560">
        <v>28.4</v>
      </c>
      <c r="P48" s="560">
        <v>17.100000000000001</v>
      </c>
      <c r="Q48" s="560">
        <v>18</v>
      </c>
    </row>
    <row r="49" spans="1:17" ht="15" customHeight="1" x14ac:dyDescent="0.25">
      <c r="A49" s="2034" t="s">
        <v>463</v>
      </c>
      <c r="B49" s="559">
        <v>13.665919696</v>
      </c>
      <c r="C49" s="559">
        <v>13.288638089000001</v>
      </c>
      <c r="D49" s="559">
        <v>13.631614105000001</v>
      </c>
      <c r="E49" s="559">
        <v>11.22</v>
      </c>
      <c r="F49" s="559">
        <v>11.04</v>
      </c>
      <c r="G49" s="559">
        <v>11.97</v>
      </c>
      <c r="H49" s="532"/>
      <c r="I49" s="532"/>
      <c r="J49" s="532"/>
      <c r="K49" s="1623"/>
      <c r="L49" s="1630"/>
      <c r="M49" s="1630"/>
      <c r="N49" s="1630"/>
      <c r="O49" s="554"/>
      <c r="P49" s="554"/>
      <c r="Q49" s="554"/>
    </row>
    <row r="50" spans="1:17" ht="15" customHeight="1" x14ac:dyDescent="0.25">
      <c r="A50" s="2034" t="s">
        <v>473</v>
      </c>
      <c r="B50" s="559">
        <v>0</v>
      </c>
      <c r="C50" s="559">
        <v>2.4908214000000001E-2</v>
      </c>
      <c r="D50" s="559">
        <v>2.5952390999999998E-5</v>
      </c>
      <c r="E50" s="559">
        <v>0</v>
      </c>
      <c r="F50" s="559">
        <v>0</v>
      </c>
      <c r="G50" s="559">
        <v>0</v>
      </c>
      <c r="H50" s="532"/>
      <c r="I50" s="532"/>
      <c r="J50" s="532"/>
      <c r="Q50" s="535"/>
    </row>
    <row r="51" spans="1:17" ht="15" customHeight="1" x14ac:dyDescent="0.25">
      <c r="A51" s="2034" t="s">
        <v>4</v>
      </c>
      <c r="B51" s="559">
        <v>2.5178517000000001E-2</v>
      </c>
      <c r="C51" s="559">
        <v>0</v>
      </c>
      <c r="D51" s="559">
        <v>0</v>
      </c>
      <c r="E51" s="559">
        <v>0</v>
      </c>
      <c r="F51" s="559">
        <v>0</v>
      </c>
      <c r="G51" s="559">
        <v>0</v>
      </c>
      <c r="H51" s="532"/>
      <c r="I51" s="532"/>
      <c r="J51" s="532"/>
      <c r="K51" s="541" t="s">
        <v>1231</v>
      </c>
      <c r="L51" s="536"/>
      <c r="M51" s="536"/>
      <c r="N51" s="536"/>
      <c r="O51" s="536"/>
      <c r="P51" s="536"/>
      <c r="Q51" s="556"/>
    </row>
    <row r="52" spans="1:17" ht="15" customHeight="1" thickBot="1" x14ac:dyDescent="0.3">
      <c r="A52" s="608" t="s">
        <v>383</v>
      </c>
      <c r="B52" s="1627">
        <f>SUM(B46:B51)</f>
        <v>44.032876271999996</v>
      </c>
      <c r="C52" s="1627">
        <v>67.335787696000011</v>
      </c>
      <c r="D52" s="1627">
        <v>67.964736579000004</v>
      </c>
      <c r="E52" s="2040"/>
      <c r="F52" s="2040"/>
      <c r="G52" s="531"/>
      <c r="H52" s="531"/>
      <c r="I52" s="531"/>
      <c r="J52" s="531"/>
      <c r="K52" s="557"/>
      <c r="L52" s="556"/>
      <c r="M52" s="555"/>
      <c r="N52" s="554"/>
      <c r="O52" s="536"/>
      <c r="P52" s="553"/>
      <c r="Q52" s="537"/>
    </row>
    <row r="53" spans="1:17" ht="15" customHeight="1" thickBot="1" x14ac:dyDescent="0.3">
      <c r="A53" s="2039"/>
      <c r="B53" s="2038"/>
      <c r="C53" s="2038"/>
      <c r="D53" s="2038"/>
      <c r="E53" s="554"/>
      <c r="F53" s="554"/>
      <c r="G53" s="551"/>
      <c r="H53" s="551"/>
      <c r="I53" s="551"/>
      <c r="J53" s="551"/>
      <c r="K53" s="540" t="s">
        <v>193</v>
      </c>
      <c r="L53" s="539" t="s">
        <v>465</v>
      </c>
      <c r="M53" s="539" t="s">
        <v>464</v>
      </c>
      <c r="N53" s="539" t="s">
        <v>463</v>
      </c>
      <c r="O53" s="550" t="s">
        <v>462</v>
      </c>
      <c r="P53" s="537"/>
    </row>
    <row r="54" spans="1:17" ht="15" customHeight="1" x14ac:dyDescent="0.25">
      <c r="A54" s="1623"/>
      <c r="B54" s="552"/>
      <c r="C54" s="552"/>
      <c r="D54" s="552"/>
      <c r="E54" s="548"/>
      <c r="F54" s="548"/>
      <c r="G54" s="548"/>
      <c r="H54" s="548"/>
      <c r="I54" s="548"/>
      <c r="J54" s="548"/>
      <c r="K54" s="534" t="s">
        <v>1077</v>
      </c>
      <c r="L54" s="543">
        <v>659.54844961783965</v>
      </c>
      <c r="M54" s="543">
        <v>757.83760449078648</v>
      </c>
      <c r="N54" s="543">
        <v>238.87548442034236</v>
      </c>
      <c r="O54" s="543">
        <v>2007.4753168018547</v>
      </c>
      <c r="P54" s="537"/>
    </row>
    <row r="55" spans="1:17" ht="15" customHeight="1" x14ac:dyDescent="0.25">
      <c r="A55" s="549" t="s">
        <v>474</v>
      </c>
      <c r="B55" s="548"/>
      <c r="C55" s="548"/>
      <c r="D55" s="548"/>
      <c r="E55" s="548"/>
      <c r="F55" s="547"/>
      <c r="G55" s="546"/>
      <c r="H55" s="1629"/>
      <c r="I55" s="1629"/>
      <c r="J55" s="1629"/>
      <c r="K55" s="534" t="s">
        <v>1076</v>
      </c>
      <c r="L55" s="543">
        <v>1336.595395106433</v>
      </c>
      <c r="M55" s="543">
        <v>1239.2941088675288</v>
      </c>
      <c r="N55" s="543">
        <v>571.25232050459488</v>
      </c>
      <c r="O55" s="543">
        <v>3487.0130416347351</v>
      </c>
      <c r="P55" s="537"/>
    </row>
    <row r="56" spans="1:17" ht="15.75" thickBot="1" x14ac:dyDescent="0.3">
      <c r="A56" s="545"/>
      <c r="B56" s="544"/>
      <c r="C56" s="544"/>
      <c r="D56" s="544"/>
      <c r="E56" s="544"/>
      <c r="F56" s="544"/>
      <c r="G56" s="554"/>
      <c r="H56" s="554"/>
      <c r="I56" s="554"/>
      <c r="J56" s="554"/>
      <c r="K56" s="534" t="s">
        <v>1075</v>
      </c>
      <c r="L56" s="543">
        <v>677.04694548859334</v>
      </c>
      <c r="M56" s="543">
        <v>481.45650437674237</v>
      </c>
      <c r="N56" s="543">
        <v>332.37683608425255</v>
      </c>
      <c r="O56" s="543">
        <v>1479.5377248328805</v>
      </c>
      <c r="P56" s="534"/>
    </row>
    <row r="57" spans="1:17" ht="15.75" thickBot="1" x14ac:dyDescent="0.3">
      <c r="A57" s="542" t="s">
        <v>390</v>
      </c>
      <c r="B57" s="2784" t="s">
        <v>465</v>
      </c>
      <c r="C57" s="2784" t="s">
        <v>464</v>
      </c>
      <c r="D57" s="2784" t="s">
        <v>463</v>
      </c>
      <c r="E57" s="2784" t="s">
        <v>473</v>
      </c>
      <c r="F57" s="2037" t="s">
        <v>4</v>
      </c>
      <c r="G57" s="588"/>
      <c r="H57" s="2036"/>
      <c r="I57" s="1628"/>
      <c r="J57" s="1628"/>
      <c r="K57" s="534" t="s">
        <v>1137</v>
      </c>
      <c r="L57" s="1789">
        <v>2.0265310241891901</v>
      </c>
      <c r="M57" s="1789">
        <v>1.6353030009644971</v>
      </c>
      <c r="N57" s="1789">
        <v>2.3914229703847654</v>
      </c>
      <c r="O57" s="1789">
        <v>1.7370141552674028</v>
      </c>
      <c r="P57" s="534"/>
    </row>
    <row r="58" spans="1:17" x14ac:dyDescent="0.25">
      <c r="A58" s="561" t="s">
        <v>472</v>
      </c>
      <c r="B58" s="1627">
        <v>2.6</v>
      </c>
      <c r="C58" s="1627">
        <v>6.5</v>
      </c>
      <c r="D58" s="1627">
        <v>1.5</v>
      </c>
      <c r="E58" s="1627">
        <v>0</v>
      </c>
      <c r="F58" s="1627">
        <v>0</v>
      </c>
      <c r="G58" s="1627"/>
      <c r="H58" s="1788"/>
      <c r="I58" s="1627"/>
      <c r="J58" s="1627"/>
      <c r="K58" s="534"/>
      <c r="L58" s="534"/>
      <c r="M58" s="534"/>
      <c r="N58" s="534"/>
      <c r="O58" s="534"/>
      <c r="P58" s="534"/>
      <c r="Q58" s="534"/>
    </row>
    <row r="59" spans="1:17" x14ac:dyDescent="0.25">
      <c r="A59" s="534" t="s">
        <v>471</v>
      </c>
      <c r="B59" s="538">
        <v>0</v>
      </c>
      <c r="C59" s="538">
        <v>0</v>
      </c>
      <c r="D59" s="538">
        <v>0</v>
      </c>
      <c r="E59" s="538">
        <v>0</v>
      </c>
      <c r="F59" s="538">
        <v>0</v>
      </c>
      <c r="G59" s="538"/>
      <c r="H59" s="1788"/>
      <c r="I59" s="538"/>
      <c r="J59" s="538"/>
      <c r="K59" s="534"/>
      <c r="L59" s="536"/>
      <c r="M59" s="536"/>
      <c r="N59" s="536"/>
      <c r="O59" s="536"/>
      <c r="P59" s="536"/>
      <c r="Q59" s="536"/>
    </row>
    <row r="60" spans="1:17" x14ac:dyDescent="0.25">
      <c r="A60" s="534" t="s">
        <v>470</v>
      </c>
      <c r="B60" s="538">
        <v>1.4</v>
      </c>
      <c r="C60" s="538">
        <v>2.5</v>
      </c>
      <c r="D60" s="538">
        <v>0</v>
      </c>
      <c r="E60" s="538">
        <v>0</v>
      </c>
      <c r="F60" s="538">
        <v>0</v>
      </c>
      <c r="G60" s="538"/>
      <c r="H60" s="1788"/>
      <c r="I60" s="538"/>
      <c r="J60" s="538"/>
      <c r="K60" s="541" t="s">
        <v>1230</v>
      </c>
      <c r="L60" s="536"/>
      <c r="M60" s="536"/>
      <c r="N60" s="536"/>
      <c r="O60" s="536"/>
      <c r="P60" s="535"/>
      <c r="Q60" s="536"/>
    </row>
    <row r="61" spans="1:17" ht="15.75" customHeight="1" thickBot="1" x14ac:dyDescent="0.3">
      <c r="A61" s="534" t="s">
        <v>469</v>
      </c>
      <c r="B61" s="538">
        <v>0</v>
      </c>
      <c r="C61" s="538">
        <v>3.4</v>
      </c>
      <c r="D61" s="538">
        <v>1.4</v>
      </c>
      <c r="E61" s="538">
        <v>0</v>
      </c>
      <c r="F61" s="538">
        <v>0</v>
      </c>
      <c r="G61" s="538"/>
      <c r="H61" s="1788"/>
      <c r="I61" s="538"/>
      <c r="J61" s="538"/>
      <c r="K61" s="534"/>
      <c r="L61" s="536"/>
      <c r="M61" s="536"/>
      <c r="N61" s="536"/>
      <c r="O61" s="536"/>
      <c r="P61" s="536"/>
      <c r="Q61" s="536"/>
    </row>
    <row r="62" spans="1:17" ht="15.75" customHeight="1" thickBot="1" x14ac:dyDescent="0.3">
      <c r="A62" s="534" t="s">
        <v>468</v>
      </c>
      <c r="B62" s="538">
        <v>0.5</v>
      </c>
      <c r="C62" s="538">
        <v>0</v>
      </c>
      <c r="D62" s="538">
        <v>0</v>
      </c>
      <c r="E62" s="538">
        <v>0</v>
      </c>
      <c r="F62" s="538">
        <v>0</v>
      </c>
      <c r="G62" s="538"/>
      <c r="H62" s="1788"/>
      <c r="I62" s="538"/>
      <c r="J62" s="538"/>
      <c r="K62" s="540" t="s">
        <v>467</v>
      </c>
      <c r="L62" s="539" t="s">
        <v>465</v>
      </c>
      <c r="M62" s="539" t="s">
        <v>464</v>
      </c>
      <c r="N62" s="539" t="s">
        <v>463</v>
      </c>
      <c r="O62" s="539" t="s">
        <v>462</v>
      </c>
      <c r="P62" s="536"/>
    </row>
    <row r="63" spans="1:17" x14ac:dyDescent="0.25">
      <c r="A63" s="534" t="s">
        <v>461</v>
      </c>
      <c r="B63" s="538">
        <v>0.7</v>
      </c>
      <c r="C63" s="538">
        <v>0.5</v>
      </c>
      <c r="D63" s="538">
        <v>0.1</v>
      </c>
      <c r="E63" s="538">
        <v>0</v>
      </c>
      <c r="F63" s="538">
        <v>0</v>
      </c>
      <c r="G63" s="538"/>
      <c r="H63" s="1788"/>
      <c r="I63" s="538"/>
      <c r="J63" s="538"/>
      <c r="K63" s="534" t="s">
        <v>1137</v>
      </c>
      <c r="L63" s="533">
        <v>2.0265310241891901</v>
      </c>
      <c r="M63" s="533">
        <v>1.6353030009644971</v>
      </c>
      <c r="N63" s="533">
        <v>2.3914229703847654</v>
      </c>
      <c r="O63" s="533">
        <v>1.7370141552674028</v>
      </c>
      <c r="P63" s="537"/>
    </row>
    <row r="64" spans="1:17" x14ac:dyDescent="0.25">
      <c r="A64" s="561" t="s">
        <v>460</v>
      </c>
      <c r="B64" s="1627">
        <v>14.9</v>
      </c>
      <c r="C64" s="1627">
        <v>6.4</v>
      </c>
      <c r="D64" s="1627">
        <v>12.1</v>
      </c>
      <c r="E64" s="1627">
        <v>0</v>
      </c>
      <c r="F64" s="1627">
        <v>0</v>
      </c>
      <c r="G64" s="1627"/>
      <c r="H64" s="1788"/>
      <c r="I64" s="1627"/>
      <c r="J64" s="1627"/>
      <c r="K64" s="534" t="s">
        <v>1229</v>
      </c>
      <c r="L64" s="533">
        <v>1.9379189729252659</v>
      </c>
      <c r="M64" s="533">
        <v>1.4719500984792013</v>
      </c>
      <c r="N64" s="533">
        <v>2.4104634596539634</v>
      </c>
      <c r="O64" s="533">
        <v>1.7265689799569575</v>
      </c>
      <c r="P64" s="536"/>
    </row>
    <row r="65" spans="1:16" x14ac:dyDescent="0.25">
      <c r="A65" s="534" t="s">
        <v>459</v>
      </c>
      <c r="B65" s="2035">
        <v>0</v>
      </c>
      <c r="C65" s="2035">
        <v>1</v>
      </c>
      <c r="D65" s="2035">
        <v>1.2</v>
      </c>
      <c r="E65" s="2035">
        <v>0</v>
      </c>
      <c r="F65" s="2035">
        <v>0</v>
      </c>
      <c r="G65" s="2035"/>
      <c r="H65" s="1788"/>
      <c r="I65" s="2035"/>
      <c r="J65" s="2035"/>
      <c r="K65" s="534" t="s">
        <v>1074</v>
      </c>
      <c r="L65" s="533">
        <v>2.1021645897672192</v>
      </c>
      <c r="M65" s="533">
        <v>1.7993475000939785</v>
      </c>
      <c r="N65" s="533">
        <v>2.3928326275339247</v>
      </c>
      <c r="O65" s="533">
        <v>1.7898651960679886</v>
      </c>
      <c r="P65" s="535"/>
    </row>
    <row r="66" spans="1:16" x14ac:dyDescent="0.25">
      <c r="A66" s="534" t="s">
        <v>458</v>
      </c>
      <c r="B66" s="2035">
        <v>14.8</v>
      </c>
      <c r="C66" s="2035">
        <v>5.4</v>
      </c>
      <c r="D66" s="2035">
        <v>10.9</v>
      </c>
      <c r="E66" s="2035">
        <v>0</v>
      </c>
      <c r="F66" s="2035">
        <v>0</v>
      </c>
      <c r="G66" s="2035"/>
      <c r="H66" s="1788"/>
      <c r="I66" s="2035"/>
      <c r="J66" s="2035"/>
      <c r="K66" s="534" t="s">
        <v>1073</v>
      </c>
      <c r="L66" s="533">
        <v>2.0917992028431747</v>
      </c>
      <c r="M66" s="533">
        <v>1.5467585685538952</v>
      </c>
      <c r="N66" s="533">
        <v>2.5413777904561869</v>
      </c>
      <c r="O66" s="533">
        <v>1.699192832378374</v>
      </c>
      <c r="P66" s="528"/>
    </row>
    <row r="67" spans="1:16" x14ac:dyDescent="0.25">
      <c r="A67" s="561" t="s">
        <v>457</v>
      </c>
      <c r="B67" s="1627">
        <v>17.5</v>
      </c>
      <c r="C67" s="1627">
        <v>12.9</v>
      </c>
      <c r="D67" s="1627">
        <v>13.7</v>
      </c>
      <c r="E67" s="1627">
        <v>0</v>
      </c>
      <c r="F67" s="1627">
        <v>0</v>
      </c>
      <c r="G67" s="1627"/>
      <c r="H67" s="1788"/>
      <c r="I67" s="1627"/>
      <c r="J67" s="1627"/>
      <c r="K67" s="1623"/>
      <c r="L67" s="1626"/>
      <c r="M67" s="1626"/>
      <c r="N67" s="1626"/>
      <c r="O67" s="1626"/>
      <c r="P67" s="1626"/>
    </row>
    <row r="68" spans="1:16" x14ac:dyDescent="0.25">
      <c r="H68" s="1787"/>
      <c r="I68" s="554"/>
      <c r="J68" s="554"/>
      <c r="K68" s="1623"/>
    </row>
    <row r="69" spans="1:16" x14ac:dyDescent="0.25">
      <c r="A69" s="1623"/>
      <c r="H69" s="554"/>
      <c r="I69" s="554"/>
      <c r="J69" s="554"/>
    </row>
    <row r="70" spans="1:16" x14ac:dyDescent="0.25">
      <c r="A70" s="1625"/>
      <c r="B70" s="1624"/>
      <c r="C70" s="1624"/>
      <c r="D70" s="1624"/>
      <c r="E70" s="1624"/>
      <c r="F70" s="1624"/>
      <c r="G70" s="1624"/>
      <c r="H70" s="1624"/>
      <c r="I70" s="554"/>
      <c r="J70" s="554"/>
    </row>
    <row r="71" spans="1:16" x14ac:dyDescent="0.25">
      <c r="A71" s="1625"/>
      <c r="B71" s="1624"/>
      <c r="C71" s="1624"/>
      <c r="D71" s="1624"/>
      <c r="E71" s="1624"/>
      <c r="F71" s="1624"/>
      <c r="G71" s="1624"/>
      <c r="H71" s="1624"/>
    </row>
    <row r="72" spans="1:16" x14ac:dyDescent="0.25">
      <c r="A72" s="1625"/>
      <c r="B72" s="1624"/>
      <c r="C72" s="1624"/>
      <c r="D72" s="1624"/>
      <c r="E72" s="1624"/>
      <c r="F72" s="1624"/>
      <c r="G72" s="1624"/>
      <c r="H72" s="1624"/>
    </row>
    <row r="73" spans="1:16" x14ac:dyDescent="0.25">
      <c r="A73" s="1625"/>
      <c r="B73" s="1624"/>
      <c r="C73" s="1624"/>
      <c r="D73" s="1624"/>
      <c r="E73" s="1624"/>
      <c r="F73" s="1624"/>
      <c r="G73" s="1624"/>
      <c r="H73" s="1624"/>
    </row>
    <row r="74" spans="1:16" x14ac:dyDescent="0.25">
      <c r="A74" s="1623"/>
      <c r="B74" s="1622"/>
      <c r="C74" s="1622"/>
      <c r="D74" s="1622"/>
      <c r="E74" s="1622"/>
      <c r="F74" s="1622"/>
      <c r="G74" s="1622"/>
    </row>
    <row r="75" spans="1:16" x14ac:dyDescent="0.25">
      <c r="A75" s="527"/>
      <c r="B75" s="526"/>
      <c r="C75" s="526"/>
      <c r="D75" s="526"/>
      <c r="E75" s="526"/>
    </row>
    <row r="76" spans="1:16" x14ac:dyDescent="0.25">
      <c r="A76" s="527"/>
      <c r="B76" s="526"/>
      <c r="C76" s="526"/>
      <c r="D76" s="526"/>
      <c r="E76" s="526"/>
    </row>
    <row r="77" spans="1:16" x14ac:dyDescent="0.25">
      <c r="A77" s="527"/>
      <c r="B77" s="526"/>
      <c r="C77" s="526"/>
      <c r="D77" s="526"/>
      <c r="E77" s="526"/>
    </row>
    <row r="81" spans="1:6" x14ac:dyDescent="0.25">
      <c r="A81" s="527"/>
      <c r="B81" s="526"/>
      <c r="C81" s="526"/>
      <c r="D81" s="526"/>
      <c r="E81" s="526"/>
    </row>
    <row r="85" spans="1:6" x14ac:dyDescent="0.25">
      <c r="A85" s="2034"/>
      <c r="B85" s="532"/>
      <c r="C85" s="532"/>
      <c r="D85" s="532"/>
      <c r="E85" s="532"/>
      <c r="F85" s="2033"/>
    </row>
    <row r="86" spans="1:6" x14ac:dyDescent="0.25">
      <c r="F86" s="531"/>
    </row>
    <row r="87" spans="1:6" x14ac:dyDescent="0.25">
      <c r="A87" s="530"/>
      <c r="B87" s="528"/>
      <c r="C87" s="529"/>
      <c r="D87" s="528"/>
      <c r="E87" s="528"/>
    </row>
    <row r="88" spans="1:6" x14ac:dyDescent="0.25">
      <c r="A88" s="527"/>
      <c r="B88" s="526"/>
      <c r="C88" s="526"/>
      <c r="D88" s="526"/>
      <c r="E88" s="526"/>
    </row>
    <row r="89" spans="1:6" x14ac:dyDescent="0.25">
      <c r="A89" s="527"/>
      <c r="B89" s="526"/>
      <c r="C89" s="526"/>
      <c r="D89" s="526"/>
      <c r="E89" s="526"/>
    </row>
    <row r="90" spans="1:6" x14ac:dyDescent="0.25">
      <c r="A90" s="527"/>
      <c r="B90" s="526"/>
      <c r="C90" s="526"/>
      <c r="D90" s="526"/>
      <c r="E90" s="526"/>
    </row>
    <row r="94" spans="1:6" x14ac:dyDescent="0.25">
      <c r="A94" s="527"/>
      <c r="B94" s="526"/>
      <c r="C94" s="526"/>
      <c r="D94" s="526"/>
      <c r="E94" s="526"/>
    </row>
  </sheetData>
  <mergeCells count="8">
    <mergeCell ref="B44:D44"/>
    <mergeCell ref="E44:G44"/>
    <mergeCell ref="L21:S22"/>
    <mergeCell ref="L25:S26"/>
    <mergeCell ref="L27:R28"/>
    <mergeCell ref="L29:R30"/>
    <mergeCell ref="L31:R32"/>
    <mergeCell ref="L23:R24"/>
  </mergeCell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</sheetPr>
  <dimension ref="A1:K62"/>
  <sheetViews>
    <sheetView view="pageLayout" zoomScaleNormal="100" zoomScaleSheetLayoutView="90" workbookViewId="0">
      <selection activeCell="F38" sqref="F38"/>
    </sheetView>
  </sheetViews>
  <sheetFormatPr defaultRowHeight="15" x14ac:dyDescent="0.25"/>
  <cols>
    <col min="1" max="1" width="19.7109375" customWidth="1"/>
    <col min="2" max="11" width="9.140625" customWidth="1"/>
  </cols>
  <sheetData>
    <row r="1" spans="1:11" ht="13.5" customHeight="1" x14ac:dyDescent="0.25">
      <c r="A1" s="1309" t="s">
        <v>1021</v>
      </c>
      <c r="B1" s="978"/>
      <c r="C1" s="977"/>
      <c r="D1" s="977"/>
      <c r="E1" s="2133"/>
      <c r="F1" s="2133"/>
      <c r="G1" s="2133"/>
      <c r="H1" s="2133"/>
      <c r="I1" s="2133"/>
      <c r="J1" s="2133"/>
      <c r="K1" s="2133"/>
    </row>
    <row r="2" spans="1:11" ht="13.5" customHeight="1" x14ac:dyDescent="0.25">
      <c r="A2" s="976"/>
      <c r="B2" s="976"/>
      <c r="C2" s="975"/>
      <c r="D2" s="975"/>
      <c r="E2" s="975"/>
      <c r="F2" s="975"/>
      <c r="G2" s="975"/>
      <c r="H2" s="975"/>
      <c r="I2" s="975"/>
      <c r="J2" s="975"/>
      <c r="K2" s="975"/>
    </row>
    <row r="3" spans="1:11" ht="13.5" customHeight="1" x14ac:dyDescent="0.25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</row>
    <row r="4" spans="1:11" ht="13.5" customHeight="1" thickBot="1" x14ac:dyDescent="0.3">
      <c r="A4" s="972" t="s">
        <v>193</v>
      </c>
      <c r="B4" s="971" t="s">
        <v>1245</v>
      </c>
      <c r="C4" s="971" t="s">
        <v>1097</v>
      </c>
      <c r="D4" s="971" t="s">
        <v>1056</v>
      </c>
      <c r="E4" s="971" t="s">
        <v>994</v>
      </c>
      <c r="F4" s="971" t="s">
        <v>294</v>
      </c>
      <c r="G4" s="971" t="s">
        <v>293</v>
      </c>
      <c r="H4" s="971" t="s">
        <v>292</v>
      </c>
      <c r="I4" s="971" t="s">
        <v>291</v>
      </c>
      <c r="J4" s="971" t="s">
        <v>290</v>
      </c>
      <c r="K4" s="971" t="s">
        <v>289</v>
      </c>
    </row>
    <row r="5" spans="1:11" ht="13.5" customHeight="1" x14ac:dyDescent="0.25">
      <c r="A5" s="970" t="s">
        <v>523</v>
      </c>
      <c r="B5" s="979">
        <v>306982</v>
      </c>
      <c r="C5" s="979">
        <v>320072</v>
      </c>
      <c r="D5" s="979">
        <v>330407.98833992844</v>
      </c>
      <c r="E5" s="979">
        <v>330899.66093333415</v>
      </c>
      <c r="F5" s="979">
        <v>332127.50620208198</v>
      </c>
      <c r="G5" s="979">
        <v>330055.29341387289</v>
      </c>
      <c r="H5" s="974">
        <v>322710.14995601552</v>
      </c>
      <c r="I5" s="974">
        <v>318051</v>
      </c>
      <c r="J5" s="974">
        <v>300538</v>
      </c>
      <c r="K5" s="974">
        <v>291126</v>
      </c>
    </row>
    <row r="6" spans="1:11" ht="13.5" customHeight="1" x14ac:dyDescent="0.25">
      <c r="A6" s="970" t="s">
        <v>522</v>
      </c>
      <c r="B6" s="979">
        <v>-5680</v>
      </c>
      <c r="C6" s="979">
        <v>-3592</v>
      </c>
      <c r="D6" s="979">
        <v>-1035</v>
      </c>
      <c r="E6" s="970">
        <v>311</v>
      </c>
      <c r="F6" s="979">
        <v>1926</v>
      </c>
      <c r="G6" s="979">
        <v>1276</v>
      </c>
      <c r="H6" s="969">
        <v>-183</v>
      </c>
      <c r="I6" s="969">
        <v>9589</v>
      </c>
      <c r="J6" s="969">
        <v>5802</v>
      </c>
      <c r="K6" s="969">
        <v>4091</v>
      </c>
    </row>
    <row r="7" spans="1:11" ht="13.5" customHeight="1" x14ac:dyDescent="0.25">
      <c r="A7" s="2164"/>
      <c r="B7" s="2164"/>
      <c r="C7" s="2163"/>
      <c r="D7" s="2163"/>
      <c r="E7" s="2163"/>
      <c r="F7" s="2163"/>
      <c r="G7" s="2163"/>
      <c r="H7" s="2163"/>
      <c r="I7" s="2163"/>
      <c r="J7" s="2163"/>
      <c r="K7" s="2163"/>
    </row>
    <row r="8" spans="1:11" ht="13.5" customHeight="1" thickBot="1" x14ac:dyDescent="0.3">
      <c r="A8" s="972" t="s">
        <v>193</v>
      </c>
      <c r="B8" s="971" t="s">
        <v>288</v>
      </c>
      <c r="C8" s="971" t="s">
        <v>287</v>
      </c>
      <c r="D8" s="971" t="s">
        <v>286</v>
      </c>
      <c r="E8" s="971" t="s">
        <v>285</v>
      </c>
      <c r="F8" s="971" t="s">
        <v>545</v>
      </c>
      <c r="G8" s="971" t="s">
        <v>414</v>
      </c>
      <c r="H8" s="971" t="s">
        <v>544</v>
      </c>
      <c r="I8" s="971" t="s">
        <v>543</v>
      </c>
      <c r="J8" s="971" t="s">
        <v>542</v>
      </c>
      <c r="K8" s="971" t="s">
        <v>541</v>
      </c>
    </row>
    <row r="9" spans="1:11" ht="13.5" customHeight="1" x14ac:dyDescent="0.25">
      <c r="A9" s="970" t="s">
        <v>523</v>
      </c>
      <c r="B9" s="974">
        <v>288695</v>
      </c>
      <c r="C9" s="974">
        <v>274146</v>
      </c>
      <c r="D9" s="974">
        <v>286170</v>
      </c>
      <c r="E9" s="973">
        <v>290114</v>
      </c>
      <c r="F9" s="973">
        <v>248859</v>
      </c>
      <c r="G9" s="973">
        <v>238762</v>
      </c>
      <c r="H9" s="973">
        <v>232108</v>
      </c>
      <c r="I9" s="973">
        <v>226323</v>
      </c>
      <c r="J9" s="973">
        <v>217390</v>
      </c>
      <c r="K9" s="973">
        <v>220835</v>
      </c>
    </row>
    <row r="10" spans="1:11" ht="13.5" customHeight="1" x14ac:dyDescent="0.25">
      <c r="A10" s="970" t="s">
        <v>522</v>
      </c>
      <c r="B10" s="969">
        <v>1823</v>
      </c>
      <c r="C10" s="969">
        <v>2756</v>
      </c>
      <c r="D10" s="969">
        <v>3133</v>
      </c>
      <c r="E10" s="969">
        <v>7173</v>
      </c>
      <c r="F10" s="969">
        <v>4861</v>
      </c>
      <c r="G10" s="969">
        <v>3820</v>
      </c>
      <c r="H10" s="969">
        <v>2123</v>
      </c>
      <c r="I10" s="969">
        <v>2335</v>
      </c>
      <c r="J10" s="969">
        <v>2680</v>
      </c>
      <c r="K10" s="969">
        <v>-726</v>
      </c>
    </row>
    <row r="11" spans="1:11" ht="13.5" customHeight="1" x14ac:dyDescent="0.25">
      <c r="A11" s="2164"/>
      <c r="B11" s="2164"/>
      <c r="C11" s="2163"/>
      <c r="D11" s="2163"/>
      <c r="E11" s="2163"/>
      <c r="F11" s="2163"/>
      <c r="G11" s="2163"/>
      <c r="H11" s="2163"/>
      <c r="I11" s="2163"/>
      <c r="J11" s="2163"/>
      <c r="K11" s="2163"/>
    </row>
    <row r="12" spans="1:11" ht="13.5" customHeight="1" thickBot="1" x14ac:dyDescent="0.3">
      <c r="A12" s="972" t="s">
        <v>193</v>
      </c>
      <c r="B12" s="971" t="s">
        <v>540</v>
      </c>
      <c r="C12" s="971" t="s">
        <v>539</v>
      </c>
      <c r="D12" s="971" t="s">
        <v>538</v>
      </c>
      <c r="E12" s="971" t="s">
        <v>537</v>
      </c>
      <c r="F12" s="971" t="s">
        <v>536</v>
      </c>
      <c r="G12" s="971" t="s">
        <v>535</v>
      </c>
      <c r="H12" s="971" t="s">
        <v>534</v>
      </c>
      <c r="I12" s="971" t="s">
        <v>533</v>
      </c>
      <c r="J12" s="971" t="s">
        <v>532</v>
      </c>
      <c r="K12" s="971" t="s">
        <v>531</v>
      </c>
    </row>
    <row r="13" spans="1:11" ht="13.5" customHeight="1" x14ac:dyDescent="0.25">
      <c r="A13" s="970" t="s">
        <v>523</v>
      </c>
      <c r="B13" s="973">
        <v>218151</v>
      </c>
      <c r="C13" s="973">
        <v>210589</v>
      </c>
      <c r="D13" s="973">
        <v>199951</v>
      </c>
      <c r="E13" s="969">
        <v>197521</v>
      </c>
      <c r="F13" s="969">
        <v>187222</v>
      </c>
      <c r="G13" s="969">
        <v>178233</v>
      </c>
      <c r="H13" s="969">
        <v>190046</v>
      </c>
      <c r="I13" s="969">
        <v>189844</v>
      </c>
      <c r="J13" s="969">
        <v>189287</v>
      </c>
      <c r="K13" s="969">
        <v>180427</v>
      </c>
    </row>
    <row r="14" spans="1:11" ht="13.5" customHeight="1" x14ac:dyDescent="0.25">
      <c r="A14" s="970" t="s">
        <v>522</v>
      </c>
      <c r="B14" s="969">
        <v>3087</v>
      </c>
      <c r="C14" s="969">
        <v>2643</v>
      </c>
      <c r="D14" s="969">
        <v>2176</v>
      </c>
      <c r="E14" s="969">
        <v>1221</v>
      </c>
      <c r="F14" s="969">
        <v>1749</v>
      </c>
      <c r="G14" s="969">
        <v>-713</v>
      </c>
      <c r="H14" s="969">
        <v>1724</v>
      </c>
      <c r="I14" s="969">
        <v>2297</v>
      </c>
      <c r="J14" s="969">
        <v>816</v>
      </c>
      <c r="K14" s="969">
        <v>3244</v>
      </c>
    </row>
    <row r="15" spans="1:11" ht="13.5" customHeight="1" x14ac:dyDescent="0.25">
      <c r="A15" s="2164"/>
      <c r="B15" s="2164"/>
      <c r="C15" s="2163"/>
      <c r="D15" s="2163"/>
      <c r="E15" s="2163"/>
      <c r="F15" s="2163"/>
      <c r="G15" s="2163"/>
      <c r="H15" s="2163"/>
      <c r="I15" s="2163"/>
      <c r="J15" s="2163"/>
      <c r="K15" s="2163"/>
    </row>
    <row r="16" spans="1:11" ht="13.5" customHeight="1" thickBot="1" x14ac:dyDescent="0.3">
      <c r="A16" s="972" t="s">
        <v>193</v>
      </c>
      <c r="B16" s="971" t="s">
        <v>530</v>
      </c>
      <c r="C16" s="971" t="s">
        <v>529</v>
      </c>
      <c r="D16" s="971" t="s">
        <v>528</v>
      </c>
      <c r="E16" s="971" t="s">
        <v>527</v>
      </c>
      <c r="F16" s="971" t="s">
        <v>526</v>
      </c>
      <c r="G16" s="971" t="s">
        <v>525</v>
      </c>
      <c r="H16" s="971" t="s">
        <v>524</v>
      </c>
      <c r="I16" s="971"/>
      <c r="J16" s="971"/>
      <c r="K16" s="971"/>
    </row>
    <row r="17" spans="1:11" ht="13.5" customHeight="1" x14ac:dyDescent="0.25">
      <c r="A17" s="970" t="s">
        <v>523</v>
      </c>
      <c r="B17" s="969">
        <v>170360</v>
      </c>
      <c r="C17" s="969">
        <v>170214</v>
      </c>
      <c r="D17" s="969">
        <v>159396</v>
      </c>
      <c r="E17" s="969">
        <v>148848</v>
      </c>
      <c r="F17" s="969">
        <v>136081</v>
      </c>
      <c r="G17" s="969">
        <v>124444</v>
      </c>
      <c r="H17" s="969">
        <v>125546</v>
      </c>
      <c r="I17" s="969"/>
      <c r="J17" s="969"/>
      <c r="K17" s="969"/>
    </row>
    <row r="18" spans="1:11" ht="13.5" customHeight="1" x14ac:dyDescent="0.25">
      <c r="A18" s="970" t="s">
        <v>522</v>
      </c>
      <c r="B18" s="969">
        <v>2105</v>
      </c>
      <c r="C18" s="969">
        <v>3365</v>
      </c>
      <c r="D18" s="969">
        <v>3435</v>
      </c>
      <c r="E18" s="969">
        <v>2978</v>
      </c>
      <c r="F18" s="969">
        <v>2818</v>
      </c>
      <c r="G18" s="969">
        <v>68</v>
      </c>
      <c r="H18" s="969">
        <v>-2414</v>
      </c>
      <c r="I18" s="969"/>
      <c r="J18" s="969"/>
      <c r="K18" s="969"/>
    </row>
    <row r="19" spans="1:11" ht="13.5" customHeight="1" x14ac:dyDescent="0.25">
      <c r="A19" s="968"/>
      <c r="B19" s="968"/>
      <c r="F19" s="968"/>
      <c r="G19" s="968"/>
      <c r="H19" s="968"/>
      <c r="I19" s="968"/>
      <c r="J19" s="968"/>
      <c r="K19" s="950"/>
    </row>
    <row r="20" spans="1:11" ht="13.5" customHeight="1" x14ac:dyDescent="0.25">
      <c r="A20" s="968"/>
      <c r="B20" s="968"/>
      <c r="F20" s="968"/>
      <c r="G20" s="968"/>
      <c r="H20" s="968"/>
      <c r="I20" s="968"/>
      <c r="J20" s="968"/>
      <c r="K20" s="950"/>
    </row>
    <row r="21" spans="1:11" ht="13.5" customHeight="1" x14ac:dyDescent="0.25">
      <c r="A21" s="968"/>
      <c r="B21" s="968"/>
      <c r="F21" s="968"/>
      <c r="G21" s="968"/>
      <c r="H21" s="968"/>
      <c r="I21" s="968"/>
      <c r="J21" s="968"/>
      <c r="K21" s="950"/>
    </row>
    <row r="22" spans="1:11" ht="13.5" customHeight="1" x14ac:dyDescent="0.25"/>
    <row r="23" spans="1:11" ht="13.5" customHeight="1" x14ac:dyDescent="0.25"/>
    <row r="24" spans="1:11" ht="13.5" customHeight="1" x14ac:dyDescent="0.25"/>
    <row r="26" spans="1:11" ht="13.5" customHeight="1" x14ac:dyDescent="0.25"/>
    <row r="27" spans="1:11" ht="13.5" customHeight="1" x14ac:dyDescent="0.25"/>
    <row r="28" spans="1:11" ht="13.5" customHeight="1" x14ac:dyDescent="0.25"/>
    <row r="29" spans="1:11" ht="13.5" customHeight="1" x14ac:dyDescent="0.25">
      <c r="A29" s="1308" t="s">
        <v>521</v>
      </c>
      <c r="B29" s="952"/>
      <c r="C29" s="950"/>
      <c r="D29" s="950"/>
      <c r="E29" s="950"/>
      <c r="F29" s="950"/>
      <c r="G29" s="950"/>
      <c r="H29" s="950"/>
      <c r="I29" s="950"/>
      <c r="J29" s="967"/>
      <c r="K29" s="2162"/>
    </row>
    <row r="30" spans="1:11" ht="13.5" customHeight="1" x14ac:dyDescent="0.25">
      <c r="A30" s="966" t="str">
        <f>+B4</f>
        <v>Q2/18*</v>
      </c>
      <c r="B30" s="966"/>
      <c r="C30" s="950"/>
      <c r="D30" s="950"/>
      <c r="E30" s="950"/>
      <c r="F30" s="950"/>
      <c r="G30" s="950"/>
      <c r="H30" s="950"/>
      <c r="I30" s="947"/>
      <c r="J30" s="965"/>
      <c r="K30" s="2162"/>
    </row>
    <row r="31" spans="1:11" ht="13.5" customHeight="1" thickBot="1" x14ac:dyDescent="0.3">
      <c r="I31" s="947"/>
      <c r="J31" s="965"/>
      <c r="K31" s="2162"/>
    </row>
    <row r="32" spans="1:11" ht="27" customHeight="1" thickBot="1" x14ac:dyDescent="0.3">
      <c r="A32" s="964" t="s">
        <v>0</v>
      </c>
      <c r="B32" s="2161" t="s">
        <v>520</v>
      </c>
      <c r="C32" s="2445" t="s">
        <v>519</v>
      </c>
      <c r="D32" s="2161" t="s">
        <v>518</v>
      </c>
      <c r="E32" s="2161" t="s">
        <v>517</v>
      </c>
      <c r="F32" s="2160" t="s">
        <v>516</v>
      </c>
      <c r="G32" s="962"/>
      <c r="H32" s="963"/>
      <c r="I32" s="962"/>
      <c r="J32" s="958"/>
      <c r="K32" s="958"/>
    </row>
    <row r="33" spans="1:11" ht="13.5" customHeight="1" x14ac:dyDescent="0.25">
      <c r="A33" s="2158" t="s">
        <v>466</v>
      </c>
      <c r="B33" s="2159">
        <v>18.166</v>
      </c>
      <c r="C33" s="2156">
        <v>29.56</v>
      </c>
      <c r="D33" s="2156">
        <v>32.290999999999997</v>
      </c>
      <c r="E33" s="2156">
        <v>4.1669999999999998</v>
      </c>
      <c r="F33" s="961">
        <v>84.183999999999997</v>
      </c>
      <c r="G33" s="2154"/>
      <c r="H33" s="2154"/>
      <c r="I33" s="2154"/>
      <c r="J33" s="958"/>
      <c r="K33" s="958"/>
    </row>
    <row r="34" spans="1:11" ht="13.5" customHeight="1" x14ac:dyDescent="0.25">
      <c r="A34" s="2158" t="s">
        <v>465</v>
      </c>
      <c r="B34" s="2156">
        <v>7.4720000000000004</v>
      </c>
      <c r="C34" s="2156">
        <v>29.308</v>
      </c>
      <c r="D34" s="2156">
        <v>3.5579999999999998</v>
      </c>
      <c r="E34" s="2156">
        <v>17.864000000000001</v>
      </c>
      <c r="F34" s="961">
        <v>58.201999999999998</v>
      </c>
      <c r="G34" s="2154"/>
      <c r="H34" s="2154"/>
      <c r="I34" s="2154"/>
      <c r="J34" s="958"/>
      <c r="K34" s="958"/>
    </row>
    <row r="35" spans="1:11" ht="13.5" customHeight="1" x14ac:dyDescent="0.25">
      <c r="A35" s="2158" t="s">
        <v>464</v>
      </c>
      <c r="B35" s="2156">
        <v>3.6429999999999998</v>
      </c>
      <c r="C35" s="2156">
        <v>5.9059999999999997</v>
      </c>
      <c r="D35" s="2156">
        <v>5.6680000000000001</v>
      </c>
      <c r="E35" s="2156">
        <v>13.443</v>
      </c>
      <c r="F35" s="961">
        <v>28.66</v>
      </c>
      <c r="G35" s="2154"/>
      <c r="H35" s="2154"/>
      <c r="I35" s="2154"/>
      <c r="J35" s="958"/>
      <c r="K35" s="958"/>
    </row>
    <row r="36" spans="1:11" x14ac:dyDescent="0.25">
      <c r="A36" s="2158" t="s">
        <v>463</v>
      </c>
      <c r="B36" s="2156">
        <v>29.324999999999999</v>
      </c>
      <c r="C36" s="2156">
        <v>20.763000000000002</v>
      </c>
      <c r="D36" s="2156">
        <v>6.9450000000000003</v>
      </c>
      <c r="E36" s="2156">
        <v>14.26</v>
      </c>
      <c r="F36" s="961">
        <v>71.293000000000006</v>
      </c>
      <c r="G36" s="2154"/>
      <c r="H36" s="2154"/>
      <c r="I36" s="2154"/>
      <c r="J36" s="958"/>
      <c r="K36" s="958"/>
    </row>
    <row r="37" spans="1:11" ht="13.5" customHeight="1" x14ac:dyDescent="0.25">
      <c r="A37" s="2157" t="s">
        <v>515</v>
      </c>
      <c r="B37" s="2156">
        <v>1.417</v>
      </c>
      <c r="C37" s="2155">
        <v>11.253</v>
      </c>
      <c r="D37" s="2155">
        <v>52.44</v>
      </c>
      <c r="E37" s="2155">
        <v>3.2000000000000001E-2</v>
      </c>
      <c r="F37" s="961">
        <v>65.141999999999996</v>
      </c>
      <c r="G37" s="2154"/>
      <c r="H37" s="2154"/>
      <c r="I37" s="2154"/>
      <c r="J37" s="947"/>
      <c r="K37" s="947"/>
    </row>
    <row r="38" spans="1:11" ht="13.5" customHeight="1" x14ac:dyDescent="0.25">
      <c r="A38" s="960" t="s">
        <v>514</v>
      </c>
      <c r="B38" s="959">
        <v>60.023000000000003</v>
      </c>
      <c r="C38" s="959">
        <v>96.790999999999997</v>
      </c>
      <c r="D38" s="959">
        <v>100.902</v>
      </c>
      <c r="E38" s="959">
        <v>49.765999999999998</v>
      </c>
      <c r="F38" s="959">
        <v>307</v>
      </c>
      <c r="G38" s="958"/>
      <c r="H38" s="958"/>
      <c r="I38" s="958"/>
      <c r="J38" s="947"/>
      <c r="K38" s="947"/>
    </row>
    <row r="39" spans="1:11" ht="13.5" customHeight="1" x14ac:dyDescent="0.25">
      <c r="I39" s="947"/>
      <c r="J39" s="947"/>
      <c r="K39" s="947"/>
    </row>
    <row r="40" spans="1:11" ht="13.5" customHeight="1" x14ac:dyDescent="0.25">
      <c r="A40" s="947"/>
      <c r="B40" s="947"/>
      <c r="C40" s="947"/>
      <c r="D40" s="947"/>
      <c r="E40" s="947"/>
      <c r="F40" s="947"/>
      <c r="G40" s="947"/>
      <c r="H40" s="947"/>
      <c r="I40" s="947"/>
      <c r="J40" s="947"/>
      <c r="K40" s="947"/>
    </row>
    <row r="41" spans="1:11" ht="13.5" customHeight="1" x14ac:dyDescent="0.25">
      <c r="A41" s="1310" t="s">
        <v>513</v>
      </c>
      <c r="B41" s="957"/>
      <c r="C41" s="956"/>
      <c r="D41" s="956"/>
      <c r="E41" s="956"/>
      <c r="F41" s="956"/>
      <c r="G41" s="956"/>
      <c r="H41" s="956"/>
      <c r="I41" s="956"/>
      <c r="J41" s="956"/>
      <c r="K41" s="956"/>
    </row>
    <row r="42" spans="1:11" ht="13.5" customHeight="1" thickBot="1" x14ac:dyDescent="0.3">
      <c r="A42" s="620" t="s">
        <v>390</v>
      </c>
      <c r="B42" s="2153" t="s">
        <v>1245</v>
      </c>
      <c r="C42" s="2153" t="str">
        <f t="shared" ref="C42:H42" si="0">+C4</f>
        <v>Q1/18</v>
      </c>
      <c r="D42" s="2153" t="str">
        <f t="shared" si="0"/>
        <v>Q4/17</v>
      </c>
      <c r="E42" s="2153" t="str">
        <f t="shared" si="0"/>
        <v>Q3/17</v>
      </c>
      <c r="F42" s="2153" t="str">
        <f t="shared" si="0"/>
        <v>Q2/17</v>
      </c>
      <c r="G42" s="2153" t="str">
        <f t="shared" si="0"/>
        <v>Q1/17</v>
      </c>
      <c r="H42" s="2153" t="str">
        <f t="shared" si="0"/>
        <v>Q4/16</v>
      </c>
      <c r="I42" s="2153" t="s">
        <v>291</v>
      </c>
      <c r="J42" s="2153" t="s">
        <v>290</v>
      </c>
      <c r="K42" s="2153" t="s">
        <v>289</v>
      </c>
    </row>
    <row r="43" spans="1:11" ht="23.25" customHeight="1" x14ac:dyDescent="0.25">
      <c r="A43" s="619" t="s">
        <v>512</v>
      </c>
      <c r="B43" s="955">
        <v>-0.75</v>
      </c>
      <c r="C43" s="955">
        <v>-0.34799999999999998</v>
      </c>
      <c r="D43" s="955">
        <v>-4.3999999999999997E-2</v>
      </c>
      <c r="E43" s="955">
        <v>-0.14599999999999999</v>
      </c>
      <c r="F43" s="955">
        <v>0.28999999999999998</v>
      </c>
      <c r="G43" s="955">
        <v>0.26100000000000001</v>
      </c>
      <c r="H43" s="955">
        <v>0.89300000000000002</v>
      </c>
      <c r="I43" s="955">
        <v>1.379</v>
      </c>
      <c r="J43" s="955">
        <v>0.20100000000000001</v>
      </c>
      <c r="K43" s="955">
        <v>-0.19400000000000001</v>
      </c>
    </row>
    <row r="44" spans="1:11" ht="13.5" customHeight="1" x14ac:dyDescent="0.25">
      <c r="A44" s="619" t="s">
        <v>444</v>
      </c>
      <c r="B44" s="955">
        <v>-0.63100000000000001</v>
      </c>
      <c r="C44" s="955">
        <v>-1.25</v>
      </c>
      <c r="D44" s="955">
        <v>-1.4159999999999999</v>
      </c>
      <c r="E44" s="955">
        <v>-0.26700000000000002</v>
      </c>
      <c r="F44" s="955">
        <v>0.28000000000000003</v>
      </c>
      <c r="G44" s="955">
        <v>0.82200000000000006</v>
      </c>
      <c r="H44" s="955">
        <v>0.38</v>
      </c>
      <c r="I44" s="955">
        <v>0.92100000000000004</v>
      </c>
      <c r="J44" s="955">
        <v>0.15100000000000002</v>
      </c>
      <c r="K44" s="955">
        <v>0.50800000000000001</v>
      </c>
    </row>
    <row r="45" spans="1:11" ht="13.5" customHeight="1" x14ac:dyDescent="0.25">
      <c r="A45" s="619" t="s">
        <v>511</v>
      </c>
      <c r="B45" s="955">
        <v>-4.3339999999999996</v>
      </c>
      <c r="C45" s="955">
        <v>-1.9610000000000001</v>
      </c>
      <c r="D45" s="955">
        <v>0.52979999999999983</v>
      </c>
      <c r="E45" s="955">
        <v>0.41380000000000006</v>
      </c>
      <c r="F45" s="955">
        <v>0.94980000000000009</v>
      </c>
      <c r="G45" s="955">
        <v>-0.22900000000000004</v>
      </c>
      <c r="H45" s="955">
        <v>-1.4690000000000001</v>
      </c>
      <c r="I45" s="955">
        <v>7.0229999999999997</v>
      </c>
      <c r="J45" s="955">
        <v>5.3159999999999998</v>
      </c>
      <c r="K45" s="955">
        <v>3.5460000000000003</v>
      </c>
    </row>
    <row r="46" spans="1:11" ht="13.5" customHeight="1" x14ac:dyDescent="0.25">
      <c r="A46" s="619" t="s">
        <v>445</v>
      </c>
      <c r="B46" s="955">
        <v>3.5999999999999997E-2</v>
      </c>
      <c r="C46" s="955">
        <v>-3.4000000000000002E-2</v>
      </c>
      <c r="D46" s="955">
        <v>-9.6000000000000002E-2</v>
      </c>
      <c r="E46" s="955">
        <v>0.309</v>
      </c>
      <c r="F46" s="955">
        <v>0.39500000000000002</v>
      </c>
      <c r="G46" s="955">
        <v>0.39100000000000001</v>
      </c>
      <c r="H46" s="955">
        <v>1.2999999999999999E-2</v>
      </c>
      <c r="I46" s="955">
        <v>0.26500000000000001</v>
      </c>
      <c r="J46" s="955">
        <v>0.14699999999999999</v>
      </c>
      <c r="K46" s="955">
        <v>0.23</v>
      </c>
    </row>
    <row r="47" spans="1:11" x14ac:dyDescent="0.25">
      <c r="A47" s="621" t="s">
        <v>383</v>
      </c>
      <c r="B47" s="954">
        <v>-5.68</v>
      </c>
      <c r="C47" s="954">
        <v>-3.5920000000000001</v>
      </c>
      <c r="D47" s="954">
        <v>-1.0349999999999999</v>
      </c>
      <c r="E47" s="954">
        <v>0.311</v>
      </c>
      <c r="F47" s="954">
        <v>1.9259999999999999</v>
      </c>
      <c r="G47" s="954">
        <v>1.276</v>
      </c>
      <c r="H47" s="954">
        <v>-0.183</v>
      </c>
      <c r="I47" s="954">
        <v>9.5890000000000004</v>
      </c>
      <c r="J47" s="954">
        <v>5.8019999999999996</v>
      </c>
      <c r="K47" s="954">
        <v>4.0910000000000002</v>
      </c>
    </row>
    <row r="48" spans="1:11" ht="13.5" customHeight="1" x14ac:dyDescent="0.25">
      <c r="A48" s="619" t="s">
        <v>1244</v>
      </c>
      <c r="H48" s="953"/>
      <c r="I48" s="953"/>
      <c r="J48" s="953"/>
      <c r="K48" s="953"/>
    </row>
    <row r="49" spans="1:11" ht="13.5" customHeight="1" x14ac:dyDescent="0.25"/>
    <row r="50" spans="1:11" ht="13.5" customHeight="1" x14ac:dyDescent="0.25">
      <c r="A50" s="1308" t="s">
        <v>510</v>
      </c>
      <c r="B50" s="1308"/>
      <c r="C50" s="1308"/>
      <c r="D50" s="1308"/>
      <c r="E50" s="952"/>
      <c r="F50" s="952"/>
      <c r="G50" s="952"/>
      <c r="H50" s="951"/>
      <c r="I50" s="951"/>
      <c r="J50" s="951"/>
      <c r="K50" s="951"/>
    </row>
    <row r="51" spans="1:11" ht="13.5" customHeight="1" thickBot="1" x14ac:dyDescent="0.3">
      <c r="A51" s="620" t="s">
        <v>509</v>
      </c>
      <c r="B51" s="2446" t="s">
        <v>1226</v>
      </c>
      <c r="C51" s="2153" t="str">
        <f>+C42</f>
        <v>Q1/18</v>
      </c>
      <c r="D51" s="2153" t="str">
        <f>+D42</f>
        <v>Q4/17</v>
      </c>
      <c r="E51" s="2153" t="str">
        <f>+E4</f>
        <v>Q3/17</v>
      </c>
      <c r="F51" s="2153" t="str">
        <f>+F4</f>
        <v>Q2/17</v>
      </c>
      <c r="G51" s="2446" t="str">
        <f>+G42</f>
        <v>Q1/17</v>
      </c>
      <c r="H51" s="2446" t="str">
        <f>+H42</f>
        <v>Q4/16</v>
      </c>
      <c r="I51" s="2446" t="str">
        <f>+I42</f>
        <v>Q3/16</v>
      </c>
      <c r="J51" s="2446" t="str">
        <f>+J42</f>
        <v>Q2/16</v>
      </c>
      <c r="K51" s="2446" t="str">
        <f>+K42</f>
        <v>Q1/16</v>
      </c>
    </row>
    <row r="52" spans="1:11" ht="13.5" customHeight="1" x14ac:dyDescent="0.25">
      <c r="A52" s="619" t="s">
        <v>507</v>
      </c>
      <c r="B52" s="948">
        <v>42.325851369752293</v>
      </c>
      <c r="C52" s="948">
        <v>41.064489223579727</v>
      </c>
      <c r="D52" s="948">
        <v>41.475897389659423</v>
      </c>
      <c r="E52" s="948">
        <v>41.3266521572234</v>
      </c>
      <c r="F52" s="948">
        <v>40.354115534719355</v>
      </c>
      <c r="G52" s="948">
        <v>38.432351014632943</v>
      </c>
      <c r="H52" s="948">
        <v>40.200000368019815</v>
      </c>
      <c r="I52" s="949">
        <v>39</v>
      </c>
      <c r="J52" s="949">
        <v>38</v>
      </c>
      <c r="K52" s="949">
        <v>39</v>
      </c>
    </row>
    <row r="53" spans="1:11" ht="13.5" customHeight="1" x14ac:dyDescent="0.25">
      <c r="A53" s="619" t="s">
        <v>506</v>
      </c>
      <c r="B53" s="948">
        <v>55.790264642842331</v>
      </c>
      <c r="C53" s="948">
        <v>56.940737854358574</v>
      </c>
      <c r="D53" s="948">
        <v>56.518174096205122</v>
      </c>
      <c r="E53" s="948">
        <v>56.680322084469402</v>
      </c>
      <c r="F53" s="948">
        <v>57.532317205698916</v>
      </c>
      <c r="G53" s="948">
        <v>59.233625667607917</v>
      </c>
      <c r="H53" s="948">
        <v>57.658584338180766</v>
      </c>
      <c r="I53" s="949">
        <v>59</v>
      </c>
      <c r="J53" s="949">
        <v>60</v>
      </c>
      <c r="K53" s="949">
        <v>60</v>
      </c>
    </row>
    <row r="54" spans="1:11" ht="13.5" customHeight="1" x14ac:dyDescent="0.25">
      <c r="A54" s="619" t="s">
        <v>4</v>
      </c>
      <c r="B54" s="948">
        <v>1.883883987405369</v>
      </c>
      <c r="C54" s="948">
        <v>1.9947729220617008</v>
      </c>
      <c r="D54" s="948">
        <v>2.0059285141354577</v>
      </c>
      <c r="E54" s="948">
        <v>1.993025758307196</v>
      </c>
      <c r="F54" s="948">
        <v>2.1135672595817239</v>
      </c>
      <c r="G54" s="948">
        <v>2.3340233177591316</v>
      </c>
      <c r="H54" s="948">
        <v>2.141415293799418</v>
      </c>
      <c r="I54" s="949">
        <v>2</v>
      </c>
      <c r="J54" s="949">
        <v>2</v>
      </c>
      <c r="K54" s="949">
        <v>1</v>
      </c>
    </row>
    <row r="55" spans="1:11" ht="13.5" customHeight="1" x14ac:dyDescent="0.25"/>
    <row r="56" spans="1:11" ht="13.5" customHeight="1" x14ac:dyDescent="0.25"/>
    <row r="57" spans="1:11" ht="13.5" customHeight="1" x14ac:dyDescent="0.25"/>
    <row r="58" spans="1:11" ht="13.5" customHeight="1" x14ac:dyDescent="0.25"/>
    <row r="59" spans="1:11" ht="13.5" customHeight="1" x14ac:dyDescent="0.25"/>
    <row r="60" spans="1:11" ht="13.5" customHeight="1" x14ac:dyDescent="0.25"/>
    <row r="61" spans="1:11" ht="13.5" customHeight="1" x14ac:dyDescent="0.25"/>
    <row r="62" spans="1:11" ht="13.5" customHeight="1" x14ac:dyDescent="0.25"/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&amp;R&amp;"Arial,Normal"&amp;8Wealth Management</oddHeader>
    <oddFooter>&amp;C&amp;"Arial,Normal"&amp;7Fact book - Q2 2018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theme="5"/>
  </sheetPr>
  <dimension ref="F3"/>
  <sheetViews>
    <sheetView view="pageBreakPreview" zoomScaleNormal="100" zoomScaleSheetLayoutView="100" zoomScalePageLayoutView="80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34998626667073579"/>
  </sheetPr>
  <dimension ref="A1:J642"/>
  <sheetViews>
    <sheetView view="pageBreakPreview" zoomScale="90" zoomScaleNormal="85" zoomScaleSheetLayoutView="90" workbookViewId="0">
      <selection activeCell="D25" sqref="D25"/>
    </sheetView>
  </sheetViews>
  <sheetFormatPr defaultRowHeight="11.25" x14ac:dyDescent="0.2"/>
  <cols>
    <col min="1" max="1" width="33.5703125" style="2417" customWidth="1"/>
    <col min="2" max="7" width="8.140625" style="2417" customWidth="1"/>
    <col min="8" max="8" width="9.140625" style="2417" customWidth="1"/>
    <col min="9" max="9" width="9.42578125" style="2417" customWidth="1"/>
    <col min="10" max="10" width="6.85546875" style="2417" customWidth="1"/>
    <col min="11" max="14" width="6" style="2417" customWidth="1"/>
    <col min="15" max="16384" width="9.140625" style="2417"/>
  </cols>
  <sheetData>
    <row r="1" spans="1:10" ht="13.5" customHeight="1" x14ac:dyDescent="0.2">
      <c r="A1" s="2439"/>
      <c r="B1" s="2439"/>
      <c r="C1" s="2439"/>
      <c r="D1" s="2439"/>
      <c r="E1" s="2439"/>
      <c r="F1" s="2439"/>
      <c r="G1" s="2439"/>
      <c r="H1" s="2436"/>
      <c r="I1" s="2436"/>
      <c r="J1" s="2419"/>
    </row>
    <row r="2" spans="1:10" ht="13.5" customHeight="1" thickBot="1" x14ac:dyDescent="0.25">
      <c r="A2" s="2438" t="s">
        <v>1269</v>
      </c>
      <c r="B2" s="2438"/>
      <c r="C2" s="2438"/>
      <c r="D2" s="2438"/>
      <c r="E2" s="2438"/>
      <c r="F2" s="2437"/>
      <c r="G2" s="2437"/>
      <c r="H2" s="2813"/>
      <c r="I2" s="2813"/>
      <c r="J2" s="2419"/>
    </row>
    <row r="3" spans="1:10" ht="13.5" customHeight="1" x14ac:dyDescent="0.2">
      <c r="A3" s="2436"/>
      <c r="B3" s="2436"/>
      <c r="C3" s="2436"/>
      <c r="D3" s="2436"/>
      <c r="E3" s="2436"/>
      <c r="F3" s="2436"/>
      <c r="G3" s="2436"/>
      <c r="H3" s="2808" t="s">
        <v>392</v>
      </c>
      <c r="I3" s="2809"/>
      <c r="J3" s="2419"/>
    </row>
    <row r="4" spans="1:10" ht="27.75" customHeight="1" thickBot="1" x14ac:dyDescent="0.25">
      <c r="A4" s="2434" t="s">
        <v>193</v>
      </c>
      <c r="B4" s="2435" t="s">
        <v>1226</v>
      </c>
      <c r="C4" s="2435" t="s">
        <v>1097</v>
      </c>
      <c r="D4" s="2434" t="s">
        <v>1056</v>
      </c>
      <c r="E4" s="2434" t="s">
        <v>994</v>
      </c>
      <c r="F4" s="2434" t="s">
        <v>294</v>
      </c>
      <c r="G4" s="2810" t="s">
        <v>293</v>
      </c>
      <c r="H4" s="2433" t="s">
        <v>1238</v>
      </c>
      <c r="I4" s="2432" t="s">
        <v>1237</v>
      </c>
      <c r="J4" s="2431"/>
    </row>
    <row r="5" spans="1:10" ht="13.5" customHeight="1" x14ac:dyDescent="0.2">
      <c r="A5" s="2430" t="s">
        <v>325</v>
      </c>
      <c r="B5" s="2429">
        <v>64</v>
      </c>
      <c r="C5" s="2429">
        <v>55</v>
      </c>
      <c r="D5" s="2429">
        <v>115</v>
      </c>
      <c r="E5" s="2421">
        <v>154</v>
      </c>
      <c r="F5" s="2421">
        <v>153</v>
      </c>
      <c r="G5" s="2811">
        <v>163</v>
      </c>
      <c r="I5" s="2817"/>
      <c r="J5" s="2421"/>
    </row>
    <row r="6" spans="1:10" ht="13.5" customHeight="1" x14ac:dyDescent="0.2">
      <c r="A6" s="2430" t="s">
        <v>180</v>
      </c>
      <c r="B6" s="2429">
        <v>2</v>
      </c>
      <c r="C6" s="2429">
        <v>-10</v>
      </c>
      <c r="D6" s="2429">
        <v>-5</v>
      </c>
      <c r="E6" s="2421">
        <v>-2</v>
      </c>
      <c r="F6" s="2421">
        <v>-1</v>
      </c>
      <c r="G6" s="2791">
        <v>-3</v>
      </c>
      <c r="H6" s="2789"/>
      <c r="I6" s="2814"/>
      <c r="J6" s="2421"/>
    </row>
    <row r="7" spans="1:10" ht="13.5" customHeight="1" x14ac:dyDescent="0.2">
      <c r="A7" s="2430" t="s">
        <v>322</v>
      </c>
      <c r="B7" s="2429">
        <v>25</v>
      </c>
      <c r="C7" s="2429">
        <v>8</v>
      </c>
      <c r="D7" s="2429">
        <v>10</v>
      </c>
      <c r="E7" s="2421">
        <v>50</v>
      </c>
      <c r="F7" s="2421">
        <v>25</v>
      </c>
      <c r="G7" s="2791">
        <v>22</v>
      </c>
      <c r="H7" s="2789"/>
      <c r="I7" s="2814"/>
      <c r="J7" s="2421"/>
    </row>
    <row r="8" spans="1:10" ht="13.5" customHeight="1" x14ac:dyDescent="0.2">
      <c r="A8" s="2430" t="s">
        <v>382</v>
      </c>
      <c r="B8" s="2429">
        <v>388</v>
      </c>
      <c r="C8" s="2429">
        <v>31</v>
      </c>
      <c r="D8" s="2429">
        <v>31</v>
      </c>
      <c r="E8" s="2421">
        <v>4</v>
      </c>
      <c r="F8" s="2421">
        <v>1</v>
      </c>
      <c r="G8" s="2791">
        <v>-8</v>
      </c>
      <c r="H8" s="2789"/>
      <c r="I8" s="2814"/>
      <c r="J8" s="2421"/>
    </row>
    <row r="9" spans="1:10" ht="13.5" customHeight="1" x14ac:dyDescent="0.2">
      <c r="A9" s="2428" t="s">
        <v>319</v>
      </c>
      <c r="B9" s="2427">
        <v>479</v>
      </c>
      <c r="C9" s="2427">
        <v>84</v>
      </c>
      <c r="D9" s="2427">
        <v>151</v>
      </c>
      <c r="E9" s="2426">
        <v>206</v>
      </c>
      <c r="F9" s="2426">
        <v>178</v>
      </c>
      <c r="G9" s="2812">
        <v>174</v>
      </c>
      <c r="H9" s="2790"/>
      <c r="I9" s="2815"/>
      <c r="J9" s="2425"/>
    </row>
    <row r="10" spans="1:10" ht="13.5" customHeight="1" x14ac:dyDescent="0.2">
      <c r="A10" s="2428" t="s">
        <v>309</v>
      </c>
      <c r="B10" s="2427">
        <v>-66</v>
      </c>
      <c r="C10" s="2427">
        <v>-44</v>
      </c>
      <c r="D10" s="2427">
        <v>-102</v>
      </c>
      <c r="E10" s="2426">
        <v>-82</v>
      </c>
      <c r="F10" s="2426">
        <v>-104</v>
      </c>
      <c r="G10" s="2812">
        <v>-79</v>
      </c>
      <c r="H10" s="2790"/>
      <c r="I10" s="2815"/>
      <c r="J10" s="2425"/>
    </row>
    <row r="11" spans="1:10" ht="13.5" customHeight="1" x14ac:dyDescent="0.2">
      <c r="A11" s="2428" t="s">
        <v>307</v>
      </c>
      <c r="B11" s="2427">
        <v>413</v>
      </c>
      <c r="C11" s="2427">
        <v>40</v>
      </c>
      <c r="D11" s="2427">
        <v>49</v>
      </c>
      <c r="E11" s="2426">
        <v>124</v>
      </c>
      <c r="F11" s="2426">
        <v>74</v>
      </c>
      <c r="G11" s="2812">
        <v>95</v>
      </c>
      <c r="H11" s="2818"/>
      <c r="I11" s="2815"/>
      <c r="J11" s="2425"/>
    </row>
    <row r="12" spans="1:10" ht="13.5" customHeight="1" x14ac:dyDescent="0.2">
      <c r="A12" s="2430" t="s">
        <v>128</v>
      </c>
      <c r="B12" s="2761">
        <v>8</v>
      </c>
      <c r="C12" s="2429">
        <v>-3</v>
      </c>
      <c r="D12" s="2429">
        <v>2</v>
      </c>
      <c r="E12" s="2421">
        <v>-9</v>
      </c>
      <c r="F12" s="2421">
        <v>-1</v>
      </c>
      <c r="G12" s="2791">
        <v>1</v>
      </c>
      <c r="I12" s="2817"/>
      <c r="J12" s="2421"/>
    </row>
    <row r="13" spans="1:10" ht="13.5" customHeight="1" x14ac:dyDescent="0.2">
      <c r="A13" s="2428" t="s">
        <v>125</v>
      </c>
      <c r="B13" s="2427">
        <v>421</v>
      </c>
      <c r="C13" s="2427">
        <v>37</v>
      </c>
      <c r="D13" s="2427">
        <v>51</v>
      </c>
      <c r="E13" s="2426">
        <v>115</v>
      </c>
      <c r="F13" s="2426">
        <v>73</v>
      </c>
      <c r="G13" s="2812">
        <v>96</v>
      </c>
      <c r="I13" s="2817"/>
      <c r="J13" s="2421"/>
    </row>
    <row r="14" spans="1:10" ht="13.5" customHeight="1" x14ac:dyDescent="0.2">
      <c r="A14" s="2418"/>
      <c r="B14" s="2424"/>
      <c r="C14" s="2418"/>
      <c r="D14" s="2424"/>
      <c r="E14" s="2418"/>
      <c r="F14" s="2418"/>
      <c r="G14" s="2816"/>
      <c r="I14" s="2817"/>
      <c r="J14" s="2421"/>
    </row>
    <row r="15" spans="1:10" ht="13.5" customHeight="1" x14ac:dyDescent="0.2">
      <c r="A15" s="2422" t="s">
        <v>119</v>
      </c>
      <c r="B15" s="2421">
        <v>3185</v>
      </c>
      <c r="C15" s="2421">
        <v>3254</v>
      </c>
      <c r="D15" s="2421">
        <v>3319</v>
      </c>
      <c r="E15" s="2423">
        <v>3318</v>
      </c>
      <c r="F15" s="2421">
        <v>3471</v>
      </c>
      <c r="G15" s="2791">
        <v>4105</v>
      </c>
      <c r="H15" s="2819">
        <v>-2.0897357098955131E-2</v>
      </c>
      <c r="I15" s="2793">
        <v>-8.2108902333621434E-2</v>
      </c>
      <c r="J15" s="2420"/>
    </row>
    <row r="16" spans="1:10" ht="13.5" customHeight="1" x14ac:dyDescent="0.2">
      <c r="A16" s="2422" t="s">
        <v>394</v>
      </c>
      <c r="B16" s="2421">
        <v>17512</v>
      </c>
      <c r="C16" s="2421">
        <v>18668.204654283007</v>
      </c>
      <c r="D16" s="2421">
        <v>20530.985548198994</v>
      </c>
      <c r="E16" s="2421">
        <v>19893</v>
      </c>
      <c r="F16" s="2421">
        <v>20599</v>
      </c>
      <c r="G16" s="2421">
        <v>20497</v>
      </c>
      <c r="H16" s="2792">
        <v>-6.1934432137144002E-2</v>
      </c>
      <c r="I16" s="2793">
        <v>-0.14986164376911501</v>
      </c>
      <c r="J16" s="2419"/>
    </row>
    <row r="17" spans="1:10" s="2418" customFormat="1" ht="13.5" customHeight="1" thickBot="1" x14ac:dyDescent="0.25">
      <c r="A17" s="2422" t="s">
        <v>115</v>
      </c>
      <c r="B17" s="2421">
        <v>7098.4150000000009</v>
      </c>
      <c r="C17" s="2421">
        <v>6938</v>
      </c>
      <c r="D17" s="2421">
        <v>6642</v>
      </c>
      <c r="E17" s="2421">
        <v>7350</v>
      </c>
      <c r="F17" s="2421">
        <v>7197</v>
      </c>
      <c r="G17" s="2791">
        <v>7007</v>
      </c>
      <c r="H17" s="2794">
        <v>0.02</v>
      </c>
      <c r="I17" s="2795">
        <v>-0.01</v>
      </c>
      <c r="J17" s="2419"/>
    </row>
    <row r="18" spans="1:10" s="2418" customFormat="1" ht="13.5" customHeight="1" x14ac:dyDescent="0.2">
      <c r="A18" s="2419"/>
      <c r="B18" s="2419"/>
      <c r="C18" s="2419"/>
      <c r="D18" s="2419"/>
      <c r="E18" s="2419"/>
      <c r="F18" s="2419"/>
      <c r="G18" s="2419"/>
      <c r="H18" s="2419"/>
      <c r="I18" s="2419"/>
      <c r="J18" s="2419"/>
    </row>
    <row r="19" spans="1:10" s="2418" customFormat="1" ht="13.5" customHeight="1" x14ac:dyDescent="0.2"/>
    <row r="20" spans="1:10" s="2418" customFormat="1" x14ac:dyDescent="0.2"/>
    <row r="21" spans="1:10" s="2418" customFormat="1" x14ac:dyDescent="0.2"/>
    <row r="22" spans="1:10" s="2418" customFormat="1" x14ac:dyDescent="0.2"/>
    <row r="23" spans="1:10" s="2418" customFormat="1" x14ac:dyDescent="0.2"/>
    <row r="24" spans="1:10" s="2418" customFormat="1" x14ac:dyDescent="0.2"/>
    <row r="25" spans="1:10" s="2418" customFormat="1" x14ac:dyDescent="0.2"/>
    <row r="26" spans="1:10" s="2418" customFormat="1" x14ac:dyDescent="0.2"/>
    <row r="27" spans="1:10" s="2418" customFormat="1" x14ac:dyDescent="0.2"/>
    <row r="28" spans="1:10" s="2418" customFormat="1" x14ac:dyDescent="0.2"/>
    <row r="29" spans="1:10" s="2418" customFormat="1" x14ac:dyDescent="0.2"/>
    <row r="30" spans="1:10" s="2418" customFormat="1" x14ac:dyDescent="0.2"/>
    <row r="31" spans="1:10" s="2418" customFormat="1" x14ac:dyDescent="0.2"/>
    <row r="32" spans="1:10" s="2418" customFormat="1" x14ac:dyDescent="0.2"/>
    <row r="33" spans="9:9" s="2418" customFormat="1" x14ac:dyDescent="0.2"/>
    <row r="34" spans="9:9" s="2418" customFormat="1" x14ac:dyDescent="0.2"/>
    <row r="35" spans="9:9" s="2418" customFormat="1" x14ac:dyDescent="0.2">
      <c r="I35" s="2419"/>
    </row>
    <row r="36" spans="9:9" s="2418" customFormat="1" x14ac:dyDescent="0.2"/>
    <row r="37" spans="9:9" s="2418" customFormat="1" x14ac:dyDescent="0.2"/>
    <row r="38" spans="9:9" s="2418" customFormat="1" x14ac:dyDescent="0.2"/>
    <row r="39" spans="9:9" s="2418" customFormat="1" x14ac:dyDescent="0.2"/>
    <row r="40" spans="9:9" s="2418" customFormat="1" x14ac:dyDescent="0.2"/>
    <row r="41" spans="9:9" s="2418" customFormat="1" x14ac:dyDescent="0.2"/>
    <row r="42" spans="9:9" s="2418" customFormat="1" x14ac:dyDescent="0.2"/>
    <row r="43" spans="9:9" s="2418" customFormat="1" x14ac:dyDescent="0.2"/>
    <row r="44" spans="9:9" s="2418" customFormat="1" x14ac:dyDescent="0.2"/>
    <row r="45" spans="9:9" s="2418" customFormat="1" x14ac:dyDescent="0.2"/>
    <row r="46" spans="9:9" s="2418" customFormat="1" x14ac:dyDescent="0.2"/>
    <row r="47" spans="9:9" s="2418" customFormat="1" x14ac:dyDescent="0.2"/>
    <row r="48" spans="9:9" s="2418" customFormat="1" x14ac:dyDescent="0.2"/>
    <row r="49" s="2418" customFormat="1" x14ac:dyDescent="0.2"/>
    <row r="50" s="2418" customFormat="1" x14ac:dyDescent="0.2"/>
    <row r="51" s="2418" customFormat="1" x14ac:dyDescent="0.2"/>
    <row r="52" s="2418" customFormat="1" x14ac:dyDescent="0.2"/>
    <row r="53" s="2418" customFormat="1" x14ac:dyDescent="0.2"/>
    <row r="54" s="2418" customFormat="1" x14ac:dyDescent="0.2"/>
    <row r="55" s="2418" customFormat="1" x14ac:dyDescent="0.2"/>
    <row r="56" s="2418" customFormat="1" x14ac:dyDescent="0.2"/>
    <row r="57" s="2418" customFormat="1" x14ac:dyDescent="0.2"/>
    <row r="58" s="2418" customFormat="1" x14ac:dyDescent="0.2"/>
    <row r="59" s="2418" customFormat="1" x14ac:dyDescent="0.2"/>
    <row r="60" s="2418" customFormat="1" x14ac:dyDescent="0.2"/>
    <row r="61" s="2418" customFormat="1" x14ac:dyDescent="0.2"/>
    <row r="62" s="2418" customFormat="1" x14ac:dyDescent="0.2"/>
    <row r="63" s="2418" customFormat="1" x14ac:dyDescent="0.2"/>
    <row r="64" s="2418" customFormat="1" x14ac:dyDescent="0.2"/>
    <row r="65" s="2418" customFormat="1" x14ac:dyDescent="0.2"/>
    <row r="66" s="2418" customFormat="1" x14ac:dyDescent="0.2"/>
    <row r="67" s="2418" customFormat="1" x14ac:dyDescent="0.2"/>
    <row r="68" s="2418" customFormat="1" x14ac:dyDescent="0.2"/>
    <row r="69" s="2418" customFormat="1" x14ac:dyDescent="0.2"/>
    <row r="70" s="2418" customFormat="1" x14ac:dyDescent="0.2"/>
    <row r="71" s="2418" customFormat="1" x14ac:dyDescent="0.2"/>
    <row r="72" s="2418" customFormat="1" x14ac:dyDescent="0.2"/>
    <row r="73" s="2418" customFormat="1" x14ac:dyDescent="0.2"/>
    <row r="74" s="2418" customFormat="1" x14ac:dyDescent="0.2"/>
    <row r="75" s="2418" customFormat="1" x14ac:dyDescent="0.2"/>
    <row r="76" s="2418" customFormat="1" x14ac:dyDescent="0.2"/>
    <row r="77" s="2418" customFormat="1" x14ac:dyDescent="0.2"/>
    <row r="78" s="2418" customFormat="1" x14ac:dyDescent="0.2"/>
    <row r="79" s="2418" customFormat="1" x14ac:dyDescent="0.2"/>
    <row r="80" s="2418" customFormat="1" x14ac:dyDescent="0.2"/>
    <row r="81" s="2418" customFormat="1" x14ac:dyDescent="0.2"/>
    <row r="82" s="2418" customFormat="1" x14ac:dyDescent="0.2"/>
    <row r="83" s="2418" customFormat="1" x14ac:dyDescent="0.2"/>
    <row r="84" s="2418" customFormat="1" x14ac:dyDescent="0.2"/>
    <row r="85" s="2418" customFormat="1" x14ac:dyDescent="0.2"/>
    <row r="86" s="2418" customFormat="1" x14ac:dyDescent="0.2"/>
    <row r="87" s="2418" customFormat="1" x14ac:dyDescent="0.2"/>
    <row r="88" s="2418" customFormat="1" x14ac:dyDescent="0.2"/>
    <row r="89" s="2418" customFormat="1" x14ac:dyDescent="0.2"/>
    <row r="90" s="2418" customFormat="1" x14ac:dyDescent="0.2"/>
    <row r="91" s="2418" customFormat="1" x14ac:dyDescent="0.2"/>
    <row r="92" s="2418" customFormat="1" x14ac:dyDescent="0.2"/>
    <row r="93" s="2418" customFormat="1" x14ac:dyDescent="0.2"/>
    <row r="94" s="2418" customFormat="1" x14ac:dyDescent="0.2"/>
    <row r="95" s="2418" customFormat="1" x14ac:dyDescent="0.2"/>
    <row r="96" s="2418" customFormat="1" x14ac:dyDescent="0.2"/>
    <row r="97" s="2418" customFormat="1" x14ac:dyDescent="0.2"/>
    <row r="98" s="2418" customFormat="1" x14ac:dyDescent="0.2"/>
    <row r="99" s="2418" customFormat="1" x14ac:dyDescent="0.2"/>
    <row r="100" s="2418" customFormat="1" x14ac:dyDescent="0.2"/>
    <row r="101" s="2418" customFormat="1" x14ac:dyDescent="0.2"/>
    <row r="102" s="2418" customFormat="1" x14ac:dyDescent="0.2"/>
    <row r="103" s="2418" customFormat="1" x14ac:dyDescent="0.2"/>
    <row r="104" s="2418" customFormat="1" x14ac:dyDescent="0.2"/>
    <row r="105" s="2418" customFormat="1" x14ac:dyDescent="0.2"/>
    <row r="106" s="2418" customFormat="1" x14ac:dyDescent="0.2"/>
    <row r="107" s="2418" customFormat="1" x14ac:dyDescent="0.2"/>
    <row r="108" s="2418" customFormat="1" x14ac:dyDescent="0.2"/>
    <row r="109" s="2418" customFormat="1" x14ac:dyDescent="0.2"/>
    <row r="110" s="2418" customFormat="1" x14ac:dyDescent="0.2"/>
    <row r="111" s="2418" customFormat="1" x14ac:dyDescent="0.2"/>
    <row r="112" s="2418" customFormat="1" x14ac:dyDescent="0.2"/>
    <row r="113" s="2418" customFormat="1" x14ac:dyDescent="0.2"/>
    <row r="114" s="2418" customFormat="1" x14ac:dyDescent="0.2"/>
    <row r="115" s="2418" customFormat="1" x14ac:dyDescent="0.2"/>
    <row r="116" s="2418" customFormat="1" x14ac:dyDescent="0.2"/>
    <row r="117" s="2418" customFormat="1" x14ac:dyDescent="0.2"/>
    <row r="118" s="2418" customFormat="1" x14ac:dyDescent="0.2"/>
    <row r="119" s="2418" customFormat="1" x14ac:dyDescent="0.2"/>
    <row r="120" s="2418" customFormat="1" x14ac:dyDescent="0.2"/>
    <row r="121" s="2418" customFormat="1" x14ac:dyDescent="0.2"/>
    <row r="122" s="2418" customFormat="1" x14ac:dyDescent="0.2"/>
    <row r="123" s="2418" customFormat="1" x14ac:dyDescent="0.2"/>
    <row r="124" s="2418" customFormat="1" x14ac:dyDescent="0.2"/>
    <row r="125" s="2418" customFormat="1" x14ac:dyDescent="0.2"/>
    <row r="126" s="2418" customFormat="1" x14ac:dyDescent="0.2"/>
    <row r="127" s="2418" customFormat="1" x14ac:dyDescent="0.2"/>
    <row r="128" s="2418" customFormat="1" x14ac:dyDescent="0.2"/>
    <row r="129" s="2418" customFormat="1" x14ac:dyDescent="0.2"/>
    <row r="130" s="2418" customFormat="1" x14ac:dyDescent="0.2"/>
    <row r="131" s="2418" customFormat="1" x14ac:dyDescent="0.2"/>
    <row r="132" s="2418" customFormat="1" x14ac:dyDescent="0.2"/>
    <row r="133" s="2418" customFormat="1" x14ac:dyDescent="0.2"/>
    <row r="134" s="2418" customFormat="1" x14ac:dyDescent="0.2"/>
    <row r="135" s="2418" customFormat="1" x14ac:dyDescent="0.2"/>
    <row r="136" s="2418" customFormat="1" x14ac:dyDescent="0.2"/>
    <row r="137" s="2418" customFormat="1" x14ac:dyDescent="0.2"/>
    <row r="138" s="2418" customFormat="1" x14ac:dyDescent="0.2"/>
    <row r="139" s="2418" customFormat="1" x14ac:dyDescent="0.2"/>
    <row r="140" s="2418" customFormat="1" x14ac:dyDescent="0.2"/>
    <row r="141" s="2418" customFormat="1" x14ac:dyDescent="0.2"/>
    <row r="142" s="2418" customFormat="1" x14ac:dyDescent="0.2"/>
    <row r="143" s="2418" customFormat="1" x14ac:dyDescent="0.2"/>
    <row r="144" s="2418" customFormat="1" x14ac:dyDescent="0.2"/>
    <row r="145" s="2418" customFormat="1" x14ac:dyDescent="0.2"/>
    <row r="146" s="2418" customFormat="1" x14ac:dyDescent="0.2"/>
    <row r="147" s="2418" customFormat="1" x14ac:dyDescent="0.2"/>
    <row r="148" s="2418" customFormat="1" x14ac:dyDescent="0.2"/>
    <row r="149" s="2418" customFormat="1" x14ac:dyDescent="0.2"/>
    <row r="150" s="2418" customFormat="1" x14ac:dyDescent="0.2"/>
    <row r="151" s="2418" customFormat="1" x14ac:dyDescent="0.2"/>
    <row r="152" s="2418" customFormat="1" x14ac:dyDescent="0.2"/>
    <row r="153" s="2418" customFormat="1" x14ac:dyDescent="0.2"/>
    <row r="154" s="2418" customFormat="1" x14ac:dyDescent="0.2"/>
    <row r="155" s="2418" customFormat="1" x14ac:dyDescent="0.2"/>
    <row r="156" s="2418" customFormat="1" x14ac:dyDescent="0.2"/>
    <row r="157" s="2418" customFormat="1" x14ac:dyDescent="0.2"/>
    <row r="158" s="2418" customFormat="1" x14ac:dyDescent="0.2"/>
    <row r="159" s="2418" customFormat="1" x14ac:dyDescent="0.2"/>
    <row r="160" s="2418" customFormat="1" x14ac:dyDescent="0.2"/>
    <row r="161" s="2418" customFormat="1" x14ac:dyDescent="0.2"/>
    <row r="162" s="2418" customFormat="1" x14ac:dyDescent="0.2"/>
    <row r="163" s="2418" customFormat="1" x14ac:dyDescent="0.2"/>
    <row r="164" s="2418" customFormat="1" x14ac:dyDescent="0.2"/>
    <row r="165" s="2418" customFormat="1" x14ac:dyDescent="0.2"/>
    <row r="166" s="2418" customFormat="1" x14ac:dyDescent="0.2"/>
    <row r="167" s="2418" customFormat="1" x14ac:dyDescent="0.2"/>
    <row r="168" s="2418" customFormat="1" x14ac:dyDescent="0.2"/>
    <row r="169" s="2418" customFormat="1" x14ac:dyDescent="0.2"/>
    <row r="170" s="2418" customFormat="1" x14ac:dyDescent="0.2"/>
    <row r="171" s="2418" customFormat="1" x14ac:dyDescent="0.2"/>
    <row r="172" s="2418" customFormat="1" x14ac:dyDescent="0.2"/>
    <row r="173" s="2418" customFormat="1" x14ac:dyDescent="0.2"/>
    <row r="174" s="2418" customFormat="1" x14ac:dyDescent="0.2"/>
    <row r="175" s="2418" customFormat="1" x14ac:dyDescent="0.2"/>
    <row r="176" s="2418" customFormat="1" x14ac:dyDescent="0.2"/>
    <row r="177" s="2418" customFormat="1" x14ac:dyDescent="0.2"/>
    <row r="178" s="2418" customFormat="1" x14ac:dyDescent="0.2"/>
    <row r="179" s="2418" customFormat="1" x14ac:dyDescent="0.2"/>
    <row r="180" s="2418" customFormat="1" x14ac:dyDescent="0.2"/>
    <row r="181" s="2418" customFormat="1" x14ac:dyDescent="0.2"/>
    <row r="182" s="2418" customFormat="1" x14ac:dyDescent="0.2"/>
    <row r="183" s="2418" customFormat="1" x14ac:dyDescent="0.2"/>
    <row r="184" s="2418" customFormat="1" x14ac:dyDescent="0.2"/>
    <row r="185" s="2418" customFormat="1" x14ac:dyDescent="0.2"/>
    <row r="186" s="2418" customFormat="1" x14ac:dyDescent="0.2"/>
    <row r="187" s="2418" customFormat="1" x14ac:dyDescent="0.2"/>
    <row r="188" s="2418" customFormat="1" x14ac:dyDescent="0.2"/>
    <row r="189" s="2418" customFormat="1" x14ac:dyDescent="0.2"/>
    <row r="190" s="2418" customFormat="1" x14ac:dyDescent="0.2"/>
    <row r="191" s="2418" customFormat="1" x14ac:dyDescent="0.2"/>
    <row r="192" s="2418" customFormat="1" x14ac:dyDescent="0.2"/>
    <row r="193" s="2418" customFormat="1" x14ac:dyDescent="0.2"/>
    <row r="194" s="2418" customFormat="1" x14ac:dyDescent="0.2"/>
    <row r="195" s="2418" customFormat="1" x14ac:dyDescent="0.2"/>
    <row r="196" s="2418" customFormat="1" x14ac:dyDescent="0.2"/>
    <row r="197" s="2418" customFormat="1" x14ac:dyDescent="0.2"/>
    <row r="198" s="2418" customFormat="1" x14ac:dyDescent="0.2"/>
    <row r="199" s="2418" customFormat="1" x14ac:dyDescent="0.2"/>
    <row r="200" s="2418" customFormat="1" x14ac:dyDescent="0.2"/>
    <row r="201" s="2418" customFormat="1" x14ac:dyDescent="0.2"/>
    <row r="202" s="2418" customFormat="1" x14ac:dyDescent="0.2"/>
    <row r="203" s="2418" customFormat="1" x14ac:dyDescent="0.2"/>
    <row r="204" s="2418" customFormat="1" x14ac:dyDescent="0.2"/>
    <row r="205" s="2418" customFormat="1" x14ac:dyDescent="0.2"/>
    <row r="206" s="2418" customFormat="1" x14ac:dyDescent="0.2"/>
    <row r="207" s="2418" customFormat="1" x14ac:dyDescent="0.2"/>
    <row r="208" s="2418" customFormat="1" x14ac:dyDescent="0.2"/>
    <row r="209" s="2418" customFormat="1" x14ac:dyDescent="0.2"/>
    <row r="210" s="2418" customFormat="1" x14ac:dyDescent="0.2"/>
    <row r="211" s="2418" customFormat="1" x14ac:dyDescent="0.2"/>
    <row r="212" s="2418" customFormat="1" x14ac:dyDescent="0.2"/>
    <row r="213" s="2418" customFormat="1" x14ac:dyDescent="0.2"/>
    <row r="214" s="2418" customFormat="1" x14ac:dyDescent="0.2"/>
    <row r="215" s="2418" customFormat="1" x14ac:dyDescent="0.2"/>
    <row r="216" s="2418" customFormat="1" x14ac:dyDescent="0.2"/>
    <row r="217" s="2418" customFormat="1" x14ac:dyDescent="0.2"/>
    <row r="218" s="2418" customFormat="1" x14ac:dyDescent="0.2"/>
    <row r="219" s="2418" customFormat="1" x14ac:dyDescent="0.2"/>
    <row r="220" s="2418" customFormat="1" x14ac:dyDescent="0.2"/>
    <row r="221" s="2418" customFormat="1" x14ac:dyDescent="0.2"/>
    <row r="222" s="2418" customFormat="1" x14ac:dyDescent="0.2"/>
    <row r="223" s="2418" customFormat="1" x14ac:dyDescent="0.2"/>
    <row r="224" s="2418" customFormat="1" x14ac:dyDescent="0.2"/>
    <row r="225" s="2418" customFormat="1" x14ac:dyDescent="0.2"/>
    <row r="226" s="2418" customFormat="1" x14ac:dyDescent="0.2"/>
    <row r="227" s="2418" customFormat="1" x14ac:dyDescent="0.2"/>
    <row r="228" s="2418" customFormat="1" x14ac:dyDescent="0.2"/>
    <row r="229" s="2418" customFormat="1" x14ac:dyDescent="0.2"/>
    <row r="230" s="2418" customFormat="1" x14ac:dyDescent="0.2"/>
    <row r="231" s="2418" customFormat="1" x14ac:dyDescent="0.2"/>
    <row r="232" s="2418" customFormat="1" x14ac:dyDescent="0.2"/>
    <row r="233" s="2418" customFormat="1" x14ac:dyDescent="0.2"/>
    <row r="234" s="2418" customFormat="1" x14ac:dyDescent="0.2"/>
    <row r="235" s="2418" customFormat="1" x14ac:dyDescent="0.2"/>
    <row r="236" s="2418" customFormat="1" x14ac:dyDescent="0.2"/>
    <row r="237" s="2418" customFormat="1" x14ac:dyDescent="0.2"/>
    <row r="238" s="2418" customFormat="1" x14ac:dyDescent="0.2"/>
    <row r="239" s="2418" customFormat="1" x14ac:dyDescent="0.2"/>
    <row r="240" s="2418" customFormat="1" x14ac:dyDescent="0.2"/>
    <row r="241" s="2418" customFormat="1" x14ac:dyDescent="0.2"/>
    <row r="242" s="2418" customFormat="1" x14ac:dyDescent="0.2"/>
    <row r="243" s="2418" customFormat="1" x14ac:dyDescent="0.2"/>
    <row r="244" s="2418" customFormat="1" x14ac:dyDescent="0.2"/>
    <row r="245" s="2418" customFormat="1" x14ac:dyDescent="0.2"/>
    <row r="246" s="2418" customFormat="1" x14ac:dyDescent="0.2"/>
    <row r="247" s="2418" customFormat="1" x14ac:dyDescent="0.2"/>
    <row r="248" s="2418" customFormat="1" x14ac:dyDescent="0.2"/>
    <row r="249" s="2418" customFormat="1" x14ac:dyDescent="0.2"/>
    <row r="250" s="2418" customFormat="1" x14ac:dyDescent="0.2"/>
    <row r="251" s="2418" customFormat="1" x14ac:dyDescent="0.2"/>
    <row r="252" s="2418" customFormat="1" x14ac:dyDescent="0.2"/>
    <row r="253" s="2418" customFormat="1" x14ac:dyDescent="0.2"/>
    <row r="254" s="2418" customFormat="1" x14ac:dyDescent="0.2"/>
    <row r="255" s="2418" customFormat="1" x14ac:dyDescent="0.2"/>
    <row r="256" s="2418" customFormat="1" x14ac:dyDescent="0.2"/>
    <row r="257" s="2418" customFormat="1" x14ac:dyDescent="0.2"/>
    <row r="258" s="2418" customFormat="1" x14ac:dyDescent="0.2"/>
    <row r="259" s="2418" customFormat="1" x14ac:dyDescent="0.2"/>
    <row r="260" s="2418" customFormat="1" x14ac:dyDescent="0.2"/>
    <row r="261" s="2418" customFormat="1" x14ac:dyDescent="0.2"/>
    <row r="262" s="2418" customFormat="1" x14ac:dyDescent="0.2"/>
    <row r="263" s="2418" customFormat="1" x14ac:dyDescent="0.2"/>
    <row r="264" s="2418" customFormat="1" x14ac:dyDescent="0.2"/>
    <row r="265" s="2418" customFormat="1" x14ac:dyDescent="0.2"/>
    <row r="266" s="2418" customFormat="1" x14ac:dyDescent="0.2"/>
    <row r="267" s="2418" customFormat="1" x14ac:dyDescent="0.2"/>
    <row r="268" s="2418" customFormat="1" x14ac:dyDescent="0.2"/>
    <row r="269" s="2418" customFormat="1" x14ac:dyDescent="0.2"/>
    <row r="270" s="2418" customFormat="1" x14ac:dyDescent="0.2"/>
    <row r="271" s="2418" customFormat="1" x14ac:dyDescent="0.2"/>
    <row r="272" s="2418" customFormat="1" x14ac:dyDescent="0.2"/>
    <row r="273" s="2418" customFormat="1" x14ac:dyDescent="0.2"/>
    <row r="274" s="2418" customFormat="1" x14ac:dyDescent="0.2"/>
    <row r="275" s="2418" customFormat="1" x14ac:dyDescent="0.2"/>
    <row r="276" s="2418" customFormat="1" x14ac:dyDescent="0.2"/>
    <row r="277" s="2418" customFormat="1" x14ac:dyDescent="0.2"/>
    <row r="278" s="2418" customFormat="1" x14ac:dyDescent="0.2"/>
    <row r="279" s="2418" customFormat="1" x14ac:dyDescent="0.2"/>
    <row r="280" s="2418" customFormat="1" x14ac:dyDescent="0.2"/>
    <row r="281" s="2418" customFormat="1" x14ac:dyDescent="0.2"/>
    <row r="282" s="2418" customFormat="1" x14ac:dyDescent="0.2"/>
    <row r="283" s="2418" customFormat="1" x14ac:dyDescent="0.2"/>
    <row r="284" s="2418" customFormat="1" x14ac:dyDescent="0.2"/>
    <row r="285" s="2418" customFormat="1" x14ac:dyDescent="0.2"/>
    <row r="286" s="2418" customFormat="1" x14ac:dyDescent="0.2"/>
    <row r="287" s="2418" customFormat="1" x14ac:dyDescent="0.2"/>
    <row r="288" s="2418" customFormat="1" x14ac:dyDescent="0.2"/>
    <row r="289" s="2418" customFormat="1" x14ac:dyDescent="0.2"/>
    <row r="290" s="2418" customFormat="1" x14ac:dyDescent="0.2"/>
    <row r="291" s="2418" customFormat="1" x14ac:dyDescent="0.2"/>
    <row r="292" s="2418" customFormat="1" x14ac:dyDescent="0.2"/>
    <row r="293" s="2418" customFormat="1" x14ac:dyDescent="0.2"/>
    <row r="294" s="2418" customFormat="1" x14ac:dyDescent="0.2"/>
    <row r="295" s="2418" customFormat="1" x14ac:dyDescent="0.2"/>
    <row r="296" s="2418" customFormat="1" x14ac:dyDescent="0.2"/>
    <row r="297" s="2418" customFormat="1" x14ac:dyDescent="0.2"/>
    <row r="298" s="2418" customFormat="1" x14ac:dyDescent="0.2"/>
    <row r="299" s="2418" customFormat="1" x14ac:dyDescent="0.2"/>
    <row r="300" s="2418" customFormat="1" x14ac:dyDescent="0.2"/>
    <row r="301" s="2418" customFormat="1" x14ac:dyDescent="0.2"/>
    <row r="302" s="2418" customFormat="1" x14ac:dyDescent="0.2"/>
    <row r="303" s="2418" customFormat="1" x14ac:dyDescent="0.2"/>
    <row r="304" s="2418" customFormat="1" x14ac:dyDescent="0.2"/>
    <row r="305" s="2418" customFormat="1" x14ac:dyDescent="0.2"/>
    <row r="306" s="2418" customFormat="1" x14ac:dyDescent="0.2"/>
    <row r="307" s="2418" customFormat="1" x14ac:dyDescent="0.2"/>
    <row r="308" s="2418" customFormat="1" x14ac:dyDescent="0.2"/>
    <row r="309" s="2418" customFormat="1" x14ac:dyDescent="0.2"/>
    <row r="310" s="2418" customFormat="1" x14ac:dyDescent="0.2"/>
    <row r="311" s="2418" customFormat="1" x14ac:dyDescent="0.2"/>
    <row r="312" s="2418" customFormat="1" x14ac:dyDescent="0.2"/>
    <row r="313" s="2418" customFormat="1" x14ac:dyDescent="0.2"/>
    <row r="314" s="2418" customFormat="1" x14ac:dyDescent="0.2"/>
    <row r="315" s="2418" customFormat="1" x14ac:dyDescent="0.2"/>
    <row r="316" s="2418" customFormat="1" x14ac:dyDescent="0.2"/>
    <row r="317" s="2418" customFormat="1" x14ac:dyDescent="0.2"/>
    <row r="318" s="2418" customFormat="1" x14ac:dyDescent="0.2"/>
    <row r="319" s="2418" customFormat="1" x14ac:dyDescent="0.2"/>
    <row r="320" s="2418" customFormat="1" x14ac:dyDescent="0.2"/>
    <row r="321" s="2418" customFormat="1" x14ac:dyDescent="0.2"/>
    <row r="322" s="2418" customFormat="1" x14ac:dyDescent="0.2"/>
    <row r="323" s="2418" customFormat="1" x14ac:dyDescent="0.2"/>
    <row r="324" s="2418" customFormat="1" x14ac:dyDescent="0.2"/>
    <row r="325" s="2418" customFormat="1" x14ac:dyDescent="0.2"/>
    <row r="326" s="2418" customFormat="1" x14ac:dyDescent="0.2"/>
    <row r="327" s="2418" customFormat="1" x14ac:dyDescent="0.2"/>
    <row r="328" s="2418" customFormat="1" x14ac:dyDescent="0.2"/>
    <row r="329" s="2418" customFormat="1" x14ac:dyDescent="0.2"/>
    <row r="330" s="2418" customFormat="1" x14ac:dyDescent="0.2"/>
    <row r="331" s="2418" customFormat="1" x14ac:dyDescent="0.2"/>
    <row r="332" s="2418" customFormat="1" x14ac:dyDescent="0.2"/>
    <row r="333" s="2418" customFormat="1" x14ac:dyDescent="0.2"/>
    <row r="334" s="2418" customFormat="1" x14ac:dyDescent="0.2"/>
    <row r="335" s="2418" customFormat="1" x14ac:dyDescent="0.2"/>
    <row r="336" s="2418" customFormat="1" x14ac:dyDescent="0.2"/>
    <row r="337" s="2418" customFormat="1" x14ac:dyDescent="0.2"/>
    <row r="338" s="2418" customFormat="1" x14ac:dyDescent="0.2"/>
    <row r="339" s="2418" customFormat="1" x14ac:dyDescent="0.2"/>
    <row r="340" s="2418" customFormat="1" x14ac:dyDescent="0.2"/>
    <row r="341" s="2418" customFormat="1" x14ac:dyDescent="0.2"/>
    <row r="342" s="2418" customFormat="1" x14ac:dyDescent="0.2"/>
    <row r="343" s="2418" customFormat="1" x14ac:dyDescent="0.2"/>
    <row r="344" s="2418" customFormat="1" x14ac:dyDescent="0.2"/>
    <row r="345" s="2418" customFormat="1" x14ac:dyDescent="0.2"/>
    <row r="346" s="2418" customFormat="1" x14ac:dyDescent="0.2"/>
    <row r="347" s="2418" customFormat="1" x14ac:dyDescent="0.2"/>
    <row r="348" s="2418" customFormat="1" x14ac:dyDescent="0.2"/>
    <row r="349" s="2418" customFormat="1" x14ac:dyDescent="0.2"/>
    <row r="350" s="2418" customFormat="1" x14ac:dyDescent="0.2"/>
    <row r="351" s="2418" customFormat="1" x14ac:dyDescent="0.2"/>
    <row r="352" s="2418" customFormat="1" x14ac:dyDescent="0.2"/>
    <row r="353" s="2418" customFormat="1" x14ac:dyDescent="0.2"/>
    <row r="354" s="2418" customFormat="1" x14ac:dyDescent="0.2"/>
    <row r="355" s="2418" customFormat="1" x14ac:dyDescent="0.2"/>
    <row r="356" s="2418" customFormat="1" x14ac:dyDescent="0.2"/>
    <row r="357" s="2418" customFormat="1" x14ac:dyDescent="0.2"/>
    <row r="358" s="2418" customFormat="1" x14ac:dyDescent="0.2"/>
    <row r="359" s="2418" customFormat="1" x14ac:dyDescent="0.2"/>
    <row r="360" s="2418" customFormat="1" x14ac:dyDescent="0.2"/>
    <row r="361" s="2418" customFormat="1" x14ac:dyDescent="0.2"/>
    <row r="362" s="2418" customFormat="1" x14ac:dyDescent="0.2"/>
    <row r="363" s="2418" customFormat="1" x14ac:dyDescent="0.2"/>
    <row r="364" s="2418" customFormat="1" x14ac:dyDescent="0.2"/>
    <row r="365" s="2418" customFormat="1" x14ac:dyDescent="0.2"/>
    <row r="366" s="2418" customFormat="1" x14ac:dyDescent="0.2"/>
    <row r="367" s="2418" customFormat="1" x14ac:dyDescent="0.2"/>
    <row r="368" s="2418" customFormat="1" x14ac:dyDescent="0.2"/>
    <row r="369" s="2418" customFormat="1" x14ac:dyDescent="0.2"/>
    <row r="370" s="2418" customFormat="1" x14ac:dyDescent="0.2"/>
    <row r="371" s="2418" customFormat="1" x14ac:dyDescent="0.2"/>
    <row r="372" s="2418" customFormat="1" x14ac:dyDescent="0.2"/>
    <row r="373" s="2418" customFormat="1" x14ac:dyDescent="0.2"/>
    <row r="374" s="2418" customFormat="1" x14ac:dyDescent="0.2"/>
    <row r="375" s="2418" customFormat="1" x14ac:dyDescent="0.2"/>
    <row r="376" s="2418" customFormat="1" x14ac:dyDescent="0.2"/>
    <row r="377" s="2418" customFormat="1" x14ac:dyDescent="0.2"/>
    <row r="378" s="2418" customFormat="1" x14ac:dyDescent="0.2"/>
    <row r="379" s="2418" customFormat="1" x14ac:dyDescent="0.2"/>
    <row r="380" s="2418" customFormat="1" x14ac:dyDescent="0.2"/>
    <row r="381" s="2418" customFormat="1" x14ac:dyDescent="0.2"/>
    <row r="382" s="2418" customFormat="1" x14ac:dyDescent="0.2"/>
    <row r="383" s="2418" customFormat="1" x14ac:dyDescent="0.2"/>
    <row r="384" s="2418" customFormat="1" x14ac:dyDescent="0.2"/>
    <row r="385" s="2418" customFormat="1" x14ac:dyDescent="0.2"/>
    <row r="386" s="2418" customFormat="1" x14ac:dyDescent="0.2"/>
    <row r="387" s="2418" customFormat="1" x14ac:dyDescent="0.2"/>
    <row r="388" s="2418" customFormat="1" x14ac:dyDescent="0.2"/>
    <row r="389" s="2418" customFormat="1" x14ac:dyDescent="0.2"/>
    <row r="390" s="2418" customFormat="1" x14ac:dyDescent="0.2"/>
    <row r="391" s="2418" customFormat="1" x14ac:dyDescent="0.2"/>
    <row r="392" s="2418" customFormat="1" x14ac:dyDescent="0.2"/>
    <row r="393" s="2418" customFormat="1" x14ac:dyDescent="0.2"/>
    <row r="394" s="2418" customFormat="1" x14ac:dyDescent="0.2"/>
    <row r="395" s="2418" customFormat="1" x14ac:dyDescent="0.2"/>
    <row r="396" s="2418" customFormat="1" x14ac:dyDescent="0.2"/>
    <row r="397" s="2418" customFormat="1" x14ac:dyDescent="0.2"/>
    <row r="398" s="2418" customFormat="1" x14ac:dyDescent="0.2"/>
    <row r="399" s="2418" customFormat="1" x14ac:dyDescent="0.2"/>
    <row r="400" s="2418" customFormat="1" x14ac:dyDescent="0.2"/>
    <row r="401" s="2418" customFormat="1" x14ac:dyDescent="0.2"/>
    <row r="402" s="2418" customFormat="1" x14ac:dyDescent="0.2"/>
    <row r="403" s="2418" customFormat="1" x14ac:dyDescent="0.2"/>
    <row r="404" s="2418" customFormat="1" x14ac:dyDescent="0.2"/>
    <row r="405" s="2418" customFormat="1" x14ac:dyDescent="0.2"/>
    <row r="406" s="2418" customFormat="1" x14ac:dyDescent="0.2"/>
    <row r="407" s="2418" customFormat="1" x14ac:dyDescent="0.2"/>
    <row r="408" s="2418" customFormat="1" x14ac:dyDescent="0.2"/>
    <row r="409" s="2418" customFormat="1" x14ac:dyDescent="0.2"/>
    <row r="410" s="2418" customFormat="1" x14ac:dyDescent="0.2"/>
    <row r="411" s="2418" customFormat="1" x14ac:dyDescent="0.2"/>
    <row r="412" s="2418" customFormat="1" x14ac:dyDescent="0.2"/>
    <row r="413" s="2418" customFormat="1" x14ac:dyDescent="0.2"/>
    <row r="414" s="2418" customFormat="1" x14ac:dyDescent="0.2"/>
    <row r="415" s="2418" customFormat="1" x14ac:dyDescent="0.2"/>
    <row r="416" s="2418" customFormat="1" x14ac:dyDescent="0.2"/>
    <row r="417" s="2418" customFormat="1" x14ac:dyDescent="0.2"/>
    <row r="418" s="2418" customFormat="1" x14ac:dyDescent="0.2"/>
    <row r="419" s="2418" customFormat="1" x14ac:dyDescent="0.2"/>
    <row r="420" s="2418" customFormat="1" x14ac:dyDescent="0.2"/>
    <row r="421" s="2418" customFormat="1" x14ac:dyDescent="0.2"/>
    <row r="422" s="2418" customFormat="1" x14ac:dyDescent="0.2"/>
    <row r="423" s="2418" customFormat="1" x14ac:dyDescent="0.2"/>
    <row r="424" s="2418" customFormat="1" x14ac:dyDescent="0.2"/>
    <row r="425" s="2418" customFormat="1" x14ac:dyDescent="0.2"/>
    <row r="426" s="2418" customFormat="1" x14ac:dyDescent="0.2"/>
    <row r="427" s="2418" customFormat="1" x14ac:dyDescent="0.2"/>
    <row r="428" s="2418" customFormat="1" x14ac:dyDescent="0.2"/>
    <row r="429" s="2418" customFormat="1" x14ac:dyDescent="0.2"/>
    <row r="430" s="2418" customFormat="1" x14ac:dyDescent="0.2"/>
    <row r="431" s="2418" customFormat="1" x14ac:dyDescent="0.2"/>
    <row r="432" s="2418" customFormat="1" x14ac:dyDescent="0.2"/>
    <row r="433" s="2418" customFormat="1" x14ac:dyDescent="0.2"/>
    <row r="434" s="2418" customFormat="1" x14ac:dyDescent="0.2"/>
    <row r="435" s="2418" customFormat="1" x14ac:dyDescent="0.2"/>
    <row r="436" s="2418" customFormat="1" x14ac:dyDescent="0.2"/>
    <row r="437" s="2418" customFormat="1" x14ac:dyDescent="0.2"/>
    <row r="438" s="2418" customFormat="1" x14ac:dyDescent="0.2"/>
    <row r="439" s="2418" customFormat="1" x14ac:dyDescent="0.2"/>
    <row r="440" s="2418" customFormat="1" x14ac:dyDescent="0.2"/>
    <row r="441" s="2418" customFormat="1" x14ac:dyDescent="0.2"/>
    <row r="442" s="2418" customFormat="1" x14ac:dyDescent="0.2"/>
    <row r="443" s="2418" customFormat="1" x14ac:dyDescent="0.2"/>
    <row r="444" s="2418" customFormat="1" x14ac:dyDescent="0.2"/>
    <row r="445" s="2418" customFormat="1" x14ac:dyDescent="0.2"/>
    <row r="446" s="2418" customFormat="1" x14ac:dyDescent="0.2"/>
    <row r="447" s="2418" customFormat="1" x14ac:dyDescent="0.2"/>
    <row r="448" s="2418" customFormat="1" x14ac:dyDescent="0.2"/>
    <row r="449" s="2418" customFormat="1" x14ac:dyDescent="0.2"/>
    <row r="450" s="2418" customFormat="1" x14ac:dyDescent="0.2"/>
    <row r="451" s="2418" customFormat="1" x14ac:dyDescent="0.2"/>
    <row r="452" s="2418" customFormat="1" x14ac:dyDescent="0.2"/>
    <row r="453" s="2418" customFormat="1" x14ac:dyDescent="0.2"/>
    <row r="454" s="2418" customFormat="1" x14ac:dyDescent="0.2"/>
    <row r="455" s="2418" customFormat="1" x14ac:dyDescent="0.2"/>
    <row r="456" s="2418" customFormat="1" x14ac:dyDescent="0.2"/>
    <row r="457" s="2418" customFormat="1" x14ac:dyDescent="0.2"/>
    <row r="458" s="2418" customFormat="1" x14ac:dyDescent="0.2"/>
    <row r="459" s="2418" customFormat="1" x14ac:dyDescent="0.2"/>
    <row r="460" s="2418" customFormat="1" x14ac:dyDescent="0.2"/>
    <row r="461" s="2418" customFormat="1" x14ac:dyDescent="0.2"/>
    <row r="462" s="2418" customFormat="1" x14ac:dyDescent="0.2"/>
    <row r="463" s="2418" customFormat="1" x14ac:dyDescent="0.2"/>
    <row r="464" s="2418" customFormat="1" x14ac:dyDescent="0.2"/>
    <row r="465" s="2418" customFormat="1" x14ac:dyDescent="0.2"/>
    <row r="466" s="2418" customFormat="1" x14ac:dyDescent="0.2"/>
    <row r="467" s="2418" customFormat="1" x14ac:dyDescent="0.2"/>
    <row r="468" s="2418" customFormat="1" x14ac:dyDescent="0.2"/>
    <row r="469" s="2418" customFormat="1" x14ac:dyDescent="0.2"/>
    <row r="470" s="2418" customFormat="1" x14ac:dyDescent="0.2"/>
    <row r="471" s="2418" customFormat="1" x14ac:dyDescent="0.2"/>
    <row r="472" s="2418" customFormat="1" x14ac:dyDescent="0.2"/>
    <row r="473" s="2418" customFormat="1" x14ac:dyDescent="0.2"/>
    <row r="474" s="2418" customFormat="1" x14ac:dyDescent="0.2"/>
    <row r="475" s="2418" customFormat="1" x14ac:dyDescent="0.2"/>
    <row r="476" s="2418" customFormat="1" x14ac:dyDescent="0.2"/>
    <row r="477" s="2418" customFormat="1" x14ac:dyDescent="0.2"/>
    <row r="478" s="2418" customFormat="1" x14ac:dyDescent="0.2"/>
    <row r="479" s="2418" customFormat="1" x14ac:dyDescent="0.2"/>
    <row r="480" s="2418" customFormat="1" x14ac:dyDescent="0.2"/>
    <row r="481" s="2418" customFormat="1" x14ac:dyDescent="0.2"/>
    <row r="482" s="2418" customFormat="1" x14ac:dyDescent="0.2"/>
    <row r="483" s="2418" customFormat="1" x14ac:dyDescent="0.2"/>
    <row r="484" s="2418" customFormat="1" x14ac:dyDescent="0.2"/>
    <row r="485" s="2418" customFormat="1" x14ac:dyDescent="0.2"/>
    <row r="486" s="2418" customFormat="1" x14ac:dyDescent="0.2"/>
    <row r="487" s="2418" customFormat="1" x14ac:dyDescent="0.2"/>
    <row r="488" s="2418" customFormat="1" x14ac:dyDescent="0.2"/>
    <row r="489" s="2418" customFormat="1" x14ac:dyDescent="0.2"/>
    <row r="490" s="2418" customFormat="1" x14ac:dyDescent="0.2"/>
    <row r="491" s="2418" customFormat="1" x14ac:dyDescent="0.2"/>
    <row r="492" s="2418" customFormat="1" x14ac:dyDescent="0.2"/>
    <row r="493" s="2418" customFormat="1" x14ac:dyDescent="0.2"/>
    <row r="494" s="2418" customFormat="1" x14ac:dyDescent="0.2"/>
    <row r="495" s="2418" customFormat="1" x14ac:dyDescent="0.2"/>
    <row r="496" s="2418" customFormat="1" x14ac:dyDescent="0.2"/>
    <row r="497" s="2418" customFormat="1" x14ac:dyDescent="0.2"/>
    <row r="498" s="2418" customFormat="1" x14ac:dyDescent="0.2"/>
    <row r="499" s="2418" customFormat="1" x14ac:dyDescent="0.2"/>
    <row r="500" s="2418" customFormat="1" x14ac:dyDescent="0.2"/>
    <row r="501" s="2418" customFormat="1" x14ac:dyDescent="0.2"/>
    <row r="502" s="2418" customFormat="1" x14ac:dyDescent="0.2"/>
    <row r="503" s="2418" customFormat="1" x14ac:dyDescent="0.2"/>
    <row r="504" s="2418" customFormat="1" x14ac:dyDescent="0.2"/>
    <row r="505" s="2418" customFormat="1" x14ac:dyDescent="0.2"/>
    <row r="506" s="2418" customFormat="1" x14ac:dyDescent="0.2"/>
    <row r="507" s="2418" customFormat="1" x14ac:dyDescent="0.2"/>
    <row r="508" s="2418" customFormat="1" x14ac:dyDescent="0.2"/>
    <row r="509" s="2418" customFormat="1" x14ac:dyDescent="0.2"/>
    <row r="510" s="2418" customFormat="1" x14ac:dyDescent="0.2"/>
    <row r="511" s="2418" customFormat="1" x14ac:dyDescent="0.2"/>
    <row r="512" s="2418" customFormat="1" x14ac:dyDescent="0.2"/>
    <row r="513" s="2418" customFormat="1" x14ac:dyDescent="0.2"/>
    <row r="514" s="2418" customFormat="1" x14ac:dyDescent="0.2"/>
    <row r="515" s="2418" customFormat="1" x14ac:dyDescent="0.2"/>
    <row r="516" s="2418" customFormat="1" x14ac:dyDescent="0.2"/>
    <row r="517" s="2418" customFormat="1" x14ac:dyDescent="0.2"/>
    <row r="518" s="2418" customFormat="1" x14ac:dyDescent="0.2"/>
    <row r="519" s="2418" customFormat="1" x14ac:dyDescent="0.2"/>
    <row r="520" s="2418" customFormat="1" x14ac:dyDescent="0.2"/>
    <row r="521" s="2418" customFormat="1" x14ac:dyDescent="0.2"/>
    <row r="522" s="2418" customFormat="1" x14ac:dyDescent="0.2"/>
    <row r="523" s="2418" customFormat="1" x14ac:dyDescent="0.2"/>
    <row r="524" s="2418" customFormat="1" x14ac:dyDescent="0.2"/>
    <row r="525" s="2418" customFormat="1" x14ac:dyDescent="0.2"/>
    <row r="526" s="2418" customFormat="1" x14ac:dyDescent="0.2"/>
    <row r="527" s="2418" customFormat="1" x14ac:dyDescent="0.2"/>
    <row r="528" s="2418" customFormat="1" x14ac:dyDescent="0.2"/>
    <row r="529" s="2418" customFormat="1" x14ac:dyDescent="0.2"/>
    <row r="530" s="2418" customFormat="1" x14ac:dyDescent="0.2"/>
    <row r="531" s="2418" customFormat="1" x14ac:dyDescent="0.2"/>
    <row r="532" s="2418" customFormat="1" x14ac:dyDescent="0.2"/>
    <row r="533" s="2418" customFormat="1" x14ac:dyDescent="0.2"/>
    <row r="534" s="2418" customFormat="1" x14ac:dyDescent="0.2"/>
    <row r="535" s="2418" customFormat="1" x14ac:dyDescent="0.2"/>
    <row r="536" s="2418" customFormat="1" x14ac:dyDescent="0.2"/>
    <row r="537" s="2418" customFormat="1" x14ac:dyDescent="0.2"/>
    <row r="538" s="2418" customFormat="1" x14ac:dyDescent="0.2"/>
    <row r="539" s="2418" customFormat="1" x14ac:dyDescent="0.2"/>
    <row r="540" s="2418" customFormat="1" x14ac:dyDescent="0.2"/>
    <row r="541" s="2418" customFormat="1" x14ac:dyDescent="0.2"/>
    <row r="542" s="2418" customFormat="1" x14ac:dyDescent="0.2"/>
    <row r="543" s="2418" customFormat="1" x14ac:dyDescent="0.2"/>
    <row r="544" s="2418" customFormat="1" x14ac:dyDescent="0.2"/>
    <row r="545" s="2418" customFormat="1" x14ac:dyDescent="0.2"/>
    <row r="546" s="2418" customFormat="1" x14ac:dyDescent="0.2"/>
    <row r="547" s="2418" customFormat="1" x14ac:dyDescent="0.2"/>
    <row r="548" s="2418" customFormat="1" x14ac:dyDescent="0.2"/>
    <row r="549" s="2418" customFormat="1" x14ac:dyDescent="0.2"/>
    <row r="550" s="2418" customFormat="1" x14ac:dyDescent="0.2"/>
    <row r="551" s="2418" customFormat="1" x14ac:dyDescent="0.2"/>
    <row r="552" s="2418" customFormat="1" x14ac:dyDescent="0.2"/>
    <row r="553" s="2418" customFormat="1" x14ac:dyDescent="0.2"/>
    <row r="554" s="2418" customFormat="1" x14ac:dyDescent="0.2"/>
    <row r="555" s="2418" customFormat="1" x14ac:dyDescent="0.2"/>
    <row r="556" s="2418" customFormat="1" x14ac:dyDescent="0.2"/>
    <row r="557" s="2418" customFormat="1" x14ac:dyDescent="0.2"/>
    <row r="558" s="2418" customFormat="1" x14ac:dyDescent="0.2"/>
    <row r="559" s="2418" customFormat="1" x14ac:dyDescent="0.2"/>
    <row r="560" s="2418" customFormat="1" x14ac:dyDescent="0.2"/>
    <row r="561" s="2418" customFormat="1" x14ac:dyDescent="0.2"/>
    <row r="562" s="2418" customFormat="1" x14ac:dyDescent="0.2"/>
    <row r="563" s="2418" customFormat="1" x14ac:dyDescent="0.2"/>
    <row r="564" s="2418" customFormat="1" x14ac:dyDescent="0.2"/>
    <row r="565" s="2418" customFormat="1" x14ac:dyDescent="0.2"/>
    <row r="566" s="2418" customFormat="1" x14ac:dyDescent="0.2"/>
    <row r="567" s="2418" customFormat="1" x14ac:dyDescent="0.2"/>
    <row r="568" s="2418" customFormat="1" x14ac:dyDescent="0.2"/>
    <row r="569" s="2418" customFormat="1" x14ac:dyDescent="0.2"/>
    <row r="570" s="2418" customFormat="1" x14ac:dyDescent="0.2"/>
    <row r="571" s="2418" customFormat="1" x14ac:dyDescent="0.2"/>
    <row r="572" s="2418" customFormat="1" x14ac:dyDescent="0.2"/>
    <row r="573" s="2418" customFormat="1" x14ac:dyDescent="0.2"/>
    <row r="574" s="2418" customFormat="1" x14ac:dyDescent="0.2"/>
    <row r="575" s="2418" customFormat="1" x14ac:dyDescent="0.2"/>
    <row r="576" s="2418" customFormat="1" x14ac:dyDescent="0.2"/>
    <row r="577" s="2418" customFormat="1" x14ac:dyDescent="0.2"/>
    <row r="578" s="2418" customFormat="1" x14ac:dyDescent="0.2"/>
    <row r="579" s="2418" customFormat="1" x14ac:dyDescent="0.2"/>
    <row r="580" s="2418" customFormat="1" x14ac:dyDescent="0.2"/>
    <row r="581" s="2418" customFormat="1" x14ac:dyDescent="0.2"/>
    <row r="582" s="2418" customFormat="1" x14ac:dyDescent="0.2"/>
    <row r="583" s="2418" customFormat="1" x14ac:dyDescent="0.2"/>
    <row r="584" s="2418" customFormat="1" x14ac:dyDescent="0.2"/>
    <row r="585" s="2418" customFormat="1" x14ac:dyDescent="0.2"/>
    <row r="586" s="2418" customFormat="1" x14ac:dyDescent="0.2"/>
    <row r="587" s="2418" customFormat="1" x14ac:dyDescent="0.2"/>
    <row r="588" s="2418" customFormat="1" x14ac:dyDescent="0.2"/>
    <row r="589" s="2418" customFormat="1" x14ac:dyDescent="0.2"/>
    <row r="590" s="2418" customFormat="1" x14ac:dyDescent="0.2"/>
    <row r="591" s="2418" customFormat="1" x14ac:dyDescent="0.2"/>
    <row r="592" s="2418" customFormat="1" x14ac:dyDescent="0.2"/>
    <row r="593" s="2418" customFormat="1" x14ac:dyDescent="0.2"/>
    <row r="594" s="2418" customFormat="1" x14ac:dyDescent="0.2"/>
    <row r="595" s="2418" customFormat="1" x14ac:dyDescent="0.2"/>
    <row r="596" s="2418" customFormat="1" x14ac:dyDescent="0.2"/>
    <row r="597" s="2418" customFormat="1" x14ac:dyDescent="0.2"/>
    <row r="598" s="2418" customFormat="1" x14ac:dyDescent="0.2"/>
    <row r="599" s="2418" customFormat="1" x14ac:dyDescent="0.2"/>
    <row r="600" s="2418" customFormat="1" x14ac:dyDescent="0.2"/>
    <row r="601" s="2418" customFormat="1" x14ac:dyDescent="0.2"/>
    <row r="602" s="2418" customFormat="1" x14ac:dyDescent="0.2"/>
    <row r="603" s="2418" customFormat="1" x14ac:dyDescent="0.2"/>
    <row r="604" s="2418" customFormat="1" x14ac:dyDescent="0.2"/>
    <row r="605" s="2418" customFormat="1" x14ac:dyDescent="0.2"/>
    <row r="606" s="2418" customFormat="1" x14ac:dyDescent="0.2"/>
    <row r="607" s="2418" customFormat="1" x14ac:dyDescent="0.2"/>
    <row r="608" s="2418" customFormat="1" x14ac:dyDescent="0.2"/>
    <row r="609" s="2418" customFormat="1" x14ac:dyDescent="0.2"/>
    <row r="610" s="2418" customFormat="1" x14ac:dyDescent="0.2"/>
    <row r="611" s="2418" customFormat="1" x14ac:dyDescent="0.2"/>
    <row r="612" s="2418" customFormat="1" x14ac:dyDescent="0.2"/>
    <row r="613" s="2418" customFormat="1" x14ac:dyDescent="0.2"/>
    <row r="614" s="2418" customFormat="1" x14ac:dyDescent="0.2"/>
    <row r="615" s="2418" customFormat="1" x14ac:dyDescent="0.2"/>
    <row r="616" s="2418" customFormat="1" x14ac:dyDescent="0.2"/>
    <row r="617" s="2418" customFormat="1" x14ac:dyDescent="0.2"/>
    <row r="618" s="2418" customFormat="1" x14ac:dyDescent="0.2"/>
    <row r="619" s="2418" customFormat="1" x14ac:dyDescent="0.2"/>
    <row r="620" s="2418" customFormat="1" x14ac:dyDescent="0.2"/>
    <row r="621" s="2418" customFormat="1" x14ac:dyDescent="0.2"/>
    <row r="622" s="2418" customFormat="1" x14ac:dyDescent="0.2"/>
    <row r="623" s="2418" customFormat="1" x14ac:dyDescent="0.2"/>
    <row r="624" s="2418" customFormat="1" x14ac:dyDescent="0.2"/>
    <row r="625" s="2418" customFormat="1" x14ac:dyDescent="0.2"/>
    <row r="626" s="2418" customFormat="1" x14ac:dyDescent="0.2"/>
    <row r="627" s="2418" customFormat="1" x14ac:dyDescent="0.2"/>
    <row r="628" s="2418" customFormat="1" x14ac:dyDescent="0.2"/>
    <row r="629" s="2418" customFormat="1" x14ac:dyDescent="0.2"/>
    <row r="630" s="2418" customFormat="1" x14ac:dyDescent="0.2"/>
    <row r="631" s="2418" customFormat="1" x14ac:dyDescent="0.2"/>
    <row r="632" s="2418" customFormat="1" x14ac:dyDescent="0.2"/>
    <row r="633" s="2418" customFormat="1" x14ac:dyDescent="0.2"/>
    <row r="634" s="2418" customFormat="1" x14ac:dyDescent="0.2"/>
    <row r="635" s="2418" customFormat="1" x14ac:dyDescent="0.2"/>
    <row r="636" s="2418" customFormat="1" x14ac:dyDescent="0.2"/>
    <row r="637" s="2418" customFormat="1" x14ac:dyDescent="0.2"/>
    <row r="638" s="2418" customFormat="1" x14ac:dyDescent="0.2"/>
    <row r="639" s="2418" customFormat="1" x14ac:dyDescent="0.2"/>
    <row r="640" s="2418" customFormat="1" x14ac:dyDescent="0.2"/>
    <row r="641" s="2418" customFormat="1" x14ac:dyDescent="0.2"/>
    <row r="642" s="2418" customFormat="1" x14ac:dyDescent="0.2"/>
  </sheetData>
  <printOptions horizontalCentered="1"/>
  <pageMargins left="0.7" right="0.7" top="0.75" bottom="0.75" header="0.3" footer="0.3"/>
  <pageSetup paperSize="9" scale="80" orientation="portrait" r:id="rId1"/>
  <headerFooter>
    <oddHeader xml:space="preserve">&amp;R&amp;"Arial,Fet"&amp;8Group Functions and Other </oddHeader>
    <oddFooter>&amp;C&amp;7Fact book - Q2 2018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/>
  </sheetPr>
  <dimension ref="F3"/>
  <sheetViews>
    <sheetView view="pageBreakPreview" topLeftCell="A13" zoomScaleNormal="100" zoomScaleSheetLayoutView="100" zoomScalePageLayoutView="80" workbookViewId="0">
      <selection activeCell="Q45" sqref="Q45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scale="80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G36"/>
  <sheetViews>
    <sheetView view="pageBreakPreview" topLeftCell="A29" zoomScale="85" zoomScaleNormal="100" zoomScaleSheetLayoutView="85" workbookViewId="0">
      <selection activeCell="J30" sqref="J30"/>
    </sheetView>
  </sheetViews>
  <sheetFormatPr defaultRowHeight="15" x14ac:dyDescent="0.25"/>
  <cols>
    <col min="1" max="1" width="8.140625" customWidth="1"/>
    <col min="2" max="2" width="14.42578125" customWidth="1"/>
    <col min="3" max="4" width="11.42578125" bestFit="1" customWidth="1"/>
    <col min="5" max="5" width="12.42578125" customWidth="1"/>
    <col min="6" max="6" width="10.140625" customWidth="1"/>
    <col min="7" max="7" width="12.5703125" customWidth="1"/>
    <col min="8" max="8" width="12.28515625" bestFit="1" customWidth="1"/>
    <col min="9" max="10" width="9.140625" customWidth="1"/>
  </cols>
  <sheetData>
    <row r="1" spans="1:33" ht="21.75" customHeight="1" x14ac:dyDescent="0.25">
      <c r="A1" s="1826" t="s">
        <v>1256</v>
      </c>
      <c r="B1" s="2311"/>
      <c r="C1" s="2311"/>
      <c r="D1" s="2311"/>
      <c r="E1" s="2311"/>
      <c r="F1" s="1825"/>
      <c r="G1" s="2299"/>
      <c r="I1" s="1314"/>
    </row>
    <row r="2" spans="1:33" ht="14.25" customHeight="1" x14ac:dyDescent="0.25">
      <c r="A2" s="2878" t="s">
        <v>1157</v>
      </c>
      <c r="B2" s="2879"/>
      <c r="C2" s="2879"/>
      <c r="D2" s="2879"/>
      <c r="E2" s="2880"/>
      <c r="F2" s="2881" t="s">
        <v>1144</v>
      </c>
      <c r="G2" s="2882"/>
      <c r="H2" s="2883"/>
      <c r="I2" s="1824"/>
    </row>
    <row r="3" spans="1:33" s="2243" customFormat="1" ht="14.25" customHeight="1" x14ac:dyDescent="0.25">
      <c r="A3" s="2310" t="s">
        <v>390</v>
      </c>
      <c r="B3" s="2309" t="s">
        <v>575</v>
      </c>
      <c r="C3" s="2309" t="s">
        <v>574</v>
      </c>
      <c r="D3" s="2309" t="s">
        <v>573</v>
      </c>
      <c r="E3" s="2305" t="s">
        <v>571</v>
      </c>
      <c r="F3" s="2308" t="s">
        <v>1156</v>
      </c>
      <c r="G3" s="2307" t="s">
        <v>572</v>
      </c>
      <c r="H3" s="2306" t="s">
        <v>574</v>
      </c>
      <c r="I3" s="2305" t="s">
        <v>1155</v>
      </c>
      <c r="M3" s="1823"/>
      <c r="N3" s="1823"/>
      <c r="O3" s="1823"/>
      <c r="P3" s="1823"/>
      <c r="Q3" s="1823"/>
      <c r="R3" s="1823"/>
      <c r="S3" s="1823"/>
      <c r="T3" s="1823"/>
      <c r="U3" s="1823"/>
      <c r="V3" s="1823"/>
      <c r="W3" s="1823"/>
      <c r="X3" s="1823"/>
      <c r="Y3" s="1823"/>
      <c r="Z3" s="1823"/>
      <c r="AA3" s="1823"/>
      <c r="AB3" s="1823"/>
      <c r="AC3" s="1823"/>
      <c r="AD3" s="1823"/>
      <c r="AE3" s="1823"/>
      <c r="AF3" s="1823"/>
      <c r="AG3" s="1823"/>
    </row>
    <row r="4" spans="1:33" ht="13.5" hidden="1" customHeight="1" x14ac:dyDescent="0.25">
      <c r="A4" s="640" t="s">
        <v>530</v>
      </c>
      <c r="B4" s="638">
        <v>150.59148917632407</v>
      </c>
      <c r="C4" s="638">
        <v>104.09282209179564</v>
      </c>
      <c r="D4" s="638">
        <v>28.020294881817136</v>
      </c>
      <c r="E4" s="638">
        <v>4.3648801801574733</v>
      </c>
      <c r="F4" s="1822"/>
      <c r="G4" s="638">
        <v>15.480929</v>
      </c>
      <c r="H4" s="1822"/>
      <c r="I4" s="638">
        <v>302.55041533009427</v>
      </c>
    </row>
    <row r="5" spans="1:33" ht="13.5" customHeight="1" x14ac:dyDescent="0.25">
      <c r="A5" s="1820" t="s">
        <v>534</v>
      </c>
      <c r="B5" s="638">
        <v>134.12608793032845</v>
      </c>
      <c r="C5" s="638">
        <v>89.04611880521945</v>
      </c>
      <c r="D5" s="638">
        <v>30.129465537825986</v>
      </c>
      <c r="E5" s="638">
        <v>4.9966676961109009</v>
      </c>
      <c r="F5" s="1818">
        <v>18.292971084179548</v>
      </c>
      <c r="G5" s="638">
        <v>23.225176000000001</v>
      </c>
      <c r="H5" s="1818">
        <v>25.180785506455546</v>
      </c>
      <c r="I5" s="638">
        <v>324.99727256012022</v>
      </c>
      <c r="J5" s="1334"/>
      <c r="M5" s="1821"/>
      <c r="N5" s="1821"/>
      <c r="O5" s="1821"/>
      <c r="P5" s="1821"/>
      <c r="Q5" s="1821"/>
      <c r="R5" s="1821"/>
      <c r="S5" s="1821"/>
      <c r="T5" s="1821"/>
      <c r="U5" s="1821"/>
      <c r="V5" s="1821"/>
      <c r="W5" s="1821"/>
      <c r="X5" s="1821"/>
      <c r="Y5" s="1821"/>
      <c r="Z5" s="1821"/>
      <c r="AA5" s="1821"/>
      <c r="AB5" s="1821"/>
      <c r="AC5" s="1821"/>
      <c r="AD5" s="1821"/>
      <c r="AE5" s="1821"/>
      <c r="AF5" s="1821"/>
      <c r="AG5" s="1821"/>
    </row>
    <row r="6" spans="1:33" ht="13.5" customHeight="1" x14ac:dyDescent="0.25">
      <c r="A6" s="1820" t="s">
        <v>535</v>
      </c>
      <c r="B6" s="638">
        <v>136.09990702600851</v>
      </c>
      <c r="C6" s="638">
        <v>90.080766379116227</v>
      </c>
      <c r="D6" s="638">
        <v>29.54149642186654</v>
      </c>
      <c r="E6" s="638">
        <v>6.2505280415822773</v>
      </c>
      <c r="F6" s="1818">
        <v>18.958901027802487</v>
      </c>
      <c r="G6" s="638">
        <v>25.711055000000002</v>
      </c>
      <c r="H6" s="1818">
        <v>25.894404169611782</v>
      </c>
      <c r="I6" s="638">
        <v>332.53705806598799</v>
      </c>
    </row>
    <row r="7" spans="1:33" ht="13.5" customHeight="1" x14ac:dyDescent="0.25">
      <c r="A7" s="1820" t="s">
        <v>536</v>
      </c>
      <c r="B7" s="638">
        <v>139.19180094515556</v>
      </c>
      <c r="C7" s="638">
        <v>92.755878700827381</v>
      </c>
      <c r="D7" s="638">
        <v>30.605614922971021</v>
      </c>
      <c r="E7" s="638">
        <v>5.0232266996890793</v>
      </c>
      <c r="F7" s="1818">
        <v>18.31096478685544</v>
      </c>
      <c r="G7" s="638">
        <v>23.717839000000001</v>
      </c>
      <c r="H7" s="1818">
        <v>27.598015096042616</v>
      </c>
      <c r="I7" s="638">
        <v>337.20334015154145</v>
      </c>
    </row>
    <row r="8" spans="1:33" ht="13.5" customHeight="1" x14ac:dyDescent="0.25">
      <c r="A8" s="1820" t="s">
        <v>537</v>
      </c>
      <c r="B8" s="638">
        <v>142.35262067783563</v>
      </c>
      <c r="C8" s="638">
        <v>95.314340995545052</v>
      </c>
      <c r="D8" s="638">
        <v>29.91443418416641</v>
      </c>
      <c r="E8" s="638">
        <v>4.6633689462058099</v>
      </c>
      <c r="F8" s="1818">
        <v>18.475141183257353</v>
      </c>
      <c r="G8" s="638">
        <v>22.378132000000001</v>
      </c>
      <c r="H8" s="1818">
        <v>27.669968023494942</v>
      </c>
      <c r="I8" s="638">
        <v>340.76800601050491</v>
      </c>
    </row>
    <row r="9" spans="1:33" ht="13.5" customHeight="1" x14ac:dyDescent="0.25">
      <c r="A9" s="1820" t="s">
        <v>538</v>
      </c>
      <c r="B9" s="638">
        <v>144.35918320680511</v>
      </c>
      <c r="C9" s="638">
        <v>97.235676849414233</v>
      </c>
      <c r="D9" s="638">
        <v>29.577674897748835</v>
      </c>
      <c r="E9" s="638">
        <v>4.8560721863327165</v>
      </c>
      <c r="F9" s="1818">
        <v>18.87211357540988</v>
      </c>
      <c r="G9" s="638">
        <v>27.392963000000002</v>
      </c>
      <c r="H9" s="1818">
        <v>28.012800877525766</v>
      </c>
      <c r="I9" s="638">
        <v>350.30648459323646</v>
      </c>
    </row>
    <row r="10" spans="1:33" ht="13.5" customHeight="1" x14ac:dyDescent="0.25">
      <c r="A10" s="1820" t="s">
        <v>539</v>
      </c>
      <c r="B10" s="638">
        <v>142.9726235788597</v>
      </c>
      <c r="C10" s="638">
        <v>100.09192814214627</v>
      </c>
      <c r="D10" s="638">
        <v>29.458624442830896</v>
      </c>
      <c r="E10" s="638">
        <v>4.6589802195096697</v>
      </c>
      <c r="F10" s="1818">
        <v>18.727277392008286</v>
      </c>
      <c r="G10" s="638">
        <v>28.644242999999999</v>
      </c>
      <c r="H10" s="1818">
        <v>28.594334204278724</v>
      </c>
      <c r="I10" s="638">
        <v>353.14801097963397</v>
      </c>
    </row>
    <row r="11" spans="1:33" ht="13.5" customHeight="1" x14ac:dyDescent="0.25">
      <c r="A11" s="1820" t="s">
        <v>540</v>
      </c>
      <c r="B11" s="638">
        <v>137.51081071662628</v>
      </c>
      <c r="C11" s="638">
        <v>100.51808082046921</v>
      </c>
      <c r="D11" s="638">
        <v>29.333187588430388</v>
      </c>
      <c r="E11" s="638">
        <v>4.6460146762524905</v>
      </c>
      <c r="F11" s="1818">
        <v>19.142959131120691</v>
      </c>
      <c r="G11" s="638">
        <v>26.120191234181998</v>
      </c>
      <c r="H11" s="1818">
        <v>28.979556901755792</v>
      </c>
      <c r="I11" s="638">
        <v>346.25080106883695</v>
      </c>
    </row>
    <row r="12" spans="1:33" ht="13.5" customHeight="1" x14ac:dyDescent="0.25">
      <c r="A12" s="1820" t="s">
        <v>541</v>
      </c>
      <c r="B12" s="638">
        <v>136.85861487600602</v>
      </c>
      <c r="C12" s="638">
        <v>101.14090669665019</v>
      </c>
      <c r="D12" s="638">
        <v>29.163547548182979</v>
      </c>
      <c r="E12" s="638">
        <v>5.2285524686082461</v>
      </c>
      <c r="F12" s="1818">
        <v>19.424848460958998</v>
      </c>
      <c r="G12" s="638">
        <v>34.408369</v>
      </c>
      <c r="H12" s="1818">
        <v>28.965377381254811</v>
      </c>
      <c r="I12" s="638">
        <v>355.19021643166138</v>
      </c>
    </row>
    <row r="13" spans="1:33" ht="13.5" customHeight="1" x14ac:dyDescent="0.25">
      <c r="A13" s="1820" t="s">
        <v>570</v>
      </c>
      <c r="B13" s="638">
        <v>128.94505124483999</v>
      </c>
      <c r="C13" s="638">
        <v>94.922148903612225</v>
      </c>
      <c r="D13" s="638">
        <v>28.438548370072898</v>
      </c>
      <c r="E13" s="638">
        <v>4.4032512500009391</v>
      </c>
      <c r="F13" s="1818">
        <v>19.569254938596007</v>
      </c>
      <c r="G13" s="638">
        <v>35.276477103234292</v>
      </c>
      <c r="H13" s="1818">
        <v>28.799081278355771</v>
      </c>
      <c r="I13" s="638">
        <v>340.35381308871297</v>
      </c>
      <c r="J13" s="1313"/>
    </row>
    <row r="14" spans="1:33" ht="13.5" customHeight="1" x14ac:dyDescent="0.25">
      <c r="A14" s="1820" t="s">
        <v>543</v>
      </c>
      <c r="B14" s="638">
        <v>127.26619437499028</v>
      </c>
      <c r="C14" s="638">
        <v>96.476040456897721</v>
      </c>
      <c r="D14" s="638">
        <v>28.865797581079057</v>
      </c>
      <c r="E14" s="638">
        <v>5.3070232710134295</v>
      </c>
      <c r="F14" s="1818">
        <v>19.682158389771732</v>
      </c>
      <c r="G14" s="638">
        <v>36.870469811562451</v>
      </c>
      <c r="H14" s="1818">
        <v>28.780704092786273</v>
      </c>
      <c r="I14" s="638">
        <v>343.24838797810037</v>
      </c>
      <c r="J14" s="1313"/>
    </row>
    <row r="15" spans="1:33" ht="13.5" customHeight="1" x14ac:dyDescent="0.25">
      <c r="A15" s="1820" t="s">
        <v>544</v>
      </c>
      <c r="B15" s="638">
        <v>123.9180639877727</v>
      </c>
      <c r="C15" s="638">
        <v>96.176461793896436</v>
      </c>
      <c r="D15" s="638">
        <v>27.984664025552863</v>
      </c>
      <c r="E15" s="638">
        <v>5.8087598866655625</v>
      </c>
      <c r="F15" s="1818">
        <v>19.998694085314316</v>
      </c>
      <c r="G15" s="638">
        <v>39.713667999999998</v>
      </c>
      <c r="H15" s="1818">
        <v>28.850997793224568</v>
      </c>
      <c r="I15" s="638">
        <v>342.45130957242583</v>
      </c>
      <c r="J15" s="1708" t="s">
        <v>1054</v>
      </c>
    </row>
    <row r="16" spans="1:33" ht="13.5" customHeight="1" x14ac:dyDescent="0.25">
      <c r="A16" s="1820" t="s">
        <v>414</v>
      </c>
      <c r="B16" s="638">
        <v>125.09418102343902</v>
      </c>
      <c r="C16" s="638">
        <v>97.027656203541099</v>
      </c>
      <c r="D16" s="638">
        <v>27.723349685720713</v>
      </c>
      <c r="E16" s="638">
        <v>5.7585031195677034</v>
      </c>
      <c r="F16" s="1818">
        <v>20.750818097479975</v>
      </c>
      <c r="G16" s="638">
        <v>40.809472</v>
      </c>
      <c r="H16" s="1818">
        <v>29.220314696017894</v>
      </c>
      <c r="I16" s="638">
        <v>346.38429482576595</v>
      </c>
      <c r="J16" s="1313"/>
    </row>
    <row r="17" spans="1:11" ht="13.5" customHeight="1" x14ac:dyDescent="0.25">
      <c r="A17" s="1820" t="s">
        <v>545</v>
      </c>
      <c r="B17" s="638">
        <v>123.34963425362962</v>
      </c>
      <c r="C17" s="638">
        <v>97.070667014714317</v>
      </c>
      <c r="D17" s="638">
        <v>28.298320649334574</v>
      </c>
      <c r="E17" s="638">
        <v>5.1830472331914477</v>
      </c>
      <c r="F17" s="1818">
        <v>21.126714080691372</v>
      </c>
      <c r="G17" s="638">
        <v>42.563318000000002</v>
      </c>
      <c r="H17" s="1818">
        <v>29.484479129122686</v>
      </c>
      <c r="I17" s="638">
        <v>347.07618036068328</v>
      </c>
      <c r="J17" s="1313"/>
    </row>
    <row r="18" spans="1:11" ht="13.5" customHeight="1" x14ac:dyDescent="0.25">
      <c r="A18" s="1820" t="s">
        <v>546</v>
      </c>
      <c r="B18" s="638">
        <v>126.21519161691472</v>
      </c>
      <c r="C18" s="638">
        <v>99.297243191504762</v>
      </c>
      <c r="D18" s="638">
        <v>28.479810828424014</v>
      </c>
      <c r="E18" s="638">
        <v>5.6045786241039321</v>
      </c>
      <c r="F18" s="1818">
        <v>21.358344994128295</v>
      </c>
      <c r="G18" s="638">
        <v>49.320723000000001</v>
      </c>
      <c r="H18" s="1818">
        <v>29.539646091682226</v>
      </c>
      <c r="I18" s="638">
        <v>359.81553834675861</v>
      </c>
      <c r="J18" s="1313"/>
    </row>
    <row r="19" spans="1:11" ht="13.5" customHeight="1" x14ac:dyDescent="0.25">
      <c r="A19" s="1820" t="s">
        <v>508</v>
      </c>
      <c r="B19" s="638">
        <v>122.16075124662817</v>
      </c>
      <c r="C19" s="638">
        <v>96.287446415871813</v>
      </c>
      <c r="D19" s="638">
        <v>28.054300524751163</v>
      </c>
      <c r="E19" s="638">
        <v>5.8102083389784189</v>
      </c>
      <c r="F19" s="1818">
        <v>21.620766233761831</v>
      </c>
      <c r="G19" s="638">
        <v>44.508420000000001</v>
      </c>
      <c r="H19" s="1818">
        <v>29.64313240500719</v>
      </c>
      <c r="I19" s="638">
        <v>348.08502516499897</v>
      </c>
      <c r="J19" s="1313"/>
    </row>
    <row r="20" spans="1:11" ht="13.5" customHeight="1" x14ac:dyDescent="0.25">
      <c r="A20" s="1820" t="s">
        <v>285</v>
      </c>
      <c r="B20" s="638">
        <v>128.0247484127247</v>
      </c>
      <c r="C20" s="638">
        <v>98.979868870893313</v>
      </c>
      <c r="D20" s="638">
        <v>27.858975156928746</v>
      </c>
      <c r="E20" s="638">
        <v>5.0043545969021421</v>
      </c>
      <c r="F20" s="1818">
        <v>21.943040587538306</v>
      </c>
      <c r="G20" s="638">
        <v>46.231977000000001</v>
      </c>
      <c r="H20" s="1818">
        <v>29.677520134409686</v>
      </c>
      <c r="I20" s="638">
        <v>357.72048475939704</v>
      </c>
      <c r="J20" s="1313"/>
    </row>
    <row r="21" spans="1:11" ht="13.5" customHeight="1" x14ac:dyDescent="0.25">
      <c r="A21" s="1820" t="s">
        <v>286</v>
      </c>
      <c r="B21" s="638">
        <v>125.82085814323557</v>
      </c>
      <c r="C21" s="638">
        <v>100.92019344727134</v>
      </c>
      <c r="D21" s="638">
        <v>28.114068988630052</v>
      </c>
      <c r="E21" s="638">
        <v>4.6131314929684928</v>
      </c>
      <c r="F21" s="1818">
        <v>21.616913255775451</v>
      </c>
      <c r="G21" s="638">
        <v>46.945017</v>
      </c>
      <c r="H21" s="1818">
        <v>29.549917671840653</v>
      </c>
      <c r="I21" s="638">
        <v>357.58009999972148</v>
      </c>
      <c r="J21" s="1313"/>
    </row>
    <row r="22" spans="1:11" ht="13.5" customHeight="1" x14ac:dyDescent="0.25">
      <c r="A22" s="1820" t="s">
        <v>287</v>
      </c>
      <c r="B22" s="638">
        <v>124.92484277306423</v>
      </c>
      <c r="C22" s="638">
        <v>99.139457076612402</v>
      </c>
      <c r="D22" s="638">
        <v>27.996236766816811</v>
      </c>
      <c r="E22" s="638">
        <v>4.4923882541233704</v>
      </c>
      <c r="F22" s="1818">
        <v>21.140411118149778</v>
      </c>
      <c r="G22" s="638">
        <v>43.784286000000002</v>
      </c>
      <c r="H22" s="1818">
        <v>27.8591280115856</v>
      </c>
      <c r="I22" s="638">
        <v>349.33675000035237</v>
      </c>
      <c r="J22" s="1313"/>
    </row>
    <row r="23" spans="1:11" ht="13.5" customHeight="1" x14ac:dyDescent="0.25">
      <c r="A23" s="1820" t="s">
        <v>288</v>
      </c>
      <c r="B23" s="638">
        <v>123.7452564804654</v>
      </c>
      <c r="C23" s="638">
        <v>100.09598394337073</v>
      </c>
      <c r="D23" s="638">
        <v>27.918527235066406</v>
      </c>
      <c r="E23" s="638">
        <v>5.2279537354331422</v>
      </c>
      <c r="F23" s="1818">
        <v>21.523412396846599</v>
      </c>
      <c r="G23" s="638">
        <v>32.27364</v>
      </c>
      <c r="H23" s="1818">
        <v>30.135555523181271</v>
      </c>
      <c r="I23" s="638">
        <v>340.92032931436302</v>
      </c>
      <c r="J23" s="1313"/>
    </row>
    <row r="24" spans="1:11" ht="13.5" customHeight="1" x14ac:dyDescent="0.25">
      <c r="A24" s="1819" t="s">
        <v>289</v>
      </c>
      <c r="B24" s="639">
        <v>121.3937552101843</v>
      </c>
      <c r="C24" s="639">
        <v>102.74715838600956</v>
      </c>
      <c r="D24" s="639">
        <v>27.623518554289621</v>
      </c>
      <c r="E24" s="639">
        <v>4.6919572459078207</v>
      </c>
      <c r="F24" s="1818">
        <v>22.155025047250703</v>
      </c>
      <c r="G24" s="639">
        <v>33.897911000000001</v>
      </c>
      <c r="H24" s="1818">
        <v>30.221762986891449</v>
      </c>
      <c r="I24" s="638">
        <v>342.73108843053376</v>
      </c>
      <c r="J24" s="1313"/>
    </row>
    <row r="25" spans="1:11" ht="13.5" customHeight="1" x14ac:dyDescent="0.25">
      <c r="A25" s="1817" t="s">
        <v>290</v>
      </c>
      <c r="B25" s="636">
        <v>120.87566374848588</v>
      </c>
      <c r="C25" s="636">
        <v>103.59178084517987</v>
      </c>
      <c r="D25" s="636">
        <v>27.698421928278758</v>
      </c>
      <c r="E25" s="636">
        <v>4.0664614572116209</v>
      </c>
      <c r="F25" s="1818">
        <v>22.243719565948123</v>
      </c>
      <c r="G25" s="636">
        <v>35.677188999999998</v>
      </c>
      <c r="H25" s="1818">
        <v>30.426963159577127</v>
      </c>
      <c r="I25" s="635">
        <v>344.58019970468109</v>
      </c>
      <c r="J25" s="1313"/>
    </row>
    <row r="26" spans="1:11" ht="13.5" customHeight="1" x14ac:dyDescent="0.25">
      <c r="A26" s="1817" t="s">
        <v>291</v>
      </c>
      <c r="B26" s="636">
        <v>113.54197768689696</v>
      </c>
      <c r="C26" s="636">
        <v>101.92894100931713</v>
      </c>
      <c r="D26" s="636">
        <v>27.486039897345165</v>
      </c>
      <c r="E26" s="636">
        <v>3.6180076210775991</v>
      </c>
      <c r="F26" s="1818">
        <v>22.074771793717051</v>
      </c>
      <c r="G26" s="636">
        <v>26.457393</v>
      </c>
      <c r="H26" s="1818">
        <v>30.556749954165873</v>
      </c>
      <c r="I26" s="635">
        <v>325.66388096251995</v>
      </c>
      <c r="J26" s="1313"/>
    </row>
    <row r="27" spans="1:11" ht="13.5" customHeight="1" x14ac:dyDescent="0.25">
      <c r="A27" s="1817" t="s">
        <v>292</v>
      </c>
      <c r="B27" s="636">
        <v>112.3594112008648</v>
      </c>
      <c r="C27" s="636">
        <v>102.30993510007923</v>
      </c>
      <c r="D27" s="636">
        <v>27.758609970098743</v>
      </c>
      <c r="E27" s="636">
        <v>3.6259217990662438</v>
      </c>
      <c r="F27" s="1818">
        <v>21.428509148095195</v>
      </c>
      <c r="G27" s="636">
        <v>19.175809999999998</v>
      </c>
      <c r="H27" s="1818">
        <v>31.030671821451769</v>
      </c>
      <c r="I27" s="635">
        <v>317.68886903965603</v>
      </c>
      <c r="J27" s="1313"/>
    </row>
    <row r="28" spans="1:11" ht="13.5" customHeight="1" x14ac:dyDescent="0.25">
      <c r="A28" s="1817" t="s">
        <v>293</v>
      </c>
      <c r="B28" s="636">
        <v>113.82101340150388</v>
      </c>
      <c r="C28" s="636">
        <v>103.07189121740183</v>
      </c>
      <c r="D28" s="636">
        <v>26.83039318024306</v>
      </c>
      <c r="E28" s="636">
        <v>3.1832180624085882</v>
      </c>
      <c r="F28" s="1818">
        <v>21.255167031941113</v>
      </c>
      <c r="G28" s="636">
        <v>20.850673</v>
      </c>
      <c r="H28" s="1818">
        <v>31.039749455051183</v>
      </c>
      <c r="I28" s="635">
        <v>320.05210534854933</v>
      </c>
      <c r="J28" s="1708"/>
    </row>
    <row r="29" spans="1:11" ht="13.5" customHeight="1" x14ac:dyDescent="0.25">
      <c r="A29" s="1817" t="s">
        <v>294</v>
      </c>
      <c r="B29" s="636">
        <v>116.47764735000001</v>
      </c>
      <c r="C29" s="636">
        <v>102.30704991</v>
      </c>
      <c r="D29" s="636">
        <v>27.125147330000004</v>
      </c>
      <c r="E29" s="636">
        <v>3.8497697500000005</v>
      </c>
      <c r="F29" s="1818">
        <v>20.380210829999999</v>
      </c>
      <c r="G29" s="636">
        <v>16.772660999999999</v>
      </c>
      <c r="H29" s="1818">
        <v>31.374866919999999</v>
      </c>
      <c r="I29" s="635">
        <v>318.28735309000001</v>
      </c>
      <c r="J29" s="1312"/>
    </row>
    <row r="30" spans="1:11" ht="14.25" customHeight="1" x14ac:dyDescent="0.25">
      <c r="A30" s="1817" t="s">
        <v>994</v>
      </c>
      <c r="B30" s="636">
        <v>111.33438935</v>
      </c>
      <c r="C30" s="636">
        <v>103.32680715000001</v>
      </c>
      <c r="D30" s="636">
        <v>26.504089159999999</v>
      </c>
      <c r="E30" s="636">
        <v>3.2340501000000001</v>
      </c>
      <c r="F30" s="636">
        <v>20.771909959999999</v>
      </c>
      <c r="G30" s="636">
        <v>17.125460539999999</v>
      </c>
      <c r="H30" s="636">
        <v>31.411083550000001</v>
      </c>
      <c r="I30" s="635">
        <v>313.70778981000001</v>
      </c>
      <c r="J30" s="637"/>
      <c r="K30" s="1552"/>
    </row>
    <row r="31" spans="1:11" ht="14.25" customHeight="1" x14ac:dyDescent="0.25">
      <c r="A31" s="1817" t="s">
        <v>1056</v>
      </c>
      <c r="B31" s="636">
        <v>109.59264166</v>
      </c>
      <c r="C31" s="636">
        <v>101.37255405999998</v>
      </c>
      <c r="D31" s="636">
        <v>26.107472380000001</v>
      </c>
      <c r="E31" s="636">
        <v>4.5654386300000001</v>
      </c>
      <c r="F31" s="636">
        <v>21.12347316</v>
      </c>
      <c r="G31" s="636">
        <v>16.291809659999998</v>
      </c>
      <c r="H31" s="636">
        <v>31.104562900000001</v>
      </c>
      <c r="I31" s="635">
        <v>310.15795245000004</v>
      </c>
    </row>
    <row r="32" spans="1:11" ht="14.25" customHeight="1" x14ac:dyDescent="0.25">
      <c r="A32" s="1817" t="s">
        <v>1097</v>
      </c>
      <c r="B32" s="636">
        <v>102.44043925728</v>
      </c>
      <c r="C32" s="636">
        <v>99.484634217330012</v>
      </c>
      <c r="D32" s="636">
        <v>25.460851736530007</v>
      </c>
      <c r="E32" s="636">
        <v>2.8532497424300005</v>
      </c>
      <c r="F32" s="636">
        <v>26.64068773</v>
      </c>
      <c r="G32" s="636">
        <v>23.404632350189999</v>
      </c>
      <c r="H32" s="636">
        <v>30.6417419000005</v>
      </c>
      <c r="I32" s="635">
        <v>310.92623693376049</v>
      </c>
    </row>
    <row r="33" spans="1:9" ht="14.25" customHeight="1" x14ac:dyDescent="0.25">
      <c r="A33" s="1816" t="s">
        <v>1226</v>
      </c>
      <c r="B33" s="1815">
        <v>104.98189748839999</v>
      </c>
      <c r="C33" s="1815">
        <v>100.02732729349</v>
      </c>
      <c r="D33" s="1815">
        <v>25.137204150969996</v>
      </c>
      <c r="E33" s="1815">
        <v>4.3227768043100001</v>
      </c>
      <c r="F33" s="1815">
        <v>26.548399737459999</v>
      </c>
      <c r="G33" s="1815">
        <v>22.461380844260002</v>
      </c>
      <c r="H33" s="1815">
        <v>31.33391068111003</v>
      </c>
      <c r="I33" s="1815">
        <v>314.81289700000002</v>
      </c>
    </row>
    <row r="34" spans="1:9" ht="14.25" customHeight="1" x14ac:dyDescent="0.25">
      <c r="A34" s="2304" t="s">
        <v>1154</v>
      </c>
      <c r="B34" s="2303"/>
      <c r="C34" s="2301"/>
      <c r="D34" s="2301"/>
      <c r="E34" s="2301"/>
      <c r="F34" s="2302"/>
      <c r="G34" s="2301"/>
      <c r="I34" s="1814"/>
    </row>
    <row r="35" spans="1:9" x14ac:dyDescent="0.25">
      <c r="A35" s="2299"/>
      <c r="B35" s="2299"/>
      <c r="C35" s="2300"/>
      <c r="D35" s="2299"/>
      <c r="E35" s="2299"/>
      <c r="F35" s="2299"/>
      <c r="G35" s="2299"/>
      <c r="I35" s="1813"/>
    </row>
    <row r="36" spans="1:9" x14ac:dyDescent="0.25">
      <c r="A36" s="2299"/>
      <c r="B36" s="2299"/>
      <c r="C36" s="2299"/>
      <c r="D36" s="2299"/>
      <c r="E36" s="2299"/>
      <c r="F36" s="2299"/>
      <c r="G36" s="2299"/>
    </row>
  </sheetData>
  <mergeCells count="2">
    <mergeCell ref="A2:E2"/>
    <mergeCell ref="F2:H2"/>
  </mergeCells>
  <pageMargins left="0.7" right="0.7" top="0.75" bottom="0.75" header="0.3" footer="0.3"/>
  <pageSetup paperSize="9" scale="74" fitToWidth="0" fitToHeight="0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/>
  </sheetPr>
  <dimension ref="F3"/>
  <sheetViews>
    <sheetView view="pageBreakPreview" topLeftCell="A4" zoomScale="70" zoomScaleNormal="100" zoomScaleSheetLayoutView="70" zoomScalePageLayoutView="90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6" t="s">
        <v>102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120"/>
  <sheetViews>
    <sheetView view="pageLayout" topLeftCell="A31" zoomScaleNormal="100" zoomScaleSheetLayoutView="85" workbookViewId="0">
      <selection activeCell="A53" sqref="A53"/>
    </sheetView>
  </sheetViews>
  <sheetFormatPr defaultRowHeight="15" x14ac:dyDescent="0.25"/>
  <cols>
    <col min="1" max="1" width="41" style="2312" customWidth="1"/>
    <col min="2" max="2" width="8.28515625" style="2313" customWidth="1"/>
    <col min="3" max="3" width="6.28515625" style="2313" customWidth="1"/>
    <col min="4" max="4" width="7.85546875" style="2313" customWidth="1"/>
    <col min="5" max="5" width="9" style="2313" bestFit="1" customWidth="1"/>
    <col min="6" max="6" width="7.85546875" style="2313" customWidth="1"/>
    <col min="7" max="7" width="8.85546875" style="2313" customWidth="1"/>
    <col min="8" max="8" width="6.7109375" style="2313" customWidth="1"/>
    <col min="9" max="9" width="8.140625" style="2312" customWidth="1"/>
    <col min="10" max="10" width="9.140625" style="2243"/>
    <col min="11" max="11" width="11" style="2243" bestFit="1" customWidth="1"/>
    <col min="12" max="12" width="11" style="2243" customWidth="1"/>
    <col min="13" max="13" width="25.140625" style="2243" customWidth="1"/>
    <col min="14" max="14" width="12.28515625" style="1553" bestFit="1" customWidth="1"/>
    <col min="15" max="15" width="20.28515625" style="2243" customWidth="1"/>
    <col min="16" max="16384" width="9.140625" style="2243"/>
  </cols>
  <sheetData>
    <row r="1" spans="1:24" x14ac:dyDescent="0.25">
      <c r="A1" s="647" t="s">
        <v>1257</v>
      </c>
      <c r="I1" s="2313"/>
    </row>
    <row r="2" spans="1:24" ht="13.5" customHeight="1" x14ac:dyDescent="0.25">
      <c r="A2" s="1752"/>
      <c r="H2" s="1829"/>
      <c r="I2" s="646"/>
    </row>
    <row r="3" spans="1:24" ht="26.25" customHeight="1" thickBot="1" x14ac:dyDescent="0.3">
      <c r="A3" s="645" t="s">
        <v>193</v>
      </c>
      <c r="B3" s="1727" t="s">
        <v>604</v>
      </c>
      <c r="C3" s="1727" t="s">
        <v>603</v>
      </c>
      <c r="D3" s="1727" t="s">
        <v>466</v>
      </c>
      <c r="E3" s="1727" t="s">
        <v>465</v>
      </c>
      <c r="F3" s="1727" t="s">
        <v>464</v>
      </c>
      <c r="G3" s="1727" t="s">
        <v>463</v>
      </c>
      <c r="H3" s="1726" t="s">
        <v>439</v>
      </c>
      <c r="I3" s="649" t="s">
        <v>602</v>
      </c>
      <c r="K3" s="953"/>
    </row>
    <row r="4" spans="1:24" ht="13.5" customHeight="1" x14ac:dyDescent="0.25">
      <c r="A4" s="2317" t="s">
        <v>601</v>
      </c>
      <c r="B4" s="2316">
        <v>1804.14126992</v>
      </c>
      <c r="C4" s="1319">
        <v>7.6945766257355145E-3</v>
      </c>
      <c r="D4" s="1318">
        <v>115.54053847</v>
      </c>
      <c r="E4" s="1318">
        <v>53.262684800000002</v>
      </c>
      <c r="F4" s="1318">
        <v>699.41571493999993</v>
      </c>
      <c r="G4" s="1318">
        <v>497.66433712000003</v>
      </c>
      <c r="H4" s="1318">
        <v>56.180685029999999</v>
      </c>
      <c r="I4" s="644">
        <v>382.07730956</v>
      </c>
      <c r="J4" s="1553"/>
      <c r="K4" s="1553"/>
      <c r="L4" s="1553"/>
      <c r="O4" s="1553"/>
      <c r="P4" s="1553"/>
      <c r="Q4" s="1553"/>
      <c r="R4" s="1553"/>
      <c r="S4" s="1553"/>
      <c r="T4" s="1553"/>
      <c r="U4" s="1553"/>
      <c r="V4" s="1553"/>
      <c r="W4" s="1553"/>
    </row>
    <row r="5" spans="1:24" ht="13.5" customHeight="1" x14ac:dyDescent="0.25">
      <c r="A5" s="2317" t="s">
        <v>600</v>
      </c>
      <c r="B5" s="2316">
        <v>651.16318668999997</v>
      </c>
      <c r="C5" s="1319">
        <v>2.7771799910472086E-3</v>
      </c>
      <c r="D5" s="1318">
        <v>20.380598290000002</v>
      </c>
      <c r="E5" s="1318">
        <v>164.12437029000003</v>
      </c>
      <c r="F5" s="1318">
        <v>130.35136412</v>
      </c>
      <c r="G5" s="1318">
        <v>285.28880200999998</v>
      </c>
      <c r="H5" s="1318">
        <v>51.018051979999996</v>
      </c>
      <c r="I5" s="644">
        <v>0</v>
      </c>
      <c r="J5" s="1553"/>
      <c r="K5" s="1553"/>
      <c r="L5" s="1553"/>
      <c r="O5" s="1553"/>
      <c r="P5" s="1553"/>
      <c r="Q5" s="1553"/>
      <c r="R5" s="1553"/>
      <c r="S5" s="1553"/>
      <c r="T5" s="1553"/>
      <c r="U5" s="1553"/>
      <c r="V5" s="1553"/>
      <c r="W5" s="1553"/>
    </row>
    <row r="6" spans="1:24" ht="13.5" customHeight="1" x14ac:dyDescent="0.25">
      <c r="A6" s="2317" t="s">
        <v>599</v>
      </c>
      <c r="B6" s="2316">
        <v>879.94785837000006</v>
      </c>
      <c r="C6" s="1319">
        <v>3.7529357239192598E-3</v>
      </c>
      <c r="D6" s="1318">
        <v>87.41671169</v>
      </c>
      <c r="E6" s="1318">
        <v>450.70667655</v>
      </c>
      <c r="F6" s="1318">
        <v>70.559596099999993</v>
      </c>
      <c r="G6" s="1318">
        <v>199.69931136999998</v>
      </c>
      <c r="H6" s="1318">
        <v>0</v>
      </c>
      <c r="I6" s="644">
        <v>71.565562659999998</v>
      </c>
      <c r="J6" s="1553"/>
      <c r="K6" s="1553"/>
      <c r="L6" s="1553"/>
      <c r="O6" s="1553"/>
      <c r="P6" s="1553"/>
      <c r="Q6" s="1553"/>
      <c r="R6" s="1553"/>
      <c r="S6" s="1553"/>
      <c r="T6" s="1553"/>
      <c r="U6" s="1553"/>
      <c r="V6" s="1553"/>
      <c r="W6" s="1553"/>
    </row>
    <row r="7" spans="1:24" ht="13.5" customHeight="1" x14ac:dyDescent="0.25">
      <c r="A7" s="2317" t="s">
        <v>598</v>
      </c>
      <c r="B7" s="2316">
        <v>4058.2827095800003</v>
      </c>
      <c r="C7" s="1319">
        <v>1.7308382552074501E-2</v>
      </c>
      <c r="D7" s="1318">
        <v>264.73788168999999</v>
      </c>
      <c r="E7" s="1318">
        <v>1375.4310712299998</v>
      </c>
      <c r="F7" s="1318">
        <v>395.22712280999997</v>
      </c>
      <c r="G7" s="1318">
        <v>1554.0480621000002</v>
      </c>
      <c r="H7" s="1318">
        <v>426.16405975999999</v>
      </c>
      <c r="I7" s="644">
        <v>42.674511989999999</v>
      </c>
      <c r="J7" s="1553"/>
      <c r="K7" s="1553"/>
      <c r="L7" s="1553"/>
      <c r="O7" s="1553"/>
      <c r="P7" s="1553"/>
      <c r="Q7" s="1553"/>
      <c r="R7" s="1553"/>
      <c r="S7" s="1553"/>
      <c r="T7" s="1553"/>
      <c r="U7" s="1553"/>
      <c r="V7" s="1553"/>
      <c r="W7" s="1553"/>
    </row>
    <row r="8" spans="1:24" ht="13.5" customHeight="1" x14ac:dyDescent="0.25">
      <c r="A8" s="2317" t="s">
        <v>597</v>
      </c>
      <c r="B8" s="2316">
        <v>1426.1616689699999</v>
      </c>
      <c r="C8" s="1319">
        <v>6.0825116223094397E-3</v>
      </c>
      <c r="D8" s="1318">
        <v>377.03384044000001</v>
      </c>
      <c r="E8" s="1318">
        <v>501.15905946000004</v>
      </c>
      <c r="F8" s="1318">
        <v>51.139866930000004</v>
      </c>
      <c r="G8" s="1318">
        <v>416.13484108</v>
      </c>
      <c r="H8" s="1318">
        <v>2.6603156399999999</v>
      </c>
      <c r="I8" s="644">
        <v>78.033745420000002</v>
      </c>
      <c r="J8" s="1553"/>
      <c r="K8" s="1553"/>
      <c r="L8" s="1553"/>
      <c r="O8" s="1553"/>
      <c r="P8" s="1553"/>
      <c r="Q8" s="1553"/>
      <c r="R8" s="1553"/>
      <c r="S8" s="1553"/>
      <c r="T8" s="1553"/>
      <c r="U8" s="1553"/>
      <c r="V8" s="1553"/>
      <c r="W8" s="1553"/>
      <c r="X8" s="1553"/>
    </row>
    <row r="9" spans="1:24" ht="13.5" customHeight="1" x14ac:dyDescent="0.25">
      <c r="A9" s="2317" t="s">
        <v>596</v>
      </c>
      <c r="B9" s="2316">
        <v>10209.947759000001</v>
      </c>
      <c r="C9" s="1319">
        <v>4.3544941123078294E-2</v>
      </c>
      <c r="D9" s="1318">
        <v>3010.7577460899997</v>
      </c>
      <c r="E9" s="1318">
        <v>1298.4071468299999</v>
      </c>
      <c r="F9" s="1318">
        <v>2543.6779897800002</v>
      </c>
      <c r="G9" s="1318">
        <v>3116.8490700799998</v>
      </c>
      <c r="H9" s="1318">
        <v>-5.3066000000000007E-3</v>
      </c>
      <c r="I9" s="644">
        <v>240.26111282000002</v>
      </c>
      <c r="J9" s="1553"/>
      <c r="K9" s="1553"/>
      <c r="L9" s="1553"/>
      <c r="O9" s="1553"/>
      <c r="P9" s="1553"/>
      <c r="Q9" s="1553"/>
      <c r="R9" s="1553"/>
      <c r="S9" s="1553"/>
      <c r="T9" s="1553"/>
      <c r="U9" s="1553"/>
      <c r="V9" s="1553"/>
      <c r="W9" s="1553"/>
      <c r="X9" s="1553"/>
    </row>
    <row r="10" spans="1:24" ht="13.5" customHeight="1" x14ac:dyDescent="0.25">
      <c r="A10" s="2317" t="s">
        <v>595</v>
      </c>
      <c r="B10" s="2316">
        <v>4282.3153472900003</v>
      </c>
      <c r="C10" s="1319">
        <v>1.8263871086296478E-2</v>
      </c>
      <c r="D10" s="1318">
        <v>373.61071364999998</v>
      </c>
      <c r="E10" s="1318">
        <v>842.97926579999989</v>
      </c>
      <c r="F10" s="1318">
        <v>2093.8949299800001</v>
      </c>
      <c r="G10" s="1318">
        <v>963.29050413999994</v>
      </c>
      <c r="H10" s="1318">
        <v>-1.7099999999999999E-6</v>
      </c>
      <c r="I10" s="644">
        <v>8.5399354299999999</v>
      </c>
      <c r="J10" s="1553"/>
      <c r="K10" s="1553"/>
      <c r="L10" s="1553"/>
      <c r="O10" s="1553"/>
      <c r="P10" s="1553"/>
      <c r="Q10" s="1553"/>
      <c r="R10" s="1553"/>
      <c r="S10" s="1553"/>
      <c r="T10" s="1553"/>
      <c r="U10" s="1553"/>
      <c r="V10" s="1553"/>
      <c r="W10" s="1553"/>
      <c r="X10" s="1553"/>
    </row>
    <row r="11" spans="1:24" ht="13.5" customHeight="1" x14ac:dyDescent="0.25">
      <c r="A11" s="2317" t="s">
        <v>594</v>
      </c>
      <c r="B11" s="2316">
        <v>8177.5218499099992</v>
      </c>
      <c r="C11" s="1319">
        <v>3.4876741379320626E-2</v>
      </c>
      <c r="D11" s="1318">
        <v>167.77832744999998</v>
      </c>
      <c r="E11" s="1318">
        <v>168.90225394999999</v>
      </c>
      <c r="F11" s="1318">
        <v>4719.2693321799998</v>
      </c>
      <c r="G11" s="1318">
        <v>327.00384561000004</v>
      </c>
      <c r="H11" s="1318">
        <v>0</v>
      </c>
      <c r="I11" s="644">
        <v>2794.5680907200003</v>
      </c>
      <c r="J11" s="1553"/>
      <c r="K11" s="1553"/>
      <c r="L11" s="1553"/>
      <c r="O11" s="1553"/>
      <c r="P11" s="1553"/>
      <c r="Q11" s="1553"/>
      <c r="R11" s="1553"/>
      <c r="S11" s="1553"/>
      <c r="T11" s="1553"/>
      <c r="U11" s="1553"/>
      <c r="V11" s="1553"/>
      <c r="W11" s="1553"/>
      <c r="X11" s="1553"/>
    </row>
    <row r="12" spans="1:24" ht="13.5" customHeight="1" x14ac:dyDescent="0.25">
      <c r="A12" s="2317" t="s">
        <v>593</v>
      </c>
      <c r="B12" s="2316">
        <v>2964.7211372499996</v>
      </c>
      <c r="C12" s="1319">
        <v>1.2644394507709151E-2</v>
      </c>
      <c r="D12" s="1318">
        <v>287.72335837999998</v>
      </c>
      <c r="E12" s="1318">
        <v>1087.45769926</v>
      </c>
      <c r="F12" s="1318">
        <v>646.05078354</v>
      </c>
      <c r="G12" s="1318">
        <v>924.99160540999992</v>
      </c>
      <c r="H12" s="1318">
        <v>17.44590221</v>
      </c>
      <c r="I12" s="644">
        <v>1.0517884500000001</v>
      </c>
      <c r="J12" s="1553"/>
      <c r="K12" s="1553"/>
      <c r="L12" s="1553"/>
      <c r="O12" s="1553"/>
      <c r="P12" s="1553"/>
      <c r="Q12" s="1553"/>
      <c r="R12" s="1553"/>
      <c r="S12" s="1553"/>
      <c r="T12" s="1553"/>
      <c r="U12" s="1553"/>
      <c r="V12" s="1553"/>
      <c r="W12" s="1553"/>
      <c r="X12" s="1553"/>
    </row>
    <row r="13" spans="1:24" ht="13.5" customHeight="1" x14ac:dyDescent="0.25">
      <c r="A13" s="2317" t="s">
        <v>592</v>
      </c>
      <c r="B13" s="2316">
        <v>1702.6428380999998</v>
      </c>
      <c r="C13" s="1319">
        <v>7.2616906460995553E-3</v>
      </c>
      <c r="D13" s="1318">
        <v>147.04632264999998</v>
      </c>
      <c r="E13" s="1318">
        <v>552.40308256999992</v>
      </c>
      <c r="F13" s="1318">
        <v>337.59464590999994</v>
      </c>
      <c r="G13" s="1318">
        <v>571.59822210000004</v>
      </c>
      <c r="H13" s="1318">
        <v>27.705982800000001</v>
      </c>
      <c r="I13" s="644">
        <v>66.294582070000004</v>
      </c>
      <c r="J13" s="1553"/>
      <c r="K13" s="1553"/>
      <c r="L13" s="1553"/>
      <c r="O13" s="1553"/>
      <c r="P13" s="1553"/>
      <c r="Q13" s="1553"/>
      <c r="R13" s="1553"/>
      <c r="S13" s="1553"/>
      <c r="T13" s="1553"/>
      <c r="U13" s="1553"/>
      <c r="V13" s="1553"/>
      <c r="W13" s="1553"/>
      <c r="X13" s="1553"/>
    </row>
    <row r="14" spans="1:24" ht="13.5" customHeight="1" x14ac:dyDescent="0.25">
      <c r="A14" s="2317" t="s">
        <v>591</v>
      </c>
      <c r="B14" s="2316">
        <v>1696.4248447</v>
      </c>
      <c r="C14" s="1319">
        <v>7.2351712002710483E-3</v>
      </c>
      <c r="D14" s="1318">
        <v>228.27403805999998</v>
      </c>
      <c r="E14" s="1318">
        <v>582.19339879000006</v>
      </c>
      <c r="F14" s="1318">
        <v>198.25588281</v>
      </c>
      <c r="G14" s="1318">
        <v>687.68405927999993</v>
      </c>
      <c r="H14" s="1318">
        <v>0</v>
      </c>
      <c r="I14" s="644">
        <v>1.746576E-2</v>
      </c>
      <c r="J14" s="1553"/>
      <c r="K14" s="1553"/>
      <c r="L14" s="1553"/>
      <c r="O14" s="1553"/>
      <c r="P14" s="1553"/>
      <c r="Q14" s="1553"/>
      <c r="R14" s="1553"/>
      <c r="S14" s="1553"/>
      <c r="T14" s="1553"/>
      <c r="U14" s="1553"/>
      <c r="V14" s="1553"/>
      <c r="W14" s="1553"/>
      <c r="X14" s="1553"/>
    </row>
    <row r="15" spans="1:24" ht="13.5" customHeight="1" x14ac:dyDescent="0.25">
      <c r="A15" s="2317" t="s">
        <v>590</v>
      </c>
      <c r="B15" s="2316">
        <v>7971.8229872400007</v>
      </c>
      <c r="C15" s="1319">
        <v>3.3999445522820908E-2</v>
      </c>
      <c r="D15" s="1318">
        <v>2397.4948926499997</v>
      </c>
      <c r="E15" s="1318">
        <v>1839.8086290499998</v>
      </c>
      <c r="F15" s="1318">
        <v>851.66797896999992</v>
      </c>
      <c r="G15" s="1318">
        <v>2763.2113464199997</v>
      </c>
      <c r="H15" s="1318">
        <v>6.1008696699999998</v>
      </c>
      <c r="I15" s="644">
        <v>113.53926924</v>
      </c>
      <c r="J15" s="1553"/>
      <c r="K15" s="1553"/>
      <c r="L15" s="1553"/>
      <c r="O15" s="1553"/>
      <c r="P15" s="1553"/>
      <c r="Q15" s="1553"/>
      <c r="R15" s="1553"/>
      <c r="S15" s="1553"/>
      <c r="T15" s="1553"/>
      <c r="U15" s="1553"/>
      <c r="V15" s="1553"/>
      <c r="W15" s="1553"/>
      <c r="X15" s="1553"/>
    </row>
    <row r="16" spans="1:24" ht="13.5" customHeight="1" x14ac:dyDescent="0.25">
      <c r="A16" s="2317" t="s">
        <v>589</v>
      </c>
      <c r="B16" s="2316">
        <v>4953.0567336300001</v>
      </c>
      <c r="C16" s="1319">
        <v>2.1124551166783773E-2</v>
      </c>
      <c r="D16" s="1318">
        <v>1838.1074558099999</v>
      </c>
      <c r="E16" s="1318">
        <v>900.16763005000007</v>
      </c>
      <c r="F16" s="1318">
        <v>1517.9225528200002</v>
      </c>
      <c r="G16" s="1318">
        <v>660.26058660000001</v>
      </c>
      <c r="H16" s="1318">
        <v>0.49018093000000001</v>
      </c>
      <c r="I16" s="644">
        <v>36.369327420000005</v>
      </c>
      <c r="J16" s="1553"/>
      <c r="K16" s="1553"/>
      <c r="L16" s="1553"/>
      <c r="O16" s="1553"/>
      <c r="P16" s="1553"/>
      <c r="Q16" s="1553"/>
      <c r="R16" s="1553"/>
      <c r="S16" s="1553"/>
      <c r="T16" s="1553"/>
      <c r="U16" s="1553"/>
      <c r="V16" s="1553"/>
      <c r="W16" s="1553"/>
      <c r="X16" s="1553"/>
    </row>
    <row r="17" spans="1:24" ht="13.5" customHeight="1" x14ac:dyDescent="0.25">
      <c r="A17" s="2317" t="s">
        <v>588</v>
      </c>
      <c r="B17" s="2316">
        <v>947.90689990999999</v>
      </c>
      <c r="C17" s="1319">
        <v>4.0427778007341535E-3</v>
      </c>
      <c r="D17" s="1318">
        <v>213.97081308</v>
      </c>
      <c r="E17" s="1318">
        <v>345.86843883</v>
      </c>
      <c r="F17" s="1318">
        <v>210.8785125</v>
      </c>
      <c r="G17" s="1318">
        <v>172.42686927</v>
      </c>
      <c r="H17" s="1318">
        <v>-8.1499999999999999E-6</v>
      </c>
      <c r="I17" s="644">
        <v>4.76227438</v>
      </c>
      <c r="J17" s="1553"/>
      <c r="K17" s="1553"/>
      <c r="L17" s="1553"/>
      <c r="O17" s="1553"/>
      <c r="P17" s="1553"/>
      <c r="Q17" s="1553"/>
      <c r="R17" s="1553"/>
      <c r="S17" s="1553"/>
      <c r="T17" s="1553"/>
      <c r="U17" s="1553"/>
      <c r="V17" s="1553"/>
      <c r="W17" s="1553"/>
      <c r="X17" s="1553"/>
    </row>
    <row r="18" spans="1:24" ht="13.5" customHeight="1" x14ac:dyDescent="0.25">
      <c r="A18" s="2317" t="s">
        <v>587</v>
      </c>
      <c r="B18" s="2316">
        <v>0</v>
      </c>
      <c r="C18" s="1319">
        <v>0</v>
      </c>
      <c r="D18" s="1318">
        <v>0</v>
      </c>
      <c r="E18" s="1318">
        <v>0</v>
      </c>
      <c r="F18" s="1318">
        <v>0</v>
      </c>
      <c r="G18" s="1318">
        <v>0</v>
      </c>
      <c r="H18" s="1318">
        <v>0</v>
      </c>
      <c r="I18" s="644">
        <v>0</v>
      </c>
      <c r="J18" s="1553"/>
      <c r="K18" s="1553"/>
      <c r="L18" s="1553"/>
      <c r="O18" s="1553"/>
      <c r="P18" s="1553"/>
      <c r="Q18" s="1553"/>
      <c r="R18" s="1553"/>
      <c r="S18" s="1553"/>
      <c r="T18" s="1553"/>
      <c r="U18" s="1553"/>
      <c r="V18" s="1553"/>
      <c r="W18" s="1553"/>
      <c r="X18" s="1553"/>
    </row>
    <row r="19" spans="1:24" ht="13.5" customHeight="1" x14ac:dyDescent="0.25">
      <c r="A19" s="1725" t="s">
        <v>586</v>
      </c>
      <c r="B19" s="1318">
        <v>10927.66096449</v>
      </c>
      <c r="C19" s="1319">
        <v>4.6605953776034201E-2</v>
      </c>
      <c r="D19" s="1318">
        <v>2107.2877640499992</v>
      </c>
      <c r="E19" s="1318">
        <v>1746.0879151300001</v>
      </c>
      <c r="F19" s="1318">
        <v>1401.6175872700001</v>
      </c>
      <c r="G19" s="1318">
        <v>5278.2000443600009</v>
      </c>
      <c r="H19" s="1318">
        <v>137.07639811999999</v>
      </c>
      <c r="I19" s="1318">
        <v>257.52543449999996</v>
      </c>
      <c r="J19" s="1553"/>
      <c r="K19" s="1553"/>
      <c r="L19" s="1553"/>
      <c r="O19" s="1553"/>
      <c r="P19" s="1553"/>
      <c r="Q19" s="1553"/>
      <c r="R19" s="1553"/>
      <c r="S19" s="1553"/>
      <c r="T19" s="1553"/>
      <c r="U19" s="1553"/>
      <c r="V19" s="1553"/>
      <c r="W19" s="1553"/>
      <c r="X19" s="1553"/>
    </row>
    <row r="20" spans="1:24" ht="13.5" customHeight="1" x14ac:dyDescent="0.25">
      <c r="A20" s="1725" t="s">
        <v>1084</v>
      </c>
      <c r="B20" s="1318">
        <v>19711.674315150001</v>
      </c>
      <c r="C20" s="1319">
        <v>8.4069352532570724E-2</v>
      </c>
      <c r="D20" s="1318">
        <v>1102.7061647099999</v>
      </c>
      <c r="E20" s="1318">
        <v>3935.1369318199995</v>
      </c>
      <c r="F20" s="1318">
        <v>7322.5760623299984</v>
      </c>
      <c r="G20" s="1318">
        <v>7172.0466299899981</v>
      </c>
      <c r="H20" s="1318">
        <v>153.61177668000002</v>
      </c>
      <c r="I20" s="1318">
        <v>25.596749619999997</v>
      </c>
      <c r="J20" s="1553"/>
      <c r="K20" s="1553"/>
      <c r="L20" s="1553"/>
      <c r="O20" s="1553"/>
      <c r="P20" s="1553"/>
      <c r="Q20" s="1553"/>
      <c r="R20" s="1553"/>
      <c r="S20" s="1553"/>
      <c r="T20" s="1553"/>
      <c r="U20" s="1553"/>
      <c r="V20" s="1553"/>
      <c r="W20" s="1553"/>
      <c r="X20" s="1553"/>
    </row>
    <row r="21" spans="1:24" ht="13.5" customHeight="1" x14ac:dyDescent="0.25">
      <c r="A21" s="1725" t="s">
        <v>1158</v>
      </c>
      <c r="B21" s="1318">
        <v>14880.928622470001</v>
      </c>
      <c r="C21" s="1319">
        <v>6.3466452132528162E-2</v>
      </c>
      <c r="D21" s="1318">
        <v>893.26460457000019</v>
      </c>
      <c r="E21" s="1318">
        <v>3930.1906793100002</v>
      </c>
      <c r="F21" s="1318">
        <v>1741.98121618</v>
      </c>
      <c r="G21" s="1318">
        <v>8315.4921224099999</v>
      </c>
      <c r="H21" s="1318">
        <v>0</v>
      </c>
      <c r="I21" s="1318">
        <v>0</v>
      </c>
      <c r="J21" s="1553"/>
      <c r="K21" s="1553"/>
      <c r="L21" s="1553"/>
      <c r="O21" s="1553"/>
      <c r="P21" s="1553"/>
      <c r="Q21" s="1553"/>
      <c r="R21" s="1553"/>
      <c r="S21" s="1553"/>
      <c r="T21" s="1553"/>
      <c r="U21" s="1553"/>
      <c r="V21" s="1553"/>
      <c r="W21" s="1553"/>
      <c r="X21" s="1553"/>
    </row>
    <row r="22" spans="1:24" ht="13.5" customHeight="1" x14ac:dyDescent="0.25">
      <c r="A22" s="1725" t="s">
        <v>584</v>
      </c>
      <c r="B22" s="1318">
        <v>1482.4073420699999</v>
      </c>
      <c r="C22" s="1319">
        <v>6.3223967403707388E-3</v>
      </c>
      <c r="D22" s="1318">
        <v>405.79446130999997</v>
      </c>
      <c r="E22" s="1318">
        <v>352.7485284</v>
      </c>
      <c r="F22" s="1318">
        <v>263.71136127</v>
      </c>
      <c r="G22" s="1318">
        <v>444.89364772999994</v>
      </c>
      <c r="H22" s="1318">
        <v>-4.01374E-3</v>
      </c>
      <c r="I22" s="644">
        <v>15.263357099999999</v>
      </c>
      <c r="J22" s="1553"/>
      <c r="K22" s="1553"/>
      <c r="L22" s="1553"/>
      <c r="O22" s="1553"/>
      <c r="P22" s="1553"/>
      <c r="Q22" s="1553"/>
      <c r="R22" s="1553"/>
      <c r="S22" s="1553"/>
      <c r="T22" s="1553"/>
      <c r="U22" s="1553"/>
      <c r="V22" s="1553"/>
      <c r="W22" s="1553"/>
      <c r="X22" s="1553"/>
    </row>
    <row r="23" spans="1:24" ht="13.5" customHeight="1" x14ac:dyDescent="0.25">
      <c r="A23" s="1725" t="s">
        <v>583</v>
      </c>
      <c r="B23" s="1318">
        <v>15.232333319999999</v>
      </c>
      <c r="C23" s="1319">
        <v>6.4965176438029957E-5</v>
      </c>
      <c r="D23" s="1318">
        <v>3.6169975599999997</v>
      </c>
      <c r="E23" s="1318">
        <v>9.0907926100000012</v>
      </c>
      <c r="F23" s="1318">
        <v>5.6633349999999999E-2</v>
      </c>
      <c r="G23" s="1318">
        <v>2.46791005</v>
      </c>
      <c r="H23" s="1318">
        <v>-2.4999999999999999E-7</v>
      </c>
      <c r="I23" s="644">
        <v>0</v>
      </c>
      <c r="J23" s="1553"/>
      <c r="K23" s="1553"/>
      <c r="L23" s="1553"/>
      <c r="O23" s="1553"/>
      <c r="P23" s="1553"/>
      <c r="Q23" s="1553"/>
      <c r="R23" s="1553"/>
      <c r="S23" s="1553"/>
      <c r="T23" s="1553"/>
      <c r="U23" s="1553"/>
      <c r="V23" s="1553"/>
      <c r="W23" s="1553"/>
      <c r="X23" s="1553"/>
    </row>
    <row r="24" spans="1:24" ht="13.5" customHeight="1" x14ac:dyDescent="0.25">
      <c r="A24" s="2317" t="s">
        <v>582</v>
      </c>
      <c r="B24" s="2316">
        <v>798.33198914000013</v>
      </c>
      <c r="C24" s="1319">
        <v>3.4048479271725609E-3</v>
      </c>
      <c r="D24" s="1318">
        <v>27.240136139999997</v>
      </c>
      <c r="E24" s="1318">
        <v>201.95495310000001</v>
      </c>
      <c r="F24" s="1318">
        <v>257.32504699999998</v>
      </c>
      <c r="G24" s="1318">
        <v>311.81186768999999</v>
      </c>
      <c r="H24" s="1318">
        <v>-7.3699999999999997E-6</v>
      </c>
      <c r="I24" s="644">
        <v>-7.4200000000000001E-6</v>
      </c>
      <c r="J24" s="1553"/>
      <c r="K24" s="1553"/>
      <c r="L24" s="1553"/>
      <c r="O24" s="1553"/>
      <c r="P24" s="1553"/>
      <c r="Q24" s="1553"/>
      <c r="R24" s="1553"/>
      <c r="S24" s="1553"/>
      <c r="T24" s="1553"/>
      <c r="U24" s="1553"/>
      <c r="V24" s="1553"/>
      <c r="W24" s="1553"/>
      <c r="X24" s="1553"/>
    </row>
    <row r="25" spans="1:24" ht="13.5" customHeight="1" x14ac:dyDescent="0.25">
      <c r="A25" s="2317" t="s">
        <v>581</v>
      </c>
      <c r="B25" s="2316">
        <v>4903.7059718600012</v>
      </c>
      <c r="C25" s="1319">
        <v>2.0914072517296135E-2</v>
      </c>
      <c r="D25" s="1318">
        <v>255.88991096999999</v>
      </c>
      <c r="E25" s="1318">
        <v>2173.0361547000002</v>
      </c>
      <c r="F25" s="1318">
        <v>941.16607705000001</v>
      </c>
      <c r="G25" s="1318">
        <v>1272.1278087400001</v>
      </c>
      <c r="H25" s="1318">
        <v>256.74423568000003</v>
      </c>
      <c r="I25" s="644">
        <v>4.7417847200000001</v>
      </c>
      <c r="J25" s="1553"/>
      <c r="K25" s="1553"/>
      <c r="L25" s="1553"/>
      <c r="O25" s="1553"/>
      <c r="P25" s="1553"/>
      <c r="Q25" s="1553"/>
      <c r="R25" s="1553"/>
      <c r="S25" s="1553"/>
      <c r="T25" s="1553"/>
      <c r="U25" s="1553"/>
      <c r="V25" s="1553"/>
      <c r="W25" s="1553"/>
      <c r="X25" s="1553"/>
    </row>
    <row r="26" spans="1:24" ht="13.5" customHeight="1" thickBot="1" x14ac:dyDescent="0.3">
      <c r="A26" s="2324" t="s">
        <v>580</v>
      </c>
      <c r="B26" s="1316">
        <v>535.89885934000006</v>
      </c>
      <c r="C26" s="1317">
        <v>2.285583122334281E-3</v>
      </c>
      <c r="D26" s="1316">
        <v>632.56467482000005</v>
      </c>
      <c r="E26" s="1316">
        <v>-83.574399280000009</v>
      </c>
      <c r="F26" s="1316">
        <v>297.15741166999999</v>
      </c>
      <c r="G26" s="1316">
        <v>-334.63123265999997</v>
      </c>
      <c r="H26" s="1316">
        <v>0</v>
      </c>
      <c r="I26" s="643">
        <v>24.121839789999999</v>
      </c>
      <c r="J26" s="1553"/>
      <c r="K26" s="1553"/>
      <c r="L26" s="1553"/>
      <c r="O26" s="1553"/>
      <c r="P26" s="1553"/>
      <c r="Q26" s="1553"/>
      <c r="R26" s="1553"/>
      <c r="S26" s="1553"/>
      <c r="T26" s="1553"/>
      <c r="U26" s="1553"/>
      <c r="V26" s="1553"/>
      <c r="W26" s="1553"/>
      <c r="X26" s="1553"/>
    </row>
    <row r="27" spans="1:24" ht="13.5" customHeight="1" thickBot="1" x14ac:dyDescent="0.3">
      <c r="A27" s="658" t="s">
        <v>579</v>
      </c>
      <c r="B27" s="656">
        <v>104981.89748840002</v>
      </c>
      <c r="C27" s="1723">
        <v>0.44774279487294483</v>
      </c>
      <c r="D27" s="656">
        <v>14958.237952530002</v>
      </c>
      <c r="E27" s="656">
        <v>22427.542963249998</v>
      </c>
      <c r="F27" s="656">
        <v>26691.497669509994</v>
      </c>
      <c r="G27" s="656">
        <v>35602.560260899991</v>
      </c>
      <c r="H27" s="1712">
        <v>1135.1891206799999</v>
      </c>
      <c r="I27" s="656">
        <v>4167.004134230001</v>
      </c>
      <c r="J27" s="1553"/>
      <c r="K27" s="1553"/>
      <c r="L27" s="1553"/>
      <c r="O27" s="1553"/>
      <c r="P27" s="1553"/>
      <c r="Q27" s="1553"/>
      <c r="R27" s="1553"/>
      <c r="S27" s="1553"/>
      <c r="T27" s="1553"/>
      <c r="U27" s="1553"/>
      <c r="V27" s="1553"/>
      <c r="W27" s="1553"/>
      <c r="X27" s="1553"/>
    </row>
    <row r="28" spans="1:24" ht="13.5" customHeight="1" x14ac:dyDescent="0.25">
      <c r="A28" s="2331"/>
      <c r="B28" s="1827"/>
      <c r="C28" s="1828"/>
      <c r="D28" s="1827"/>
      <c r="E28" s="1827"/>
      <c r="F28" s="1827"/>
      <c r="G28" s="1827"/>
      <c r="H28" s="1827"/>
      <c r="I28" s="1827"/>
      <c r="J28" s="1553"/>
      <c r="K28" s="1553"/>
      <c r="L28" s="1553"/>
      <c r="O28" s="1553"/>
      <c r="P28" s="1553"/>
      <c r="Q28" s="1553"/>
      <c r="R28" s="1553"/>
      <c r="S28" s="1553"/>
      <c r="T28" s="1553"/>
      <c r="U28" s="1553"/>
      <c r="V28" s="1553"/>
      <c r="W28" s="1553"/>
      <c r="X28" s="1553"/>
    </row>
    <row r="29" spans="1:24" ht="13.5" customHeight="1" x14ac:dyDescent="0.25">
      <c r="A29" s="2330" t="s">
        <v>1083</v>
      </c>
      <c r="B29" s="2328">
        <v>100027.32729349</v>
      </c>
      <c r="C29" s="2329">
        <v>0.42661178886585371</v>
      </c>
      <c r="D29" s="2328">
        <v>0</v>
      </c>
      <c r="E29" s="2328">
        <v>29473.187232960001</v>
      </c>
      <c r="F29" s="2328">
        <v>28272.794383110002</v>
      </c>
      <c r="G29" s="2328">
        <v>42237.40878998</v>
      </c>
      <c r="H29" s="690">
        <v>0</v>
      </c>
      <c r="I29" s="2327">
        <v>43.93688744</v>
      </c>
      <c r="J29" s="1553"/>
      <c r="K29" s="1553"/>
      <c r="L29" s="1553"/>
      <c r="O29" s="1553"/>
      <c r="P29" s="1553"/>
      <c r="Q29" s="1553"/>
      <c r="R29" s="1553"/>
      <c r="S29" s="1553"/>
      <c r="T29" s="1553"/>
      <c r="U29" s="1553"/>
      <c r="V29" s="1553"/>
      <c r="W29" s="1553"/>
      <c r="X29" s="1553"/>
    </row>
    <row r="30" spans="1:24" ht="13.5" customHeight="1" x14ac:dyDescent="0.25">
      <c r="A30" s="2317" t="s">
        <v>1082</v>
      </c>
      <c r="B30" s="2325">
        <v>17651.79431465</v>
      </c>
      <c r="C30" s="2326">
        <v>7.5284062395967286E-2</v>
      </c>
      <c r="D30" s="2325">
        <v>8305.479613290001</v>
      </c>
      <c r="E30" s="2325">
        <v>5375.4481967000002</v>
      </c>
      <c r="F30" s="2325">
        <v>1708.3835943200002</v>
      </c>
      <c r="G30" s="2325">
        <v>2203.7937199799999</v>
      </c>
      <c r="H30" s="1321">
        <v>0</v>
      </c>
      <c r="I30" s="2300">
        <v>58.689190359999998</v>
      </c>
      <c r="J30" s="1553"/>
      <c r="K30" s="1553"/>
      <c r="L30" s="1553"/>
      <c r="O30" s="1553"/>
      <c r="P30" s="1553"/>
      <c r="Q30" s="1553"/>
      <c r="R30" s="1553"/>
      <c r="S30" s="1553"/>
      <c r="T30" s="1553"/>
      <c r="U30" s="1553"/>
      <c r="V30" s="1553"/>
      <c r="W30" s="1553"/>
      <c r="X30" s="1553"/>
    </row>
    <row r="31" spans="1:24" ht="13.5" customHeight="1" thickBot="1" x14ac:dyDescent="0.3">
      <c r="A31" s="2324" t="s">
        <v>1081</v>
      </c>
      <c r="B31" s="2322">
        <v>7485.4098363200001</v>
      </c>
      <c r="C31" s="2323">
        <v>3.1924916591012063E-2</v>
      </c>
      <c r="D31" s="2322">
        <v>1155.1174098800002</v>
      </c>
      <c r="E31" s="2322">
        <v>3393.6059620199999</v>
      </c>
      <c r="F31" s="2322">
        <v>114.16199263</v>
      </c>
      <c r="G31" s="2322">
        <v>2822.52447179</v>
      </c>
      <c r="H31" s="1716">
        <v>0</v>
      </c>
      <c r="I31" s="2321">
        <v>0</v>
      </c>
      <c r="J31" s="1553"/>
      <c r="K31" s="1553"/>
      <c r="L31" s="1553"/>
      <c r="O31" s="1553"/>
      <c r="P31" s="1553"/>
      <c r="Q31" s="1553"/>
      <c r="R31" s="1553"/>
      <c r="S31" s="1553"/>
      <c r="T31" s="1553"/>
      <c r="U31" s="1553"/>
      <c r="V31" s="1553"/>
      <c r="W31" s="1553"/>
      <c r="X31" s="1553"/>
    </row>
    <row r="32" spans="1:24" ht="13.5" customHeight="1" thickBot="1" x14ac:dyDescent="0.3">
      <c r="A32" s="1724" t="s">
        <v>578</v>
      </c>
      <c r="B32" s="656">
        <v>125164.53144446001</v>
      </c>
      <c r="C32" s="1723">
        <v>0.53382076785283306</v>
      </c>
      <c r="D32" s="656">
        <v>9460.5970231700012</v>
      </c>
      <c r="E32" s="656">
        <v>38242.241391680007</v>
      </c>
      <c r="F32" s="656">
        <v>30095.339970060002</v>
      </c>
      <c r="G32" s="656">
        <v>47263.726981749998</v>
      </c>
      <c r="H32" s="1712">
        <v>0</v>
      </c>
      <c r="I32" s="656">
        <v>102.62607779999999</v>
      </c>
      <c r="J32" s="1553"/>
      <c r="K32" s="1553"/>
      <c r="L32" s="1553"/>
      <c r="O32" s="1553"/>
      <c r="P32" s="1553"/>
      <c r="Q32" s="1553"/>
      <c r="R32" s="1553"/>
      <c r="S32" s="1553"/>
      <c r="T32" s="1553"/>
      <c r="U32" s="1553"/>
      <c r="V32" s="1553"/>
      <c r="W32" s="1553"/>
      <c r="X32" s="1553"/>
    </row>
    <row r="33" spans="1:24" ht="13.5" customHeight="1" thickBot="1" x14ac:dyDescent="0.3">
      <c r="A33" s="658" t="s">
        <v>571</v>
      </c>
      <c r="B33" s="656">
        <v>4322.7768043100004</v>
      </c>
      <c r="C33" s="1723">
        <v>1.8436437274222051E-2</v>
      </c>
      <c r="D33" s="656">
        <v>1285.86924129</v>
      </c>
      <c r="E33" s="656">
        <v>855.59022895999999</v>
      </c>
      <c r="F33" s="656">
        <v>21.917693489999998</v>
      </c>
      <c r="G33" s="656">
        <v>2159.39964057</v>
      </c>
      <c r="H33" s="1712">
        <v>0</v>
      </c>
      <c r="I33" s="656">
        <v>0</v>
      </c>
      <c r="J33" s="1553"/>
      <c r="K33" s="1553"/>
      <c r="L33" s="1553"/>
      <c r="O33" s="1553"/>
      <c r="P33" s="1553"/>
      <c r="Q33" s="1553"/>
      <c r="R33" s="1553"/>
      <c r="S33" s="1553"/>
      <c r="T33" s="1553"/>
      <c r="U33" s="1553"/>
      <c r="V33" s="1553"/>
      <c r="W33" s="1553"/>
      <c r="X33" s="1553"/>
    </row>
    <row r="34" spans="1:24" ht="13.5" customHeight="1" thickBot="1" x14ac:dyDescent="0.3">
      <c r="A34" s="656" t="s">
        <v>577</v>
      </c>
      <c r="B34" s="656">
        <v>234469.20573717004</v>
      </c>
      <c r="C34" s="1723">
        <v>1</v>
      </c>
      <c r="D34" s="656">
        <v>25704.704216990001</v>
      </c>
      <c r="E34" s="656">
        <v>61525.374583889999</v>
      </c>
      <c r="F34" s="656">
        <v>56808.755333059999</v>
      </c>
      <c r="G34" s="656">
        <v>85025.686883219998</v>
      </c>
      <c r="H34" s="1712">
        <v>1135.1891206799999</v>
      </c>
      <c r="I34" s="656">
        <v>4269.6302120300006</v>
      </c>
      <c r="J34" s="1553"/>
      <c r="K34" s="1553"/>
      <c r="L34" s="1553"/>
      <c r="O34" s="1553"/>
      <c r="P34" s="1553"/>
      <c r="Q34" s="1553"/>
      <c r="R34" s="1553"/>
      <c r="S34" s="1553"/>
      <c r="T34" s="1553"/>
      <c r="U34" s="1553"/>
      <c r="V34" s="1553"/>
      <c r="W34" s="1553"/>
      <c r="X34" s="1553"/>
    </row>
    <row r="35" spans="1:24" ht="13.5" customHeight="1" x14ac:dyDescent="0.25">
      <c r="B35" s="2315"/>
      <c r="C35" s="1710"/>
      <c r="D35" s="1710"/>
      <c r="E35" s="1710"/>
      <c r="F35" s="1710"/>
      <c r="G35" s="1710"/>
      <c r="H35" s="1710"/>
      <c r="I35" s="648"/>
      <c r="O35" s="1553"/>
      <c r="P35" s="1553"/>
      <c r="Q35" s="1553"/>
      <c r="R35" s="1553"/>
      <c r="S35" s="1553"/>
      <c r="T35" s="1553"/>
      <c r="U35" s="1553"/>
      <c r="V35" s="1553"/>
      <c r="W35" s="1553"/>
      <c r="X35" s="1553"/>
    </row>
    <row r="36" spans="1:24" ht="8.25" customHeight="1" x14ac:dyDescent="0.25">
      <c r="A36" s="1752"/>
      <c r="B36" s="1722"/>
      <c r="C36" s="1721"/>
      <c r="D36" s="1721"/>
      <c r="E36" s="1721"/>
      <c r="F36" s="1721"/>
      <c r="G36" s="1721"/>
      <c r="H36" s="1721"/>
      <c r="I36" s="646"/>
      <c r="X36" s="1553"/>
    </row>
    <row r="37" spans="1:24" ht="24" customHeight="1" x14ac:dyDescent="0.25">
      <c r="A37" s="2781" t="s">
        <v>1159</v>
      </c>
      <c r="B37" s="2320"/>
      <c r="C37" s="2320"/>
      <c r="D37" s="2320"/>
      <c r="E37" s="2320"/>
      <c r="F37" s="2320"/>
      <c r="G37" s="2320"/>
      <c r="H37" s="2319"/>
      <c r="I37" s="2318"/>
      <c r="X37" s="1553"/>
    </row>
    <row r="38" spans="1:24" ht="8.25" customHeight="1" x14ac:dyDescent="0.25">
      <c r="A38" s="2317"/>
      <c r="B38" s="2316"/>
      <c r="C38" s="1319"/>
      <c r="D38" s="1318"/>
      <c r="E38" s="1318"/>
      <c r="F38" s="1318"/>
      <c r="G38" s="1318"/>
      <c r="H38" s="1318"/>
      <c r="I38" s="644"/>
      <c r="J38" s="1553"/>
      <c r="K38" s="1553"/>
      <c r="L38" s="1553"/>
      <c r="M38" s="1553"/>
    </row>
    <row r="39" spans="1:24" ht="24" customHeight="1" thickBot="1" x14ac:dyDescent="0.3">
      <c r="A39" s="645" t="s">
        <v>193</v>
      </c>
      <c r="B39" s="1727" t="s">
        <v>604</v>
      </c>
      <c r="C39" s="1727" t="s">
        <v>603</v>
      </c>
      <c r="D39" s="1727" t="s">
        <v>466</v>
      </c>
      <c r="E39" s="1727" t="s">
        <v>465</v>
      </c>
      <c r="F39" s="1727" t="s">
        <v>464</v>
      </c>
      <c r="G39" s="1727" t="s">
        <v>463</v>
      </c>
      <c r="H39" s="1726" t="s">
        <v>439</v>
      </c>
      <c r="I39" s="649" t="s">
        <v>602</v>
      </c>
      <c r="J39" s="1553"/>
      <c r="K39" s="1553"/>
      <c r="L39" s="1553"/>
      <c r="M39" s="1553"/>
      <c r="P39" s="1553"/>
    </row>
    <row r="40" spans="1:24" ht="13.5" customHeight="1" x14ac:dyDescent="0.25">
      <c r="A40" s="2317" t="s">
        <v>601</v>
      </c>
      <c r="B40" s="2316">
        <v>1844.8304073400002</v>
      </c>
      <c r="C40" s="1319">
        <v>8.0126694673572744E-3</v>
      </c>
      <c r="D40" s="1318">
        <v>99.788329989999994</v>
      </c>
      <c r="E40" s="1318">
        <v>56.243450689999996</v>
      </c>
      <c r="F40" s="1318">
        <v>710.72930761999999</v>
      </c>
      <c r="G40" s="1318">
        <v>454.85399999999998</v>
      </c>
      <c r="H40" s="1318">
        <v>66.987676860000008</v>
      </c>
      <c r="I40" s="644">
        <v>456.22778220000004</v>
      </c>
      <c r="J40" s="1553"/>
      <c r="K40" s="1553"/>
      <c r="L40" s="1553"/>
      <c r="M40" s="1553"/>
      <c r="P40" s="1553"/>
    </row>
    <row r="41" spans="1:24" ht="13.5" customHeight="1" x14ac:dyDescent="0.25">
      <c r="A41" s="2317" t="s">
        <v>600</v>
      </c>
      <c r="B41" s="2316">
        <v>659.2751399</v>
      </c>
      <c r="C41" s="1319">
        <v>2.8634359901304777E-3</v>
      </c>
      <c r="D41" s="1318">
        <v>21.772107260000002</v>
      </c>
      <c r="E41" s="1318">
        <v>168.62923649000001</v>
      </c>
      <c r="F41" s="1318">
        <v>122.11027688999999</v>
      </c>
      <c r="G41" s="1318">
        <v>294.13</v>
      </c>
      <c r="H41" s="1318">
        <v>52.633230759999996</v>
      </c>
      <c r="I41" s="644">
        <v>0</v>
      </c>
      <c r="J41" s="1553"/>
      <c r="K41" s="1553"/>
      <c r="L41" s="1553"/>
      <c r="M41" s="1553"/>
      <c r="P41" s="1553"/>
    </row>
    <row r="42" spans="1:24" ht="13.5" customHeight="1" x14ac:dyDescent="0.25">
      <c r="A42" s="2317" t="s">
        <v>599</v>
      </c>
      <c r="B42" s="2316">
        <v>907.8786689100001</v>
      </c>
      <c r="C42" s="1319">
        <v>3.943198063896306E-3</v>
      </c>
      <c r="D42" s="1318">
        <v>85.753637420000004</v>
      </c>
      <c r="E42" s="1318">
        <v>424.77197981</v>
      </c>
      <c r="F42" s="1318">
        <v>58.872661579999999</v>
      </c>
      <c r="G42" s="1318">
        <v>191.64400000000001</v>
      </c>
      <c r="H42" s="1318">
        <v>0</v>
      </c>
      <c r="I42" s="644">
        <v>146.83676582999999</v>
      </c>
      <c r="J42" s="1553"/>
      <c r="K42" s="1553"/>
      <c r="L42" s="1553"/>
      <c r="M42" s="1553"/>
      <c r="P42" s="1553"/>
    </row>
    <row r="43" spans="1:24" ht="13.5" customHeight="1" x14ac:dyDescent="0.25">
      <c r="A43" s="2317" t="s">
        <v>598</v>
      </c>
      <c r="B43" s="2316">
        <v>3860.7331981700008</v>
      </c>
      <c r="C43" s="1319">
        <v>1.6768359246199328E-2</v>
      </c>
      <c r="D43" s="1318">
        <v>275.05365032999998</v>
      </c>
      <c r="E43" s="1318">
        <v>1310.80217014</v>
      </c>
      <c r="F43" s="1318">
        <v>283.38153402</v>
      </c>
      <c r="G43" s="1318">
        <v>1608.356</v>
      </c>
      <c r="H43" s="1318">
        <v>344.67119231999999</v>
      </c>
      <c r="I43" s="644">
        <v>38.468368369999993</v>
      </c>
      <c r="J43" s="1553"/>
      <c r="K43" s="1553"/>
      <c r="L43" s="1553"/>
      <c r="M43" s="1553"/>
      <c r="P43" s="1553"/>
    </row>
    <row r="44" spans="1:24" ht="13.5" customHeight="1" x14ac:dyDescent="0.25">
      <c r="A44" s="2317" t="s">
        <v>597</v>
      </c>
      <c r="B44" s="2316">
        <v>1591.49036738</v>
      </c>
      <c r="C44" s="1319">
        <v>6.9123352605000412E-3</v>
      </c>
      <c r="D44" s="1318">
        <v>475.43924106999998</v>
      </c>
      <c r="E44" s="1318">
        <v>571.78029049000008</v>
      </c>
      <c r="F44" s="1318">
        <v>66.142729399999993</v>
      </c>
      <c r="G44" s="1318">
        <v>413.48500000000001</v>
      </c>
      <c r="H44" s="1318">
        <v>-2.387E-4</v>
      </c>
      <c r="I44" s="644">
        <v>64.642960169999995</v>
      </c>
      <c r="J44" s="1553"/>
      <c r="K44" s="1553"/>
      <c r="L44" s="1553"/>
      <c r="M44" s="1553"/>
      <c r="P44" s="1553"/>
    </row>
    <row r="45" spans="1:24" ht="13.5" customHeight="1" x14ac:dyDescent="0.25">
      <c r="A45" s="2317" t="s">
        <v>596</v>
      </c>
      <c r="B45" s="2316">
        <v>8756.3478225700001</v>
      </c>
      <c r="C45" s="1319">
        <v>3.8031528840979399E-2</v>
      </c>
      <c r="D45" s="1318">
        <v>2867.7428092499999</v>
      </c>
      <c r="E45" s="1318">
        <v>1166.87684513</v>
      </c>
      <c r="F45" s="1318">
        <v>2177.0596094999996</v>
      </c>
      <c r="G45" s="1318">
        <v>2338.6990000000001</v>
      </c>
      <c r="H45" s="1318">
        <v>-0.26991207</v>
      </c>
      <c r="I45" s="644">
        <v>206.23915552</v>
      </c>
      <c r="J45" s="1553"/>
      <c r="K45" s="1553"/>
      <c r="L45" s="1553"/>
      <c r="M45" s="1553"/>
      <c r="P45" s="1553"/>
    </row>
    <row r="46" spans="1:24" ht="13.5" customHeight="1" x14ac:dyDescent="0.25">
      <c r="A46" s="2330" t="s">
        <v>595</v>
      </c>
      <c r="B46" s="2407">
        <v>4142.8146751000004</v>
      </c>
      <c r="C46" s="1828">
        <v>1.799352640981032E-2</v>
      </c>
      <c r="D46" s="1318">
        <v>375.34261104000001</v>
      </c>
      <c r="E46" s="1318">
        <v>816.72331837000002</v>
      </c>
      <c r="F46" s="1318">
        <v>2057.2383921300002</v>
      </c>
      <c r="G46" s="1318">
        <v>885.12199999999996</v>
      </c>
      <c r="H46" s="1318">
        <v>-4.4400000000000007E-6</v>
      </c>
      <c r="I46" s="644">
        <v>8.3882306100000008</v>
      </c>
      <c r="J46" s="1553"/>
      <c r="K46" s="1553"/>
      <c r="L46" s="1553"/>
      <c r="M46" s="1553"/>
      <c r="P46" s="1553"/>
    </row>
    <row r="47" spans="1:24" ht="13.5" customHeight="1" x14ac:dyDescent="0.25">
      <c r="A47" s="2317" t="s">
        <v>594</v>
      </c>
      <c r="B47" s="2316">
        <v>7934.0537405699997</v>
      </c>
      <c r="C47" s="1319">
        <v>3.4460051128006257E-2</v>
      </c>
      <c r="D47" s="1318">
        <v>113.87811472</v>
      </c>
      <c r="E47" s="1318">
        <v>185.54639356999999</v>
      </c>
      <c r="F47" s="1318">
        <v>4538.5999910299997</v>
      </c>
      <c r="G47" s="1318">
        <v>321.10199999999998</v>
      </c>
      <c r="H47" s="1318">
        <v>0</v>
      </c>
      <c r="I47" s="644">
        <v>2774.9275414999997</v>
      </c>
      <c r="J47" s="1553"/>
      <c r="K47" s="1553"/>
      <c r="L47" s="1553"/>
      <c r="M47" s="1553"/>
      <c r="P47" s="1553"/>
    </row>
    <row r="48" spans="1:24" ht="13.5" customHeight="1" x14ac:dyDescent="0.25">
      <c r="A48" s="2317" t="s">
        <v>593</v>
      </c>
      <c r="B48" s="2316">
        <v>3148.2323072099994</v>
      </c>
      <c r="C48" s="1319">
        <v>1.3673747344885471E-2</v>
      </c>
      <c r="D48" s="1318">
        <v>285.01525359999999</v>
      </c>
      <c r="E48" s="1318">
        <v>1117.49006424</v>
      </c>
      <c r="F48" s="1318">
        <v>578.99358337000001</v>
      </c>
      <c r="G48" s="1318">
        <v>1099.7660000000001</v>
      </c>
      <c r="H48" s="1318">
        <v>66.166851059999999</v>
      </c>
      <c r="I48" s="644">
        <v>0.80011195000000002</v>
      </c>
      <c r="J48" s="1553"/>
      <c r="K48" s="1553"/>
      <c r="L48" s="1553"/>
      <c r="M48" s="1553"/>
      <c r="P48" s="1553"/>
    </row>
    <row r="49" spans="1:16" ht="13.5" customHeight="1" x14ac:dyDescent="0.25">
      <c r="A49" s="2317" t="s">
        <v>592</v>
      </c>
      <c r="B49" s="2316">
        <v>1547.6294874600005</v>
      </c>
      <c r="C49" s="1319">
        <v>6.7218338832741873E-3</v>
      </c>
      <c r="D49" s="1318">
        <v>156.74006617000001</v>
      </c>
      <c r="E49" s="1318">
        <v>443.75484509999995</v>
      </c>
      <c r="F49" s="1318">
        <v>329.01371795</v>
      </c>
      <c r="G49" s="1318">
        <v>522.93100000000004</v>
      </c>
      <c r="H49" s="1318">
        <v>28.617442480000001</v>
      </c>
      <c r="I49" s="644">
        <v>66.572261889999993</v>
      </c>
      <c r="J49" s="1553"/>
      <c r="K49" s="1553"/>
      <c r="L49" s="1553"/>
      <c r="M49" s="1553"/>
      <c r="P49" s="1553"/>
    </row>
    <row r="50" spans="1:16" ht="13.5" customHeight="1" x14ac:dyDescent="0.25">
      <c r="A50" s="2317" t="s">
        <v>591</v>
      </c>
      <c r="B50" s="2316">
        <v>1700.9566099100002</v>
      </c>
      <c r="C50" s="1319">
        <v>7.387781033583945E-3</v>
      </c>
      <c r="D50" s="1318">
        <v>226.05872094</v>
      </c>
      <c r="E50" s="1318">
        <v>541.21679181000002</v>
      </c>
      <c r="F50" s="1318">
        <v>261.99126303999998</v>
      </c>
      <c r="G50" s="1318">
        <v>671.69</v>
      </c>
      <c r="H50" s="1318">
        <v>0</v>
      </c>
      <c r="I50" s="644">
        <v>0</v>
      </c>
      <c r="J50" s="1553"/>
      <c r="K50" s="1553"/>
      <c r="L50" s="1553"/>
      <c r="M50" s="1553"/>
      <c r="P50" s="1553"/>
    </row>
    <row r="51" spans="1:16" ht="13.5" customHeight="1" x14ac:dyDescent="0.25">
      <c r="A51" s="2317" t="s">
        <v>590</v>
      </c>
      <c r="B51" s="2316">
        <v>8254.6056915200006</v>
      </c>
      <c r="C51" s="1319">
        <v>3.585230746759157E-2</v>
      </c>
      <c r="D51" s="1318">
        <v>2379.64076737</v>
      </c>
      <c r="E51" s="1318">
        <v>1861.49897676</v>
      </c>
      <c r="F51" s="1318">
        <v>849.96740129</v>
      </c>
      <c r="G51" s="1318">
        <v>2960.6309999999999</v>
      </c>
      <c r="H51" s="1318">
        <v>6.2977312100000002</v>
      </c>
      <c r="I51" s="644">
        <v>196.56994201000001</v>
      </c>
      <c r="J51" s="1553"/>
      <c r="K51" s="1553"/>
      <c r="L51" s="1553"/>
      <c r="M51" s="1553"/>
      <c r="P51" s="1553"/>
    </row>
    <row r="52" spans="1:16" ht="13.5" customHeight="1" x14ac:dyDescent="0.25">
      <c r="A52" s="2317" t="s">
        <v>589</v>
      </c>
      <c r="B52" s="2316">
        <v>5088.8461867700016</v>
      </c>
      <c r="C52" s="1319">
        <v>2.2102434078806171E-2</v>
      </c>
      <c r="D52" s="1318">
        <v>1907.5611211300002</v>
      </c>
      <c r="E52" s="1318">
        <v>902.82684639000001</v>
      </c>
      <c r="F52" s="1318">
        <v>1621.4890331900001</v>
      </c>
      <c r="G52" s="1318">
        <v>617.95899999999995</v>
      </c>
      <c r="H52" s="1318">
        <v>-2.7000000000000001E-7</v>
      </c>
      <c r="I52" s="644">
        <v>39.010108970000005</v>
      </c>
      <c r="J52" s="1553"/>
      <c r="K52" s="1553"/>
      <c r="L52" s="1553"/>
      <c r="M52" s="1553"/>
      <c r="P52" s="1553"/>
    </row>
    <row r="53" spans="1:16" ht="13.5" customHeight="1" x14ac:dyDescent="0.25">
      <c r="A53" s="1718" t="s">
        <v>588</v>
      </c>
      <c r="B53" s="1318">
        <v>920.13158761</v>
      </c>
      <c r="C53" s="1319">
        <v>3.9964162823097052E-3</v>
      </c>
      <c r="D53" s="1318">
        <v>199.28357782999998</v>
      </c>
      <c r="E53" s="1318">
        <v>339.61300900999998</v>
      </c>
      <c r="F53" s="1318">
        <v>200.34347774</v>
      </c>
      <c r="G53" s="1318">
        <v>174.20400000000001</v>
      </c>
      <c r="H53" s="1318">
        <v>-1.35E-6</v>
      </c>
      <c r="I53" s="1318">
        <v>6.6871369600000001</v>
      </c>
      <c r="J53" s="1553"/>
      <c r="K53" s="1553"/>
      <c r="L53" s="1553"/>
      <c r="M53" s="1553"/>
      <c r="P53" s="1553"/>
    </row>
    <row r="54" spans="1:16" ht="13.5" customHeight="1" x14ac:dyDescent="0.25">
      <c r="A54" s="1718" t="s">
        <v>587</v>
      </c>
      <c r="B54" s="1318">
        <v>0</v>
      </c>
      <c r="C54" s="1319">
        <v>0</v>
      </c>
      <c r="D54" s="1318">
        <v>0</v>
      </c>
      <c r="E54" s="1318">
        <v>0</v>
      </c>
      <c r="F54" s="1318">
        <v>0</v>
      </c>
      <c r="G54" s="1318">
        <v>0</v>
      </c>
      <c r="H54" s="1318">
        <v>0</v>
      </c>
      <c r="I54" s="1318">
        <v>0</v>
      </c>
      <c r="J54" s="1553"/>
      <c r="K54" s="1553"/>
      <c r="L54" s="1553"/>
      <c r="M54" s="1553"/>
      <c r="P54" s="1553"/>
    </row>
    <row r="55" spans="1:16" ht="13.5" customHeight="1" x14ac:dyDescent="0.25">
      <c r="A55" s="1718" t="s">
        <v>586</v>
      </c>
      <c r="B55" s="1318">
        <v>9892.0723144200019</v>
      </c>
      <c r="C55" s="1319">
        <v>4.2964331836295173E-2</v>
      </c>
      <c r="D55" s="1318">
        <v>2163.7600188400002</v>
      </c>
      <c r="E55" s="1318">
        <v>1817.7243068999999</v>
      </c>
      <c r="F55" s="1318">
        <v>1166.71652832</v>
      </c>
      <c r="G55" s="1318">
        <v>4605.1040000000003</v>
      </c>
      <c r="H55" s="1318">
        <v>129.01606106</v>
      </c>
      <c r="I55" s="1318">
        <v>9.7511088000000008</v>
      </c>
      <c r="J55" s="1553"/>
      <c r="K55" s="1553"/>
      <c r="L55" s="1553"/>
      <c r="M55" s="1553"/>
    </row>
    <row r="56" spans="1:16" ht="13.5" customHeight="1" x14ac:dyDescent="0.25">
      <c r="A56" s="1718" t="s">
        <v>1084</v>
      </c>
      <c r="B56" s="1318">
        <v>19388.77425178</v>
      </c>
      <c r="C56" s="1319">
        <v>8.4211447750757173E-2</v>
      </c>
      <c r="D56" s="1318">
        <v>1187.05510768</v>
      </c>
      <c r="E56" s="1318">
        <v>3766.5176440699993</v>
      </c>
      <c r="F56" s="1318">
        <v>7348.5597955700005</v>
      </c>
      <c r="G56" s="1318">
        <v>6912.0861682000013</v>
      </c>
      <c r="H56" s="1318">
        <v>144.31222923999999</v>
      </c>
      <c r="I56" s="1318">
        <v>30.243456399999999</v>
      </c>
      <c r="J56" s="1553"/>
      <c r="K56" s="1553"/>
      <c r="L56" s="1553"/>
      <c r="M56" s="1553"/>
      <c r="P56" s="1553"/>
    </row>
    <row r="57" spans="1:16" ht="13.5" customHeight="1" x14ac:dyDescent="0.25">
      <c r="A57" s="1718" t="s">
        <v>1158</v>
      </c>
      <c r="B57" s="1318">
        <v>14744.94931907</v>
      </c>
      <c r="C57" s="1319">
        <v>6.404187872043697E-2</v>
      </c>
      <c r="D57" s="1318">
        <v>837.35916534000012</v>
      </c>
      <c r="E57" s="1318">
        <v>3985.98733275</v>
      </c>
      <c r="F57" s="1318">
        <v>1622.4219891800001</v>
      </c>
      <c r="G57" s="1318">
        <v>8299.1808318000003</v>
      </c>
      <c r="H57" s="1318">
        <v>0</v>
      </c>
      <c r="I57" s="1318">
        <v>0</v>
      </c>
      <c r="J57" s="1553"/>
      <c r="K57" s="1553"/>
      <c r="L57" s="1553"/>
      <c r="M57" s="1553"/>
      <c r="P57" s="1553"/>
    </row>
    <row r="58" spans="1:16" ht="13.5" customHeight="1" x14ac:dyDescent="0.25">
      <c r="A58" s="1718" t="s">
        <v>584</v>
      </c>
      <c r="B58" s="1318">
        <v>1481.2745289000004</v>
      </c>
      <c r="C58" s="1319">
        <v>6.4336337601918264E-3</v>
      </c>
      <c r="D58" s="1318">
        <v>346.02943715999999</v>
      </c>
      <c r="E58" s="1318">
        <v>337.92627277999998</v>
      </c>
      <c r="F58" s="1318">
        <v>248.63116075000002</v>
      </c>
      <c r="G58" s="1318">
        <v>517.30700000000002</v>
      </c>
      <c r="H58" s="1318">
        <v>1.3629137900000001</v>
      </c>
      <c r="I58" s="1318">
        <v>30.01737735</v>
      </c>
      <c r="J58" s="1553"/>
      <c r="K58" s="1553"/>
      <c r="L58" s="1553"/>
      <c r="M58" s="1553"/>
      <c r="P58" s="1553"/>
    </row>
    <row r="59" spans="1:16" ht="13.5" customHeight="1" x14ac:dyDescent="0.25">
      <c r="A59" s="1718" t="s">
        <v>583</v>
      </c>
      <c r="B59" s="1318">
        <v>20.078804999999996</v>
      </c>
      <c r="C59" s="1319">
        <v>8.7208464867236796E-5</v>
      </c>
      <c r="D59" s="1318">
        <v>3.3816937</v>
      </c>
      <c r="E59" s="1318">
        <v>14.16447853</v>
      </c>
      <c r="F59" s="1318">
        <v>9.5415260000000002E-2</v>
      </c>
      <c r="G59" s="1318">
        <v>2.4369999999999998</v>
      </c>
      <c r="H59" s="1318">
        <v>-8.8999999999999995E-7</v>
      </c>
      <c r="I59" s="1318">
        <v>0</v>
      </c>
      <c r="J59" s="1553"/>
      <c r="K59" s="1553"/>
      <c r="L59" s="1553"/>
      <c r="M59" s="1553"/>
      <c r="P59" s="1553"/>
    </row>
    <row r="60" spans="1:16" ht="13.5" customHeight="1" x14ac:dyDescent="0.25">
      <c r="A60" s="2788" t="s">
        <v>582</v>
      </c>
      <c r="B60" s="1827">
        <v>776.17241776999992</v>
      </c>
      <c r="C60" s="1828">
        <v>3.3711570497354446E-3</v>
      </c>
      <c r="D60" s="1827">
        <v>28.892998629999997</v>
      </c>
      <c r="E60" s="1827">
        <v>204.77681155000002</v>
      </c>
      <c r="F60" s="1827">
        <v>247.96365412</v>
      </c>
      <c r="G60" s="1827">
        <v>294.53899999999999</v>
      </c>
      <c r="H60" s="1827">
        <v>-8.0700000000000007E-6</v>
      </c>
      <c r="I60" s="1827">
        <v>0</v>
      </c>
      <c r="J60" s="1553"/>
      <c r="K60" s="1553"/>
      <c r="L60" s="1553"/>
      <c r="M60" s="1553"/>
      <c r="P60" s="1553"/>
    </row>
    <row r="61" spans="1:16" ht="13.5" customHeight="1" x14ac:dyDescent="0.25">
      <c r="A61" s="2787" t="s">
        <v>581</v>
      </c>
      <c r="B61" s="1827">
        <v>4542.1934455200008</v>
      </c>
      <c r="C61" s="1828">
        <v>1.9728152024675986E-2</v>
      </c>
      <c r="D61" s="1827">
        <v>262.55080502000004</v>
      </c>
      <c r="E61" s="1827">
        <v>1766.2987817400001</v>
      </c>
      <c r="F61" s="1827">
        <v>836.36323189999996</v>
      </c>
      <c r="G61" s="1827">
        <v>1470.713</v>
      </c>
      <c r="H61" s="1827">
        <v>198.23324048000001</v>
      </c>
      <c r="I61" s="1827">
        <v>8.0340453099999998</v>
      </c>
      <c r="J61" s="1553"/>
      <c r="K61" s="1553"/>
      <c r="L61" s="1553"/>
      <c r="M61" s="1553"/>
      <c r="P61" s="1553"/>
    </row>
    <row r="62" spans="1:16" ht="13.5" customHeight="1" thickBot="1" x14ac:dyDescent="0.3">
      <c r="A62" s="1719" t="s">
        <v>580</v>
      </c>
      <c r="B62" s="1316">
        <v>1237.0982843999905</v>
      </c>
      <c r="C62" s="1317">
        <v>5.3731007533772803E-3</v>
      </c>
      <c r="D62" s="1316">
        <v>575.56241244</v>
      </c>
      <c r="E62" s="1316">
        <v>90.716493370000009</v>
      </c>
      <c r="F62" s="1316">
        <v>350.75308404000003</v>
      </c>
      <c r="G62" s="1316">
        <v>189.41500000000002</v>
      </c>
      <c r="H62" s="1316">
        <v>0</v>
      </c>
      <c r="I62" s="1316">
        <v>30.407832159999998</v>
      </c>
      <c r="J62" s="1553"/>
      <c r="K62" s="1553"/>
      <c r="L62" s="1553"/>
      <c r="M62" s="1553"/>
      <c r="P62" s="1553"/>
    </row>
    <row r="63" spans="1:16" ht="13.5" customHeight="1" thickBot="1" x14ac:dyDescent="0.3">
      <c r="A63" s="1714" t="s">
        <v>579</v>
      </c>
      <c r="B63" s="1712">
        <v>102440.43925727998</v>
      </c>
      <c r="C63" s="1713">
        <v>0.44493053485766748</v>
      </c>
      <c r="D63" s="1712">
        <v>14873.661646930001</v>
      </c>
      <c r="E63" s="1712">
        <v>21891.886339690001</v>
      </c>
      <c r="F63" s="1712">
        <v>25677.437837889996</v>
      </c>
      <c r="G63" s="1712">
        <v>34845.354999999996</v>
      </c>
      <c r="H63" s="1712">
        <v>1038.0284034699998</v>
      </c>
      <c r="I63" s="1712">
        <v>4113.8241859999998</v>
      </c>
      <c r="J63" s="1553"/>
      <c r="K63" s="1553"/>
      <c r="L63" s="1553"/>
      <c r="M63" s="1553"/>
      <c r="P63" s="1553"/>
    </row>
    <row r="64" spans="1:16" ht="13.5" customHeight="1" x14ac:dyDescent="0.25">
      <c r="A64" s="1718"/>
      <c r="B64" s="1321"/>
      <c r="C64" s="1717"/>
      <c r="D64" s="1321"/>
      <c r="E64" s="1321"/>
      <c r="F64" s="1321"/>
      <c r="G64" s="1321"/>
      <c r="H64" s="1321"/>
      <c r="I64" s="1321"/>
      <c r="J64" s="1553"/>
      <c r="K64" s="1553"/>
      <c r="L64" s="1553"/>
      <c r="M64" s="1553"/>
      <c r="P64" s="1553"/>
    </row>
    <row r="65" spans="1:16" ht="13.5" customHeight="1" x14ac:dyDescent="0.25">
      <c r="A65" s="1718" t="s">
        <v>1083</v>
      </c>
      <c r="B65" s="1321">
        <v>99484.634217330007</v>
      </c>
      <c r="C65" s="1717">
        <v>0.43209255869420166</v>
      </c>
      <c r="D65" s="1321">
        <v>0</v>
      </c>
      <c r="E65" s="1321">
        <v>29407.645995299998</v>
      </c>
      <c r="F65" s="1321">
        <v>27251.33100649</v>
      </c>
      <c r="G65" s="1321">
        <v>42772.67</v>
      </c>
      <c r="H65" s="1321">
        <v>0</v>
      </c>
      <c r="I65" s="1321">
        <v>52.987302069999998</v>
      </c>
      <c r="J65" s="1553"/>
      <c r="K65" s="1553"/>
      <c r="L65" s="1553"/>
      <c r="M65" s="1553"/>
      <c r="P65" s="1553"/>
    </row>
    <row r="66" spans="1:16" ht="13.5" customHeight="1" x14ac:dyDescent="0.25">
      <c r="A66" s="2788" t="s">
        <v>1082</v>
      </c>
      <c r="B66" s="690">
        <v>17830.372204710002</v>
      </c>
      <c r="C66" s="2796">
        <v>7.7442825306795304E-2</v>
      </c>
      <c r="D66" s="690">
        <v>8327.5389922300001</v>
      </c>
      <c r="E66" s="690">
        <v>5424.21549151</v>
      </c>
      <c r="F66" s="690">
        <v>1612.2238377000001</v>
      </c>
      <c r="G66" s="690">
        <v>2274.7689999999998</v>
      </c>
      <c r="H66" s="690">
        <v>0</v>
      </c>
      <c r="I66" s="690">
        <v>191.62467853999999</v>
      </c>
      <c r="J66" s="1553"/>
      <c r="K66" s="1553"/>
      <c r="L66" s="1553"/>
      <c r="M66" s="1553"/>
      <c r="P66" s="1553"/>
    </row>
    <row r="67" spans="1:16" ht="13.5" customHeight="1" thickBot="1" x14ac:dyDescent="0.3">
      <c r="A67" s="2797" t="s">
        <v>1081</v>
      </c>
      <c r="B67" s="2798">
        <v>7630.4795318200013</v>
      </c>
      <c r="C67" s="2799">
        <v>3.3141534377712924E-2</v>
      </c>
      <c r="D67" s="2798">
        <v>1211.21751079</v>
      </c>
      <c r="E67" s="2798">
        <v>3342.2449280399996</v>
      </c>
      <c r="F67" s="2798">
        <v>278.33358381000005</v>
      </c>
      <c r="G67" s="2798">
        <v>2798.683</v>
      </c>
      <c r="H67" s="2798">
        <v>0</v>
      </c>
      <c r="I67" s="2798">
        <v>0</v>
      </c>
      <c r="J67" s="1553"/>
      <c r="K67" s="1553"/>
      <c r="L67" s="1553"/>
      <c r="M67" s="1553"/>
      <c r="P67" s="1553"/>
    </row>
    <row r="68" spans="1:16" ht="13.5" customHeight="1" thickBot="1" x14ac:dyDescent="0.3">
      <c r="A68" s="1714" t="s">
        <v>578</v>
      </c>
      <c r="B68" s="1712">
        <v>124945.48595386001</v>
      </c>
      <c r="C68" s="1713">
        <v>0.5426769183787099</v>
      </c>
      <c r="D68" s="1712">
        <v>9538.7565030200003</v>
      </c>
      <c r="E68" s="1712">
        <v>38174.106414850001</v>
      </c>
      <c r="F68" s="1712">
        <v>29141.888427999998</v>
      </c>
      <c r="G68" s="1712">
        <v>47846.121999999996</v>
      </c>
      <c r="H68" s="1712">
        <v>0</v>
      </c>
      <c r="I68" s="1712">
        <v>244.61198060999999</v>
      </c>
      <c r="J68" s="1553"/>
      <c r="K68" s="1553"/>
      <c r="L68" s="1553"/>
      <c r="M68" s="1553"/>
    </row>
    <row r="69" spans="1:16" ht="13.5" customHeight="1" thickBot="1" x14ac:dyDescent="0.3">
      <c r="A69" s="1715" t="s">
        <v>571</v>
      </c>
      <c r="B69" s="1712">
        <v>2853.2497424300004</v>
      </c>
      <c r="C69" s="1713">
        <v>1.2392546763622595E-2</v>
      </c>
      <c r="D69" s="1712">
        <v>956.35383271000001</v>
      </c>
      <c r="E69" s="1712">
        <v>781.07706995000001</v>
      </c>
      <c r="F69" s="1712">
        <v>15.629612719999999</v>
      </c>
      <c r="G69" s="1712">
        <v>1100.1890000000001</v>
      </c>
      <c r="H69" s="1712">
        <v>0</v>
      </c>
      <c r="I69" s="1712">
        <v>0</v>
      </c>
      <c r="J69" s="1553"/>
      <c r="K69" s="1553"/>
      <c r="L69" s="1553"/>
      <c r="M69" s="1553"/>
    </row>
    <row r="70" spans="1:16" ht="13.5" customHeight="1" thickBot="1" x14ac:dyDescent="0.3">
      <c r="A70" s="1714" t="s">
        <v>577</v>
      </c>
      <c r="B70" s="1712">
        <v>230239.17495357001</v>
      </c>
      <c r="C70" s="1713">
        <v>1</v>
      </c>
      <c r="D70" s="1712">
        <v>25368.771982660001</v>
      </c>
      <c r="E70" s="1712">
        <v>60847.069824489998</v>
      </c>
      <c r="F70" s="1712">
        <v>54834.955878609988</v>
      </c>
      <c r="G70" s="1712">
        <v>83791.665999999983</v>
      </c>
      <c r="H70" s="1712">
        <v>1038.0284034699998</v>
      </c>
      <c r="I70" s="1712">
        <v>4358.4361666099994</v>
      </c>
      <c r="J70" s="1553"/>
    </row>
    <row r="71" spans="1:16" x14ac:dyDescent="0.25">
      <c r="A71" s="1710"/>
      <c r="B71" s="1710"/>
      <c r="C71" s="1710"/>
      <c r="D71" s="1710"/>
      <c r="E71" s="1710"/>
      <c r="F71" s="1710"/>
      <c r="G71" s="1710"/>
      <c r="H71" s="1710"/>
      <c r="I71" s="1710"/>
      <c r="J71" s="1709"/>
    </row>
    <row r="72" spans="1:16" x14ac:dyDescent="0.25">
      <c r="A72" s="1710"/>
      <c r="B72" s="1711"/>
      <c r="C72" s="1710"/>
      <c r="D72" s="1710"/>
      <c r="E72" s="1710"/>
      <c r="F72" s="1710"/>
      <c r="G72" s="1711"/>
      <c r="H72" s="1710"/>
      <c r="I72" s="1710"/>
      <c r="J72" s="1709"/>
    </row>
    <row r="73" spans="1:16" x14ac:dyDescent="0.25">
      <c r="B73" s="2315"/>
      <c r="C73" s="2315"/>
      <c r="D73" s="2315"/>
      <c r="E73" s="2315"/>
      <c r="F73" s="2315"/>
      <c r="G73" s="2315"/>
      <c r="H73" s="2315"/>
      <c r="I73" s="2314"/>
    </row>
    <row r="74" spans="1:16" x14ac:dyDescent="0.25">
      <c r="B74" s="2315"/>
      <c r="C74" s="2315"/>
      <c r="D74" s="2315"/>
      <c r="E74" s="2315"/>
      <c r="F74" s="2315"/>
      <c r="G74" s="2315"/>
      <c r="H74" s="2315"/>
      <c r="I74" s="2314"/>
    </row>
    <row r="75" spans="1:16" x14ac:dyDescent="0.25">
      <c r="B75" s="2315"/>
      <c r="C75" s="2315"/>
      <c r="D75" s="2315"/>
      <c r="E75" s="2315"/>
      <c r="F75" s="2315"/>
      <c r="G75" s="2315"/>
      <c r="H75" s="2315"/>
      <c r="I75" s="2314"/>
    </row>
    <row r="76" spans="1:16" x14ac:dyDescent="0.25">
      <c r="B76" s="2315"/>
      <c r="C76" s="2315"/>
      <c r="D76" s="2315"/>
      <c r="E76" s="2315"/>
      <c r="F76" s="2315"/>
      <c r="G76" s="2315"/>
      <c r="H76" s="2315"/>
      <c r="I76" s="2314"/>
    </row>
    <row r="77" spans="1:16" x14ac:dyDescent="0.25">
      <c r="B77" s="2315"/>
      <c r="C77" s="2315"/>
      <c r="D77" s="2315"/>
      <c r="E77" s="2315"/>
      <c r="F77" s="2315"/>
      <c r="G77" s="2315"/>
      <c r="H77" s="2315"/>
      <c r="I77" s="2314"/>
    </row>
    <row r="78" spans="1:16" x14ac:dyDescent="0.25">
      <c r="B78" s="2315"/>
      <c r="C78" s="2315"/>
      <c r="D78" s="2315"/>
      <c r="E78" s="2315"/>
      <c r="F78" s="2315"/>
      <c r="G78" s="2315"/>
      <c r="H78" s="2315"/>
      <c r="I78" s="2314"/>
    </row>
    <row r="79" spans="1:16" x14ac:dyDescent="0.25">
      <c r="B79" s="2315"/>
      <c r="C79" s="2315"/>
      <c r="D79" s="2315"/>
      <c r="E79" s="2315"/>
      <c r="F79" s="2315"/>
      <c r="G79" s="2315"/>
      <c r="H79" s="2315"/>
      <c r="I79" s="2314"/>
    </row>
    <row r="80" spans="1:16" x14ac:dyDescent="0.25">
      <c r="B80" s="2315"/>
      <c r="C80" s="2315"/>
      <c r="D80" s="2315"/>
      <c r="E80" s="2315"/>
      <c r="F80" s="2315"/>
      <c r="G80" s="2315"/>
      <c r="H80" s="2315"/>
      <c r="I80" s="2314"/>
    </row>
    <row r="81" spans="2:9" x14ac:dyDescent="0.25">
      <c r="B81" s="2315"/>
      <c r="C81" s="2315"/>
      <c r="D81" s="2315"/>
      <c r="E81" s="2315"/>
      <c r="F81" s="2315"/>
      <c r="G81" s="2315"/>
      <c r="H81" s="2315"/>
      <c r="I81" s="2314"/>
    </row>
    <row r="82" spans="2:9" x14ac:dyDescent="0.25">
      <c r="B82" s="2315"/>
      <c r="C82" s="2315"/>
      <c r="D82" s="2315"/>
      <c r="E82" s="2315"/>
      <c r="F82" s="2315"/>
      <c r="G82" s="2315"/>
      <c r="H82" s="2315"/>
      <c r="I82" s="2314"/>
    </row>
    <row r="83" spans="2:9" x14ac:dyDescent="0.25">
      <c r="B83" s="2315"/>
      <c r="C83" s="2315"/>
      <c r="D83" s="2315"/>
      <c r="E83" s="2315"/>
      <c r="F83" s="2315"/>
      <c r="G83" s="2315"/>
      <c r="H83" s="2315"/>
      <c r="I83" s="2314"/>
    </row>
    <row r="84" spans="2:9" x14ac:dyDescent="0.25">
      <c r="B84" s="2315"/>
      <c r="C84" s="2315"/>
      <c r="D84" s="2315"/>
      <c r="E84" s="2315"/>
      <c r="F84" s="2315"/>
      <c r="G84" s="2315"/>
      <c r="H84" s="2315"/>
      <c r="I84" s="2314"/>
    </row>
    <row r="85" spans="2:9" x14ac:dyDescent="0.25">
      <c r="B85" s="2315"/>
      <c r="C85" s="2315"/>
      <c r="D85" s="2315"/>
      <c r="E85" s="2315"/>
      <c r="F85" s="2315"/>
      <c r="G85" s="2315"/>
      <c r="H85" s="2315"/>
      <c r="I85" s="2314"/>
    </row>
    <row r="86" spans="2:9" x14ac:dyDescent="0.25">
      <c r="B86" s="2315"/>
      <c r="C86" s="2315"/>
      <c r="D86" s="2315"/>
      <c r="E86" s="2315"/>
      <c r="F86" s="2315"/>
      <c r="G86" s="2315"/>
      <c r="H86" s="2315"/>
      <c r="I86" s="2314"/>
    </row>
    <row r="87" spans="2:9" x14ac:dyDescent="0.25">
      <c r="B87" s="2315"/>
      <c r="C87" s="2315"/>
      <c r="D87" s="2315"/>
      <c r="E87" s="2315"/>
      <c r="F87" s="2315"/>
      <c r="G87" s="2315"/>
      <c r="H87" s="2315"/>
      <c r="I87" s="2314"/>
    </row>
    <row r="88" spans="2:9" x14ac:dyDescent="0.25">
      <c r="B88" s="2315"/>
      <c r="C88" s="2315"/>
      <c r="D88" s="2315"/>
      <c r="E88" s="2315"/>
      <c r="F88" s="2315"/>
      <c r="G88" s="2315"/>
      <c r="H88" s="2315"/>
      <c r="I88" s="2314"/>
    </row>
    <row r="89" spans="2:9" x14ac:dyDescent="0.25">
      <c r="B89" s="2315"/>
      <c r="C89" s="2315"/>
      <c r="D89" s="2315"/>
      <c r="E89" s="2315"/>
      <c r="F89" s="2315"/>
      <c r="G89" s="2315"/>
      <c r="H89" s="2315"/>
      <c r="I89" s="2314"/>
    </row>
    <row r="90" spans="2:9" x14ac:dyDescent="0.25">
      <c r="B90" s="2315"/>
      <c r="C90" s="2315"/>
      <c r="D90" s="2315"/>
      <c r="E90" s="2315"/>
      <c r="F90" s="2315"/>
      <c r="G90" s="2315"/>
      <c r="H90" s="2315"/>
      <c r="I90" s="2314"/>
    </row>
    <row r="91" spans="2:9" x14ac:dyDescent="0.25">
      <c r="B91" s="2315"/>
      <c r="C91" s="2315"/>
      <c r="D91" s="2315"/>
      <c r="E91" s="2315"/>
      <c r="F91" s="2315"/>
      <c r="G91" s="2315"/>
      <c r="H91" s="2315"/>
      <c r="I91" s="2314"/>
    </row>
    <row r="92" spans="2:9" x14ac:dyDescent="0.25">
      <c r="B92" s="2315"/>
      <c r="C92" s="2315"/>
      <c r="D92" s="2315"/>
      <c r="E92" s="2315"/>
      <c r="F92" s="2315"/>
      <c r="G92" s="2315"/>
      <c r="H92" s="2315"/>
      <c r="I92" s="2314"/>
    </row>
    <row r="93" spans="2:9" x14ac:dyDescent="0.25">
      <c r="B93" s="2315"/>
      <c r="C93" s="2315"/>
      <c r="D93" s="2315"/>
      <c r="E93" s="2315"/>
      <c r="F93" s="2315"/>
      <c r="G93" s="2315"/>
      <c r="H93" s="2315"/>
      <c r="I93" s="2314"/>
    </row>
    <row r="94" spans="2:9" x14ac:dyDescent="0.25">
      <c r="B94" s="2315"/>
      <c r="C94" s="2315"/>
      <c r="D94" s="2315"/>
      <c r="E94" s="2315"/>
      <c r="F94" s="2315"/>
      <c r="G94" s="2315"/>
      <c r="H94" s="2315"/>
      <c r="I94" s="2314"/>
    </row>
    <row r="95" spans="2:9" x14ac:dyDescent="0.25">
      <c r="B95" s="2315"/>
      <c r="C95" s="2315"/>
      <c r="D95" s="2315"/>
      <c r="E95" s="2315"/>
      <c r="F95" s="2315"/>
      <c r="G95" s="2315"/>
      <c r="H95" s="2315"/>
      <c r="I95" s="2314"/>
    </row>
    <row r="96" spans="2:9" x14ac:dyDescent="0.25">
      <c r="B96" s="2315"/>
      <c r="C96" s="2315"/>
      <c r="D96" s="2315"/>
      <c r="E96" s="2315"/>
      <c r="F96" s="2315"/>
      <c r="G96" s="2315"/>
      <c r="H96" s="2315"/>
      <c r="I96" s="2314"/>
    </row>
    <row r="97" spans="2:9" x14ac:dyDescent="0.25">
      <c r="B97" s="2315"/>
      <c r="C97" s="2315"/>
      <c r="D97" s="2315"/>
      <c r="E97" s="2315"/>
      <c r="F97" s="2315"/>
      <c r="G97" s="2315"/>
      <c r="H97" s="2315"/>
      <c r="I97" s="2314"/>
    </row>
    <row r="98" spans="2:9" x14ac:dyDescent="0.25">
      <c r="B98" s="2315"/>
      <c r="C98" s="2315"/>
      <c r="D98" s="2315"/>
      <c r="E98" s="2315"/>
      <c r="F98" s="2315"/>
      <c r="G98" s="2315"/>
      <c r="H98" s="2315"/>
      <c r="I98" s="2314"/>
    </row>
    <row r="99" spans="2:9" x14ac:dyDescent="0.25">
      <c r="B99" s="2315"/>
      <c r="C99" s="2315"/>
      <c r="D99" s="2315"/>
      <c r="E99" s="2315"/>
      <c r="F99" s="2315"/>
      <c r="G99" s="2315"/>
      <c r="H99" s="2315"/>
      <c r="I99" s="2314"/>
    </row>
    <row r="100" spans="2:9" x14ac:dyDescent="0.25">
      <c r="B100" s="2315"/>
      <c r="C100" s="2315"/>
      <c r="D100" s="2315"/>
      <c r="E100" s="2315"/>
      <c r="F100" s="2315"/>
      <c r="G100" s="2315"/>
      <c r="H100" s="2315"/>
      <c r="I100" s="2314"/>
    </row>
    <row r="101" spans="2:9" x14ac:dyDescent="0.25">
      <c r="B101" s="2315"/>
      <c r="C101" s="2315"/>
      <c r="D101" s="2315"/>
      <c r="E101" s="2315"/>
      <c r="F101" s="2315"/>
      <c r="G101" s="2315"/>
      <c r="H101" s="2315"/>
      <c r="I101" s="2314"/>
    </row>
    <row r="102" spans="2:9" x14ac:dyDescent="0.25">
      <c r="B102" s="2315"/>
      <c r="C102" s="2315"/>
      <c r="D102" s="2315"/>
      <c r="E102" s="2315"/>
      <c r="F102" s="2315"/>
      <c r="G102" s="2315"/>
      <c r="H102" s="2315"/>
      <c r="I102" s="2314"/>
    </row>
    <row r="103" spans="2:9" x14ac:dyDescent="0.25">
      <c r="B103" s="2315"/>
      <c r="C103" s="2315"/>
      <c r="D103" s="2315"/>
      <c r="E103" s="2315"/>
      <c r="F103" s="2315"/>
      <c r="G103" s="2315"/>
      <c r="H103" s="2315"/>
      <c r="I103" s="2314"/>
    </row>
    <row r="104" spans="2:9" x14ac:dyDescent="0.25">
      <c r="B104" s="2315"/>
      <c r="C104" s="2315"/>
      <c r="D104" s="2315"/>
      <c r="E104" s="2315"/>
      <c r="F104" s="2315"/>
      <c r="G104" s="2315"/>
      <c r="H104" s="2315"/>
      <c r="I104" s="2314"/>
    </row>
    <row r="105" spans="2:9" x14ac:dyDescent="0.25">
      <c r="B105" s="2315"/>
      <c r="C105" s="2315"/>
      <c r="D105" s="2315"/>
      <c r="E105" s="2315"/>
      <c r="F105" s="2315"/>
      <c r="G105" s="2315"/>
      <c r="H105" s="2315"/>
      <c r="I105" s="2314"/>
    </row>
    <row r="106" spans="2:9" x14ac:dyDescent="0.25">
      <c r="B106" s="2315"/>
      <c r="C106" s="2315"/>
      <c r="D106" s="2315"/>
      <c r="E106" s="2315"/>
      <c r="F106" s="2315"/>
      <c r="G106" s="2315"/>
      <c r="H106" s="2315"/>
      <c r="I106" s="2314"/>
    </row>
    <row r="107" spans="2:9" x14ac:dyDescent="0.25">
      <c r="B107" s="2315"/>
      <c r="C107" s="2315"/>
      <c r="D107" s="2315"/>
      <c r="E107" s="2315"/>
      <c r="F107" s="2315"/>
      <c r="G107" s="2315"/>
      <c r="H107" s="2315"/>
      <c r="I107" s="2314"/>
    </row>
    <row r="108" spans="2:9" x14ac:dyDescent="0.25">
      <c r="B108" s="2315"/>
      <c r="C108" s="2315"/>
      <c r="D108" s="2315"/>
      <c r="E108" s="2315"/>
      <c r="F108" s="2315"/>
      <c r="G108" s="2315"/>
      <c r="H108" s="2315"/>
      <c r="I108" s="2314"/>
    </row>
    <row r="109" spans="2:9" x14ac:dyDescent="0.25">
      <c r="B109" s="2315"/>
      <c r="C109" s="2315"/>
      <c r="D109" s="2315"/>
      <c r="E109" s="2315"/>
      <c r="F109" s="2315"/>
      <c r="G109" s="2315"/>
      <c r="H109" s="2315"/>
      <c r="I109" s="2314"/>
    </row>
    <row r="110" spans="2:9" x14ac:dyDescent="0.25">
      <c r="B110" s="2315"/>
      <c r="C110" s="2315"/>
      <c r="D110" s="2315"/>
      <c r="E110" s="2315"/>
      <c r="F110" s="2315"/>
      <c r="G110" s="2315"/>
      <c r="H110" s="2315"/>
      <c r="I110" s="2314"/>
    </row>
    <row r="111" spans="2:9" x14ac:dyDescent="0.25">
      <c r="B111" s="2315"/>
      <c r="C111" s="2315"/>
      <c r="D111" s="2315"/>
      <c r="E111" s="2315"/>
      <c r="F111" s="2315"/>
      <c r="G111" s="2315"/>
      <c r="H111" s="2315"/>
      <c r="I111" s="2314"/>
    </row>
    <row r="112" spans="2:9" x14ac:dyDescent="0.25">
      <c r="B112" s="2315"/>
      <c r="C112" s="2315"/>
      <c r="D112" s="2315"/>
      <c r="E112" s="2315"/>
      <c r="F112" s="2315"/>
      <c r="G112" s="2315"/>
      <c r="H112" s="2315"/>
      <c r="I112" s="2314"/>
    </row>
    <row r="113" spans="2:9" x14ac:dyDescent="0.25">
      <c r="B113" s="2315"/>
      <c r="C113" s="2315"/>
      <c r="D113" s="2315"/>
      <c r="E113" s="2315"/>
      <c r="F113" s="2315"/>
      <c r="G113" s="2315"/>
      <c r="H113" s="2315"/>
      <c r="I113" s="2314"/>
    </row>
    <row r="114" spans="2:9" x14ac:dyDescent="0.25">
      <c r="B114" s="2315"/>
      <c r="C114" s="2315"/>
      <c r="D114" s="2315"/>
      <c r="E114" s="2315"/>
      <c r="F114" s="2315"/>
      <c r="G114" s="2315"/>
      <c r="H114" s="2315"/>
      <c r="I114" s="2314"/>
    </row>
    <row r="115" spans="2:9" x14ac:dyDescent="0.25">
      <c r="B115" s="2315"/>
      <c r="C115" s="2315"/>
      <c r="D115" s="2315"/>
      <c r="E115" s="2315"/>
      <c r="F115" s="2315"/>
      <c r="G115" s="2315"/>
      <c r="H115" s="2315"/>
      <c r="I115" s="2314"/>
    </row>
    <row r="116" spans="2:9" x14ac:dyDescent="0.25">
      <c r="B116" s="2315"/>
      <c r="C116" s="2315"/>
      <c r="D116" s="2315"/>
      <c r="E116" s="2315"/>
      <c r="F116" s="2315"/>
      <c r="G116" s="2315"/>
      <c r="H116" s="2315"/>
      <c r="I116" s="2314"/>
    </row>
    <row r="117" spans="2:9" x14ac:dyDescent="0.25">
      <c r="B117" s="2315"/>
      <c r="C117" s="2315"/>
      <c r="D117" s="2315"/>
      <c r="E117" s="2315"/>
      <c r="F117" s="2315"/>
      <c r="G117" s="2315"/>
      <c r="H117" s="2315"/>
      <c r="I117" s="2314"/>
    </row>
    <row r="118" spans="2:9" x14ac:dyDescent="0.25">
      <c r="B118" s="2315"/>
      <c r="C118" s="2315"/>
      <c r="D118" s="2315"/>
      <c r="E118" s="2315"/>
      <c r="F118" s="2315"/>
      <c r="G118" s="2315"/>
      <c r="H118" s="2315"/>
      <c r="I118" s="2314"/>
    </row>
    <row r="119" spans="2:9" x14ac:dyDescent="0.25">
      <c r="B119" s="2315"/>
      <c r="C119" s="2315"/>
      <c r="D119" s="2315"/>
      <c r="E119" s="2315"/>
      <c r="F119" s="2315"/>
      <c r="G119" s="2315"/>
      <c r="H119" s="2315"/>
      <c r="I119" s="2314"/>
    </row>
    <row r="120" spans="2:9" x14ac:dyDescent="0.25">
      <c r="B120" s="2315"/>
      <c r="C120" s="2315"/>
      <c r="D120" s="2315"/>
      <c r="E120" s="2315"/>
      <c r="F120" s="2315"/>
      <c r="G120" s="2315"/>
      <c r="H120" s="2315"/>
      <c r="I120" s="2314"/>
    </row>
  </sheetData>
  <pageMargins left="0.7" right="0.7" top="0.75" bottom="0.75" header="0.3" footer="0.3"/>
  <pageSetup paperSize="9" scale="77" fitToWidth="0" fitToHeight="0" orientation="portrait" r:id="rId1"/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72"/>
  <sheetViews>
    <sheetView view="pageBreakPreview" topLeftCell="A22" zoomScale="90" zoomScaleNormal="100" zoomScaleSheetLayoutView="90" workbookViewId="0">
      <selection activeCell="H31" sqref="H31"/>
    </sheetView>
  </sheetViews>
  <sheetFormatPr defaultRowHeight="15" x14ac:dyDescent="0.25"/>
  <cols>
    <col min="1" max="1" width="45.5703125" customWidth="1"/>
    <col min="2" max="4" width="13.5703125" customWidth="1"/>
    <col min="5" max="5" width="2.42578125" customWidth="1"/>
    <col min="6" max="6" width="13.5703125" customWidth="1"/>
    <col min="7" max="7" width="2.42578125" customWidth="1"/>
    <col min="8" max="9" width="13.5703125" customWidth="1"/>
    <col min="10" max="10" width="18.140625" bestFit="1" customWidth="1"/>
    <col min="13" max="13" width="11.7109375" customWidth="1"/>
    <col min="14" max="14" width="14" bestFit="1" customWidth="1"/>
    <col min="15" max="15" width="14.42578125" bestFit="1" customWidth="1"/>
  </cols>
  <sheetData>
    <row r="1" spans="1:15" x14ac:dyDescent="0.25">
      <c r="A1" s="665" t="s">
        <v>1273</v>
      </c>
    </row>
    <row r="3" spans="1:15" ht="39" customHeight="1" x14ac:dyDescent="0.25">
      <c r="A3" s="664"/>
      <c r="B3" s="1925" t="s">
        <v>1258</v>
      </c>
      <c r="C3" s="1924" t="s">
        <v>1205</v>
      </c>
      <c r="D3" s="1924" t="s">
        <v>1204</v>
      </c>
      <c r="E3" s="1336"/>
      <c r="F3" s="1923" t="s">
        <v>1203</v>
      </c>
      <c r="G3" s="1923"/>
      <c r="H3" s="1923" t="s">
        <v>1202</v>
      </c>
      <c r="I3" s="1923" t="s">
        <v>1201</v>
      </c>
    </row>
    <row r="4" spans="1:15" ht="12.75" customHeight="1" thickBot="1" x14ac:dyDescent="0.3">
      <c r="A4" s="661" t="s">
        <v>193</v>
      </c>
      <c r="B4" s="1730"/>
      <c r="C4" s="660"/>
      <c r="D4" s="660"/>
      <c r="F4" s="1730"/>
      <c r="G4" s="950"/>
      <c r="H4" s="1730"/>
      <c r="I4" s="1730"/>
    </row>
    <row r="5" spans="1:15" x14ac:dyDescent="0.25">
      <c r="A5" s="2317" t="s">
        <v>601</v>
      </c>
      <c r="B5" s="2325">
        <v>1.6046863699999998</v>
      </c>
      <c r="C5" s="2300">
        <v>1.6046863699999998</v>
      </c>
      <c r="D5" s="2300">
        <v>0</v>
      </c>
      <c r="E5" s="1331"/>
      <c r="F5" s="2316">
        <v>1804.14126992</v>
      </c>
      <c r="G5" s="1922"/>
      <c r="H5" s="2325">
        <f t="shared" ref="H5:H26" si="0">B5+F5</f>
        <v>1805.7459562900001</v>
      </c>
      <c r="I5" s="2325">
        <v>117.14522484</v>
      </c>
      <c r="K5" s="1918"/>
      <c r="M5" s="1921"/>
      <c r="N5" s="1918"/>
      <c r="O5" s="1913"/>
    </row>
    <row r="6" spans="1:15" x14ac:dyDescent="0.25">
      <c r="A6" s="2317" t="s">
        <v>600</v>
      </c>
      <c r="B6" s="2325">
        <v>6.8982860700000002</v>
      </c>
      <c r="C6" s="2300">
        <v>6.8982860700000002</v>
      </c>
      <c r="D6" s="2300">
        <v>0</v>
      </c>
      <c r="E6" s="1331"/>
      <c r="F6" s="2316">
        <v>651.16318668999997</v>
      </c>
      <c r="G6" s="1922"/>
      <c r="H6" s="2325">
        <f t="shared" si="0"/>
        <v>658.06147276000002</v>
      </c>
      <c r="I6" s="2325">
        <v>27.278884360000003</v>
      </c>
      <c r="J6" s="1334"/>
      <c r="K6" s="1918"/>
      <c r="M6" s="1921"/>
      <c r="N6" s="1918"/>
      <c r="O6" s="1913"/>
    </row>
    <row r="7" spans="1:15" x14ac:dyDescent="0.25">
      <c r="A7" s="2317" t="s">
        <v>599</v>
      </c>
      <c r="B7" s="2325">
        <v>192.20504144</v>
      </c>
      <c r="C7" s="2300">
        <v>184.63640935000001</v>
      </c>
      <c r="D7" s="2300">
        <v>7.5686320899999942</v>
      </c>
      <c r="E7" s="1331"/>
      <c r="F7" s="2316">
        <v>879.94785837000006</v>
      </c>
      <c r="G7" s="1922"/>
      <c r="H7" s="2325">
        <f t="shared" si="0"/>
        <v>1072.15289981</v>
      </c>
      <c r="I7" s="2325">
        <v>279.62175313</v>
      </c>
      <c r="J7" s="1334"/>
      <c r="K7" s="1918"/>
      <c r="M7" s="1921"/>
      <c r="N7" s="1918"/>
      <c r="O7" s="1913"/>
    </row>
    <row r="8" spans="1:15" x14ac:dyDescent="0.25">
      <c r="A8" s="2317" t="s">
        <v>598</v>
      </c>
      <c r="B8" s="2325">
        <v>137.27896643</v>
      </c>
      <c r="C8" s="2300">
        <v>126.96823042999999</v>
      </c>
      <c r="D8" s="2300">
        <v>10.310736000000006</v>
      </c>
      <c r="E8" s="1331"/>
      <c r="F8" s="2316">
        <v>4058.2827095800003</v>
      </c>
      <c r="G8" s="1922"/>
      <c r="H8" s="2325">
        <f t="shared" si="0"/>
        <v>4195.5616760100002</v>
      </c>
      <c r="I8" s="2325">
        <v>402.01684811999996</v>
      </c>
      <c r="J8" s="1334"/>
      <c r="K8" s="1918"/>
      <c r="M8" s="1921"/>
      <c r="N8" s="1918"/>
      <c r="O8" s="1913"/>
    </row>
    <row r="9" spans="1:15" x14ac:dyDescent="0.25">
      <c r="A9" s="2317" t="s">
        <v>597</v>
      </c>
      <c r="B9" s="2325">
        <v>60.296659030000001</v>
      </c>
      <c r="C9" s="2300">
        <v>60.296659030000001</v>
      </c>
      <c r="D9" s="2300">
        <v>0</v>
      </c>
      <c r="E9" s="1331"/>
      <c r="F9" s="2316">
        <v>1426.1616689699999</v>
      </c>
      <c r="G9" s="1922"/>
      <c r="H9" s="2325">
        <f t="shared" si="0"/>
        <v>1486.4583279999999</v>
      </c>
      <c r="I9" s="2325">
        <v>437.33049947000001</v>
      </c>
      <c r="J9" s="1334"/>
      <c r="K9" s="1918"/>
      <c r="M9" s="1921"/>
      <c r="N9" s="1918"/>
      <c r="O9" s="1913"/>
    </row>
    <row r="10" spans="1:15" x14ac:dyDescent="0.25">
      <c r="A10" s="2330" t="s">
        <v>596</v>
      </c>
      <c r="B10" s="2328">
        <v>2006.9214819499998</v>
      </c>
      <c r="C10" s="2327">
        <v>1998.5083399100001</v>
      </c>
      <c r="D10" s="2327">
        <v>8.4131420399996841</v>
      </c>
      <c r="E10" s="1331"/>
      <c r="F10" s="2316">
        <v>10209.947759000001</v>
      </c>
      <c r="G10" s="1922"/>
      <c r="H10" s="2328">
        <f t="shared" si="0"/>
        <v>12216.86924095</v>
      </c>
      <c r="I10" s="2325">
        <v>5017.6792280399995</v>
      </c>
      <c r="J10" s="1334"/>
      <c r="K10" s="1918"/>
      <c r="M10" s="1921"/>
      <c r="N10" s="1918"/>
      <c r="O10" s="1913"/>
    </row>
    <row r="11" spans="1:15" x14ac:dyDescent="0.25">
      <c r="A11" s="2317" t="s">
        <v>595</v>
      </c>
      <c r="B11" s="2325">
        <v>653.58667112000001</v>
      </c>
      <c r="C11" s="2300">
        <v>644.64769798999998</v>
      </c>
      <c r="D11" s="2300">
        <v>8.9389731300000221</v>
      </c>
      <c r="E11" s="1331"/>
      <c r="F11" s="2316">
        <v>4282.3153472900003</v>
      </c>
      <c r="G11" s="1922"/>
      <c r="H11" s="2325">
        <f t="shared" si="0"/>
        <v>4935.90201841</v>
      </c>
      <c r="I11" s="2325">
        <v>1027.1973847700001</v>
      </c>
      <c r="J11" s="1334"/>
      <c r="K11" s="1918"/>
      <c r="M11" s="1921"/>
      <c r="N11" s="1918"/>
      <c r="O11" s="1913"/>
    </row>
    <row r="12" spans="1:15" x14ac:dyDescent="0.25">
      <c r="A12" s="2317" t="s">
        <v>594</v>
      </c>
      <c r="B12" s="2325">
        <v>3.3333255199999998</v>
      </c>
      <c r="C12" s="2300">
        <v>3.3333255199999998</v>
      </c>
      <c r="D12" s="2300">
        <v>0</v>
      </c>
      <c r="E12" s="1331"/>
      <c r="F12" s="2316">
        <v>8177.5218499099992</v>
      </c>
      <c r="G12" s="1922"/>
      <c r="H12" s="2325">
        <f t="shared" si="0"/>
        <v>8180.8551754299988</v>
      </c>
      <c r="I12" s="2325">
        <v>171.11165296999997</v>
      </c>
      <c r="J12" s="1334"/>
      <c r="K12" s="1918"/>
      <c r="M12" s="1921"/>
      <c r="N12" s="1918"/>
      <c r="O12" s="1913"/>
    </row>
    <row r="13" spans="1:15" x14ac:dyDescent="0.25">
      <c r="A13" s="2317" t="s">
        <v>593</v>
      </c>
      <c r="B13" s="2325">
        <v>286.96786333</v>
      </c>
      <c r="C13" s="2300">
        <v>282.74178482000002</v>
      </c>
      <c r="D13" s="2300">
        <v>4.2260785099999794</v>
      </c>
      <c r="E13" s="1331"/>
      <c r="F13" s="2316">
        <v>2964.7211372499996</v>
      </c>
      <c r="G13" s="1922"/>
      <c r="H13" s="2325">
        <f t="shared" si="0"/>
        <v>3251.6890005799996</v>
      </c>
      <c r="I13" s="2325">
        <v>574.69122171000004</v>
      </c>
      <c r="J13" s="1334"/>
      <c r="K13" s="1918"/>
      <c r="M13" s="1921"/>
      <c r="N13" s="1918"/>
      <c r="O13" s="1913"/>
    </row>
    <row r="14" spans="1:15" x14ac:dyDescent="0.25">
      <c r="A14" s="2317" t="s">
        <v>592</v>
      </c>
      <c r="B14" s="2325">
        <v>105.82059656999999</v>
      </c>
      <c r="C14" s="2300">
        <v>105.13057615</v>
      </c>
      <c r="D14" s="2300">
        <v>0.69002041999999619</v>
      </c>
      <c r="E14" s="1331"/>
      <c r="F14" s="2316">
        <v>1702.6428380999998</v>
      </c>
      <c r="G14" s="1922"/>
      <c r="H14" s="2325">
        <f t="shared" si="0"/>
        <v>1808.4634346699997</v>
      </c>
      <c r="I14" s="2325">
        <v>252.86691921999997</v>
      </c>
      <c r="J14" s="1334"/>
      <c r="K14" s="1918"/>
      <c r="M14" s="1921"/>
      <c r="N14" s="1918"/>
      <c r="O14" s="1913"/>
    </row>
    <row r="15" spans="1:15" x14ac:dyDescent="0.25">
      <c r="A15" s="2317" t="s">
        <v>591</v>
      </c>
      <c r="B15" s="2325">
        <v>604.94244915000002</v>
      </c>
      <c r="C15" s="2300">
        <v>604.62925844000006</v>
      </c>
      <c r="D15" s="2300">
        <v>0.31319070999995802</v>
      </c>
      <c r="E15" s="1331"/>
      <c r="F15" s="2316">
        <v>1696.4248447</v>
      </c>
      <c r="G15" s="1922"/>
      <c r="H15" s="2325">
        <f t="shared" si="0"/>
        <v>2301.3672938499999</v>
      </c>
      <c r="I15" s="2325">
        <v>833.21648720999997</v>
      </c>
      <c r="J15" s="1334"/>
      <c r="K15" s="1918"/>
      <c r="M15" s="1921"/>
      <c r="N15" s="1918"/>
      <c r="O15" s="1913"/>
    </row>
    <row r="16" spans="1:15" x14ac:dyDescent="0.25">
      <c r="A16" s="2317" t="s">
        <v>590</v>
      </c>
      <c r="B16" s="2325">
        <v>819.12891145000003</v>
      </c>
      <c r="C16" s="2300">
        <v>810.80883051000001</v>
      </c>
      <c r="D16" s="2300">
        <v>8.3200809400000253</v>
      </c>
      <c r="E16" s="1331"/>
      <c r="F16" s="2316">
        <v>7971.8229872400007</v>
      </c>
      <c r="G16" s="1922"/>
      <c r="H16" s="2325">
        <f t="shared" si="0"/>
        <v>8790.9518986900002</v>
      </c>
      <c r="I16" s="2325">
        <v>3216.6238040999997</v>
      </c>
      <c r="J16" s="1334"/>
      <c r="K16" s="1918"/>
      <c r="M16" s="1921"/>
      <c r="N16" s="1918"/>
      <c r="O16" s="1913"/>
    </row>
    <row r="17" spans="1:19" x14ac:dyDescent="0.25">
      <c r="A17" s="2317" t="s">
        <v>589</v>
      </c>
      <c r="B17" s="2325">
        <v>5315.7456911099998</v>
      </c>
      <c r="C17" s="2300">
        <v>4901.6648044999993</v>
      </c>
      <c r="D17" s="2300">
        <v>414.08088661000056</v>
      </c>
      <c r="E17" s="1331"/>
      <c r="F17" s="2316">
        <v>4953.0567336300001</v>
      </c>
      <c r="G17" s="1922"/>
      <c r="H17" s="2325">
        <f t="shared" si="0"/>
        <v>10268.802424739999</v>
      </c>
      <c r="I17" s="2325">
        <v>7153.8531469199997</v>
      </c>
      <c r="J17" s="1334"/>
      <c r="K17" s="1918"/>
      <c r="M17" s="1921"/>
      <c r="N17" s="1918"/>
      <c r="O17" s="1913"/>
    </row>
    <row r="18" spans="1:19" x14ac:dyDescent="0.25">
      <c r="A18" s="2317" t="s">
        <v>588</v>
      </c>
      <c r="B18" s="2328">
        <v>501.27582122000001</v>
      </c>
      <c r="C18" s="2327">
        <v>501.19457367999996</v>
      </c>
      <c r="D18" s="2327">
        <v>8.1247540000049412E-2</v>
      </c>
      <c r="E18" s="1331"/>
      <c r="F18" s="2316">
        <v>947.90689990999999</v>
      </c>
      <c r="G18" s="1922"/>
      <c r="H18" s="2328">
        <f t="shared" si="0"/>
        <v>1449.1827211300001</v>
      </c>
      <c r="I18" s="2325">
        <v>715.24663429999998</v>
      </c>
      <c r="J18" s="1334"/>
      <c r="K18" s="1918"/>
      <c r="M18" s="1921"/>
      <c r="N18" s="1918"/>
      <c r="O18" s="1913"/>
    </row>
    <row r="19" spans="1:19" x14ac:dyDescent="0.25">
      <c r="A19" s="2317" t="s">
        <v>587</v>
      </c>
      <c r="B19" s="2325">
        <v>0</v>
      </c>
      <c r="C19" s="2300">
        <v>0</v>
      </c>
      <c r="D19" s="2300">
        <v>0</v>
      </c>
      <c r="E19" s="1331"/>
      <c r="F19" s="2316">
        <v>0</v>
      </c>
      <c r="G19" s="1922"/>
      <c r="H19" s="2325">
        <f t="shared" si="0"/>
        <v>0</v>
      </c>
      <c r="I19" s="2325">
        <v>0</v>
      </c>
      <c r="J19" s="1334"/>
      <c r="K19" s="1918"/>
      <c r="M19" s="1921"/>
      <c r="N19" s="1918"/>
      <c r="O19" s="1913"/>
    </row>
    <row r="20" spans="1:19" x14ac:dyDescent="0.25">
      <c r="A20" s="2317" t="s">
        <v>586</v>
      </c>
      <c r="B20" s="2325">
        <v>20048.333376499999</v>
      </c>
      <c r="C20" s="2325">
        <v>20033.872547489998</v>
      </c>
      <c r="D20" s="2325">
        <v>14.460829010000452</v>
      </c>
      <c r="E20" s="1922"/>
      <c r="F20" s="1318">
        <v>10927.66096449</v>
      </c>
      <c r="G20" s="1922"/>
      <c r="H20" s="2325">
        <f t="shared" si="0"/>
        <v>30975.994340990001</v>
      </c>
      <c r="I20" s="2325">
        <v>2688.482215649999</v>
      </c>
      <c r="J20" s="1334"/>
      <c r="K20" s="1918"/>
      <c r="M20" s="1921"/>
      <c r="N20" s="1918"/>
      <c r="O20" s="1913"/>
    </row>
    <row r="21" spans="1:19" x14ac:dyDescent="0.25">
      <c r="A21" s="2317" t="s">
        <v>585</v>
      </c>
      <c r="B21" s="2325">
        <v>7684.3928325300003</v>
      </c>
      <c r="C21" s="2325">
        <v>7468.5315865399998</v>
      </c>
      <c r="D21" s="2325">
        <v>215.8612459900005</v>
      </c>
      <c r="E21" s="1922"/>
      <c r="F21" s="1318">
        <v>34592.602937620002</v>
      </c>
      <c r="G21" s="1922"/>
      <c r="H21" s="2325">
        <f t="shared" si="0"/>
        <v>42276.995770150002</v>
      </c>
      <c r="I21" s="2325">
        <v>9680.3636018100005</v>
      </c>
      <c r="J21" s="1334"/>
      <c r="K21" s="1918"/>
      <c r="M21" s="1921"/>
      <c r="N21" s="1918"/>
      <c r="O21" s="1913"/>
    </row>
    <row r="22" spans="1:19" x14ac:dyDescent="0.25">
      <c r="A22" s="2317" t="s">
        <v>584</v>
      </c>
      <c r="B22" s="2325">
        <v>413.18837273000003</v>
      </c>
      <c r="C22" s="2325">
        <v>408.55743133999999</v>
      </c>
      <c r="D22" s="2325">
        <v>4.6309413900000322</v>
      </c>
      <c r="E22" s="1922"/>
      <c r="F22" s="1318">
        <v>1482.4073420699999</v>
      </c>
      <c r="G22" s="1922"/>
      <c r="H22" s="2325">
        <f t="shared" si="0"/>
        <v>1895.5957148</v>
      </c>
      <c r="I22" s="2325">
        <v>818.98283403999994</v>
      </c>
      <c r="J22" s="1334"/>
      <c r="K22" s="1918"/>
      <c r="M22" s="1921"/>
      <c r="N22" s="1918"/>
      <c r="O22" s="1913"/>
    </row>
    <row r="23" spans="1:19" x14ac:dyDescent="0.25">
      <c r="A23" s="2317" t="s">
        <v>583</v>
      </c>
      <c r="B23" s="2325">
        <v>2.0151751200000003</v>
      </c>
      <c r="C23" s="2325">
        <v>2.0151751200000003</v>
      </c>
      <c r="D23" s="2325">
        <v>0</v>
      </c>
      <c r="E23" s="1922"/>
      <c r="F23" s="1318">
        <v>15.232333319999999</v>
      </c>
      <c r="G23" s="1922"/>
      <c r="H23" s="2325">
        <f t="shared" si="0"/>
        <v>17.247508439999997</v>
      </c>
      <c r="I23" s="2325">
        <v>5.63217268</v>
      </c>
      <c r="J23" s="1334"/>
      <c r="K23" s="1918"/>
      <c r="M23" s="1921"/>
      <c r="N23" s="1918"/>
      <c r="O23" s="1913"/>
    </row>
    <row r="24" spans="1:19" x14ac:dyDescent="0.25">
      <c r="A24" s="2317" t="s">
        <v>582</v>
      </c>
      <c r="B24" s="2325">
        <v>154.87452807</v>
      </c>
      <c r="C24" s="2325">
        <v>154.87452807</v>
      </c>
      <c r="D24" s="2325">
        <v>0</v>
      </c>
      <c r="E24" s="1922"/>
      <c r="F24" s="2316">
        <v>798.33198914000013</v>
      </c>
      <c r="G24" s="1922"/>
      <c r="H24" s="2325">
        <f t="shared" si="0"/>
        <v>953.20651721000013</v>
      </c>
      <c r="I24" s="2325">
        <v>182.11466421</v>
      </c>
      <c r="J24" s="1334"/>
      <c r="K24" s="1918"/>
      <c r="M24" s="1921"/>
      <c r="N24" s="1918"/>
      <c r="O24" s="1913"/>
    </row>
    <row r="25" spans="1:19" x14ac:dyDescent="0.25">
      <c r="A25" s="2317" t="s">
        <v>581</v>
      </c>
      <c r="B25" s="2325">
        <v>643.23922363999998</v>
      </c>
      <c r="C25" s="2325">
        <v>642.33084434</v>
      </c>
      <c r="D25" s="2325">
        <v>0.90837929999997868</v>
      </c>
      <c r="E25" s="1922"/>
      <c r="F25" s="2316">
        <v>4903.7059718600012</v>
      </c>
      <c r="G25" s="1922"/>
      <c r="H25" s="2325">
        <f t="shared" si="0"/>
        <v>5546.9451955000013</v>
      </c>
      <c r="I25" s="2325">
        <v>899.12913460999994</v>
      </c>
      <c r="J25" s="1334"/>
      <c r="K25" s="1918"/>
      <c r="M25" s="1921"/>
      <c r="N25" s="1918"/>
      <c r="O25" s="1913"/>
    </row>
    <row r="26" spans="1:19" ht="15.75" thickBot="1" x14ac:dyDescent="0.3">
      <c r="A26" s="2324" t="s">
        <v>580</v>
      </c>
      <c r="B26" s="2322">
        <v>9367.7306223699998</v>
      </c>
      <c r="C26" s="2322">
        <v>9366.7608689400004</v>
      </c>
      <c r="D26" s="2322">
        <v>0.9697534299994004</v>
      </c>
      <c r="E26" s="1922"/>
      <c r="F26" s="1316">
        <v>535.89885934000006</v>
      </c>
      <c r="G26" s="1922"/>
      <c r="H26" s="2322">
        <f t="shared" si="0"/>
        <v>9903.6294817100006</v>
      </c>
      <c r="I26" s="2325">
        <v>2080.2041809100001</v>
      </c>
      <c r="J26" s="1334"/>
      <c r="K26" s="1918"/>
      <c r="M26" s="1921"/>
      <c r="N26" s="1918"/>
      <c r="O26" s="1913"/>
      <c r="P26" s="1913"/>
      <c r="Q26" s="1913"/>
    </row>
    <row r="27" spans="1:19" ht="15.75" thickBot="1" x14ac:dyDescent="0.3">
      <c r="A27" s="658" t="s">
        <v>608</v>
      </c>
      <c r="B27" s="656">
        <v>49009.780581719999</v>
      </c>
      <c r="C27" s="656">
        <v>48310.00644461</v>
      </c>
      <c r="D27" s="656">
        <v>699.77413710999826</v>
      </c>
      <c r="F27" s="1917">
        <v>104981.89748840002</v>
      </c>
      <c r="G27" s="950"/>
      <c r="H27" s="1917">
        <f>SUM(H5:H26)</f>
        <v>153991.67807011999</v>
      </c>
      <c r="I27" s="1917">
        <v>36580.788493069995</v>
      </c>
      <c r="J27" s="1334"/>
      <c r="K27" s="1918"/>
      <c r="M27" s="1920"/>
      <c r="N27" s="1918"/>
      <c r="O27" s="1913"/>
      <c r="Q27" s="1913"/>
    </row>
    <row r="28" spans="1:19" x14ac:dyDescent="0.25">
      <c r="A28" s="2317" t="s">
        <v>1083</v>
      </c>
      <c r="B28" s="2325">
        <v>31330.6965777</v>
      </c>
      <c r="C28" s="2300">
        <v>30899.595807130001</v>
      </c>
      <c r="D28" s="2300">
        <v>431.10077056999944</v>
      </c>
      <c r="F28" s="2328">
        <v>100027.32729349</v>
      </c>
      <c r="G28" s="950"/>
      <c r="H28" s="2325">
        <f>B28+F28</f>
        <v>131358.02387119</v>
      </c>
      <c r="I28" s="2325">
        <v>31330.6965777</v>
      </c>
      <c r="J28" s="1334"/>
      <c r="K28" s="1918"/>
      <c r="N28" s="1918"/>
      <c r="O28" s="1913"/>
      <c r="Q28" s="1913"/>
      <c r="R28" s="1914"/>
      <c r="S28" s="1919"/>
    </row>
    <row r="29" spans="1:19" x14ac:dyDescent="0.25">
      <c r="A29" s="2317" t="s">
        <v>1082</v>
      </c>
      <c r="B29" s="2325">
        <v>3.5835212299999997</v>
      </c>
      <c r="C29" s="2325">
        <v>3.5835212299999997</v>
      </c>
      <c r="D29" s="2325">
        <v>0</v>
      </c>
      <c r="E29" s="950"/>
      <c r="F29" s="2325">
        <v>17651.79431465</v>
      </c>
      <c r="G29" s="950"/>
      <c r="H29" s="2325">
        <f>B29+F29</f>
        <v>17655.377835880001</v>
      </c>
      <c r="I29" s="2325">
        <v>8305.479613290001</v>
      </c>
      <c r="J29" s="1334"/>
      <c r="K29" s="1918"/>
      <c r="N29" s="1918"/>
      <c r="Q29" s="1913"/>
    </row>
    <row r="30" spans="1:19" ht="15.75" thickBot="1" x14ac:dyDescent="0.3">
      <c r="A30" s="2324" t="s">
        <v>1081</v>
      </c>
      <c r="B30" s="2322">
        <v>0</v>
      </c>
      <c r="C30" s="2321">
        <v>0</v>
      </c>
      <c r="D30" s="2321">
        <v>0</v>
      </c>
      <c r="F30" s="2322">
        <v>7485.4098363200001</v>
      </c>
      <c r="G30" s="950"/>
      <c r="H30" s="2322">
        <f>B30+F30</f>
        <v>7485.4098363200001</v>
      </c>
      <c r="I30" s="2322">
        <v>1155.1174098800002</v>
      </c>
      <c r="J30" s="1334"/>
      <c r="K30" s="1918"/>
      <c r="N30" s="1918"/>
      <c r="Q30" s="1913"/>
    </row>
    <row r="31" spans="1:19" ht="15.75" thickBot="1" x14ac:dyDescent="0.3">
      <c r="A31" s="642" t="s">
        <v>607</v>
      </c>
      <c r="B31" s="656">
        <v>31334.280098930001</v>
      </c>
      <c r="C31" s="656">
        <v>30903.179328360002</v>
      </c>
      <c r="D31" s="656">
        <v>431.10077056999944</v>
      </c>
      <c r="F31" s="1917">
        <v>125164.53144446001</v>
      </c>
      <c r="G31" s="950"/>
      <c r="H31" s="1917">
        <f>SUM(H28:H30)</f>
        <v>156498.81154339001</v>
      </c>
      <c r="I31" s="1917">
        <v>40791.293600870005</v>
      </c>
      <c r="J31" s="1334"/>
      <c r="K31" s="1918"/>
      <c r="Q31" s="1913"/>
    </row>
    <row r="32" spans="1:19" ht="15.75" thickBot="1" x14ac:dyDescent="0.3">
      <c r="A32" s="657" t="s">
        <v>1085</v>
      </c>
      <c r="B32" s="656">
        <v>5.6281850000004852E-2</v>
      </c>
      <c r="C32" s="656">
        <v>5.6281850000004852E-2</v>
      </c>
      <c r="D32" s="656">
        <v>0</v>
      </c>
      <c r="F32" s="1917">
        <v>4322.7768043100004</v>
      </c>
      <c r="G32" s="950"/>
      <c r="H32" s="1917">
        <f>B32+F32</f>
        <v>4322.8330861600007</v>
      </c>
      <c r="I32" s="1917">
        <v>1285.86924129</v>
      </c>
      <c r="J32" s="1334"/>
      <c r="K32" s="1918"/>
      <c r="N32" s="1918"/>
      <c r="Q32" s="1913"/>
    </row>
    <row r="33" spans="1:17" ht="15.75" thickBot="1" x14ac:dyDescent="0.3">
      <c r="A33" s="656" t="s">
        <v>383</v>
      </c>
      <c r="B33" s="656">
        <v>80344.116962500004</v>
      </c>
      <c r="C33" s="656">
        <v>79213.242054820003</v>
      </c>
      <c r="D33" s="656">
        <v>1130.8749076800013</v>
      </c>
      <c r="E33" s="1334"/>
      <c r="F33" s="1917">
        <v>234469.20573717004</v>
      </c>
      <c r="G33" s="967"/>
      <c r="H33" s="1917">
        <v>314812.11635140004</v>
      </c>
      <c r="I33" s="1917">
        <v>78657.951335229998</v>
      </c>
      <c r="Q33" s="1913"/>
    </row>
    <row r="34" spans="1:17" ht="15.75" thickBot="1" x14ac:dyDescent="0.3">
      <c r="A34" s="656" t="s">
        <v>576</v>
      </c>
      <c r="B34" s="656">
        <v>57882.736118240005</v>
      </c>
      <c r="C34" s="656">
        <v>56751.861210560004</v>
      </c>
      <c r="D34" s="656"/>
      <c r="E34" s="1334"/>
      <c r="F34" s="1917">
        <v>234469.20573717004</v>
      </c>
      <c r="G34" s="967"/>
      <c r="H34" s="1917">
        <v>292350.73550714005</v>
      </c>
      <c r="I34" s="1917">
        <v>78657.951335229998</v>
      </c>
      <c r="Q34" s="1913"/>
    </row>
    <row r="35" spans="1:17" ht="15.75" thickBot="1" x14ac:dyDescent="0.3">
      <c r="A35" s="656" t="s">
        <v>1200</v>
      </c>
      <c r="B35" s="656">
        <v>47</v>
      </c>
      <c r="C35" s="656"/>
      <c r="D35" s="656">
        <v>47</v>
      </c>
      <c r="E35" s="1916"/>
      <c r="F35" s="950"/>
      <c r="G35" s="1915"/>
      <c r="H35" s="950"/>
      <c r="I35" s="950"/>
      <c r="K35" s="1334"/>
      <c r="Q35" s="1913"/>
    </row>
    <row r="36" spans="1:17" ht="6.75" customHeight="1" x14ac:dyDescent="0.25">
      <c r="A36" s="1914"/>
      <c r="Q36" s="1913"/>
    </row>
    <row r="37" spans="1:17" x14ac:dyDescent="0.25">
      <c r="A37" s="1309" t="s">
        <v>1259</v>
      </c>
      <c r="B37" s="1334"/>
    </row>
    <row r="38" spans="1:17" x14ac:dyDescent="0.25">
      <c r="B38" s="1334"/>
    </row>
    <row r="39" spans="1:17" ht="4.5" customHeight="1" x14ac:dyDescent="0.25"/>
    <row r="40" spans="1:17" ht="34.5" x14ac:dyDescent="0.25">
      <c r="A40" s="664"/>
      <c r="B40" s="1925" t="s">
        <v>1258</v>
      </c>
      <c r="C40" s="1924" t="s">
        <v>1205</v>
      </c>
      <c r="D40" s="1924" t="s">
        <v>1204</v>
      </c>
      <c r="E40" s="1336"/>
      <c r="F40" s="1923" t="s">
        <v>1203</v>
      </c>
      <c r="G40" s="1923"/>
      <c r="H40" s="1923" t="s">
        <v>1202</v>
      </c>
      <c r="I40" s="1923" t="s">
        <v>1201</v>
      </c>
    </row>
    <row r="41" spans="1:17" ht="15.75" thickBot="1" x14ac:dyDescent="0.3">
      <c r="A41" s="661" t="s">
        <v>193</v>
      </c>
      <c r="B41" s="1730"/>
      <c r="C41" s="660"/>
      <c r="D41" s="660"/>
      <c r="F41" s="1730"/>
      <c r="G41" s="950"/>
      <c r="H41" s="1730"/>
      <c r="I41" s="1730"/>
    </row>
    <row r="42" spans="1:17" x14ac:dyDescent="0.25">
      <c r="A42" s="2317" t="s">
        <v>601</v>
      </c>
      <c r="B42" s="2325">
        <v>0</v>
      </c>
      <c r="C42" s="2300">
        <v>0</v>
      </c>
      <c r="D42" s="2300">
        <v>0</v>
      </c>
      <c r="E42" s="1331"/>
      <c r="F42" s="2316">
        <v>1844.8304073400002</v>
      </c>
      <c r="G42" s="1922"/>
      <c r="H42" s="2325">
        <v>1844.8304073400002</v>
      </c>
      <c r="I42" s="2325">
        <v>99.788329989999994</v>
      </c>
    </row>
    <row r="43" spans="1:17" x14ac:dyDescent="0.25">
      <c r="A43" s="2317" t="s">
        <v>600</v>
      </c>
      <c r="B43" s="2325">
        <v>6.5778809217764653</v>
      </c>
      <c r="C43" s="2300">
        <v>6.5778809217764653</v>
      </c>
      <c r="D43" s="2300">
        <v>0</v>
      </c>
      <c r="E43" s="1331"/>
      <c r="F43" s="2316">
        <v>659.2751399</v>
      </c>
      <c r="G43" s="1922"/>
      <c r="H43" s="2325">
        <v>665.85302082177645</v>
      </c>
      <c r="I43" s="2325">
        <v>28.349988181776467</v>
      </c>
    </row>
    <row r="44" spans="1:17" x14ac:dyDescent="0.25">
      <c r="A44" s="2317" t="s">
        <v>599</v>
      </c>
      <c r="B44" s="2325">
        <v>198.17118827720378</v>
      </c>
      <c r="C44" s="2300">
        <v>192.48493315577619</v>
      </c>
      <c r="D44" s="2300">
        <v>5.6862551214275925</v>
      </c>
      <c r="E44" s="1331"/>
      <c r="F44" s="2316">
        <v>907.8786689100001</v>
      </c>
      <c r="G44" s="1922"/>
      <c r="H44" s="2325">
        <v>1106.049857187204</v>
      </c>
      <c r="I44" s="2325">
        <v>283.9248256972038</v>
      </c>
    </row>
    <row r="45" spans="1:17" x14ac:dyDescent="0.25">
      <c r="A45" s="2317" t="s">
        <v>598</v>
      </c>
      <c r="B45" s="2325">
        <v>140.98269270629277</v>
      </c>
      <c r="C45" s="2300">
        <v>131.88295807996781</v>
      </c>
      <c r="D45" s="2300">
        <v>9.0997346263249597</v>
      </c>
      <c r="E45" s="1331"/>
      <c r="F45" s="2316">
        <v>3860.7331981700008</v>
      </c>
      <c r="G45" s="1922"/>
      <c r="H45" s="2325">
        <v>4001.7158908762935</v>
      </c>
      <c r="I45" s="2325">
        <v>416.03634303629275</v>
      </c>
    </row>
    <row r="46" spans="1:17" x14ac:dyDescent="0.25">
      <c r="A46" s="2317" t="s">
        <v>597</v>
      </c>
      <c r="B46" s="2325">
        <v>62.927061156581253</v>
      </c>
      <c r="C46" s="2300">
        <v>62.452412246075411</v>
      </c>
      <c r="D46" s="2300">
        <v>0.47464891050584157</v>
      </c>
      <c r="E46" s="1331"/>
      <c r="F46" s="2316">
        <v>1591.49036738</v>
      </c>
      <c r="G46" s="1922"/>
      <c r="H46" s="2325">
        <v>1654.4174285365812</v>
      </c>
      <c r="I46" s="2325">
        <v>538.36630222658118</v>
      </c>
    </row>
    <row r="47" spans="1:17" x14ac:dyDescent="0.25">
      <c r="A47" s="2330" t="s">
        <v>596</v>
      </c>
      <c r="B47" s="2328">
        <v>2040.2765726022064</v>
      </c>
      <c r="C47" s="2327">
        <v>2009.8726480979801</v>
      </c>
      <c r="D47" s="2327">
        <v>30.403924504226325</v>
      </c>
      <c r="E47" s="1331"/>
      <c r="F47" s="2316">
        <v>8756.3478225700001</v>
      </c>
      <c r="G47" s="1922"/>
      <c r="H47" s="2328">
        <v>10796.624395172206</v>
      </c>
      <c r="I47" s="2325">
        <v>4888.5722634322065</v>
      </c>
    </row>
    <row r="48" spans="1:17" x14ac:dyDescent="0.25">
      <c r="A48" s="2317" t="s">
        <v>595</v>
      </c>
      <c r="B48" s="2325">
        <v>657.11859932644575</v>
      </c>
      <c r="C48" s="2300">
        <v>641.8796891238427</v>
      </c>
      <c r="D48" s="2300">
        <v>15.238910202603051</v>
      </c>
      <c r="E48" s="1331"/>
      <c r="F48" s="2316">
        <v>4142.8146751000004</v>
      </c>
      <c r="G48" s="1922"/>
      <c r="H48" s="2325">
        <v>4799.9332744264466</v>
      </c>
      <c r="I48" s="2325">
        <v>1032.4612103664458</v>
      </c>
    </row>
    <row r="49" spans="1:9" x14ac:dyDescent="0.25">
      <c r="A49" s="2317" t="s">
        <v>594</v>
      </c>
      <c r="B49" s="2325">
        <v>3.1661142023346307</v>
      </c>
      <c r="C49" s="2300">
        <v>3.0948008681068027</v>
      </c>
      <c r="D49" s="2300">
        <v>7.131333422782804E-2</v>
      </c>
      <c r="E49" s="1331"/>
      <c r="F49" s="2316">
        <v>7934.0537405699997</v>
      </c>
      <c r="G49" s="1922"/>
      <c r="H49" s="2325">
        <v>7937.2198547723347</v>
      </c>
      <c r="I49" s="2325">
        <v>117.04422892233463</v>
      </c>
    </row>
    <row r="50" spans="1:9" x14ac:dyDescent="0.25">
      <c r="A50" s="2317" t="s">
        <v>593</v>
      </c>
      <c r="B50" s="2325">
        <v>274.91023888501269</v>
      </c>
      <c r="C50" s="2300">
        <v>269.28251987253452</v>
      </c>
      <c r="D50" s="2300">
        <v>5.6277190124781669</v>
      </c>
      <c r="E50" s="1331"/>
      <c r="F50" s="2316">
        <v>3148.2323072099994</v>
      </c>
      <c r="G50" s="1922"/>
      <c r="H50" s="2325">
        <v>3423.1425460950122</v>
      </c>
      <c r="I50" s="2325">
        <v>559.92549248501268</v>
      </c>
    </row>
    <row r="51" spans="1:9" x14ac:dyDescent="0.25">
      <c r="A51" s="2317" t="s">
        <v>592</v>
      </c>
      <c r="B51" s="2325">
        <v>112.11396383872265</v>
      </c>
      <c r="C51" s="2300">
        <v>110.36723077821011</v>
      </c>
      <c r="D51" s="2300">
        <v>1.7467330605125397</v>
      </c>
      <c r="E51" s="1331"/>
      <c r="F51" s="2316">
        <v>1547.6294874600005</v>
      </c>
      <c r="G51" s="1922"/>
      <c r="H51" s="2325">
        <v>1659.7434512987231</v>
      </c>
      <c r="I51" s="2325">
        <v>268.85403000872265</v>
      </c>
    </row>
    <row r="52" spans="1:9" x14ac:dyDescent="0.25">
      <c r="A52" s="2317" t="s">
        <v>591</v>
      </c>
      <c r="B52" s="2325">
        <v>607.17497207299073</v>
      </c>
      <c r="C52" s="2300">
        <v>603.60315902723733</v>
      </c>
      <c r="D52" s="2300">
        <v>3.5718130457534016</v>
      </c>
      <c r="E52" s="1331"/>
      <c r="F52" s="2316">
        <v>1700.9566099100002</v>
      </c>
      <c r="G52" s="1922"/>
      <c r="H52" s="2325">
        <v>2308.1315819829911</v>
      </c>
      <c r="I52" s="2325">
        <v>833.23369301299067</v>
      </c>
    </row>
    <row r="53" spans="1:9" x14ac:dyDescent="0.25">
      <c r="A53" s="2317" t="s">
        <v>590</v>
      </c>
      <c r="B53" s="2325">
        <v>840.00166298000806</v>
      </c>
      <c r="C53" s="2300">
        <v>825.75922578156451</v>
      </c>
      <c r="D53" s="2300">
        <v>14.242437198443554</v>
      </c>
      <c r="E53" s="1331"/>
      <c r="F53" s="2316">
        <v>8254.6056915200006</v>
      </c>
      <c r="G53" s="1922"/>
      <c r="H53" s="2325">
        <v>9094.607354500009</v>
      </c>
      <c r="I53" s="2325">
        <v>3219.642430350008</v>
      </c>
    </row>
    <row r="54" spans="1:9" x14ac:dyDescent="0.25">
      <c r="A54" s="2317" t="s">
        <v>589</v>
      </c>
      <c r="B54" s="2325">
        <v>5341.2285839125188</v>
      </c>
      <c r="C54" s="2300">
        <v>4997.0689814598154</v>
      </c>
      <c r="D54" s="2300">
        <v>344.15960245270344</v>
      </c>
      <c r="E54" s="1331"/>
      <c r="F54" s="2316">
        <v>5088.8461867700016</v>
      </c>
      <c r="G54" s="1922"/>
      <c r="H54" s="2325">
        <v>10430.07477068252</v>
      </c>
      <c r="I54" s="2325">
        <v>7248.789705042519</v>
      </c>
    </row>
    <row r="55" spans="1:9" x14ac:dyDescent="0.25">
      <c r="A55" s="2317" t="s">
        <v>588</v>
      </c>
      <c r="B55" s="2328">
        <v>487.54093163155778</v>
      </c>
      <c r="C55" s="2327">
        <v>485.12949720246883</v>
      </c>
      <c r="D55" s="2327">
        <v>2.4114344290889562</v>
      </c>
      <c r="E55" s="1331"/>
      <c r="F55" s="2316">
        <v>920.13158761</v>
      </c>
      <c r="G55" s="1922"/>
      <c r="H55" s="2328">
        <v>1407.6725192415579</v>
      </c>
      <c r="I55" s="2325">
        <v>686.8245094615578</v>
      </c>
    </row>
    <row r="56" spans="1:9" x14ac:dyDescent="0.25">
      <c r="A56" s="2317" t="s">
        <v>587</v>
      </c>
      <c r="B56" s="2325">
        <v>0</v>
      </c>
      <c r="C56" s="2300">
        <v>0</v>
      </c>
      <c r="D56" s="2300">
        <v>0</v>
      </c>
      <c r="E56" s="1331"/>
      <c r="F56" s="2316">
        <v>0</v>
      </c>
      <c r="G56" s="1922"/>
      <c r="H56" s="2325">
        <v>0</v>
      </c>
      <c r="I56" s="2325">
        <v>0</v>
      </c>
    </row>
    <row r="57" spans="1:9" x14ac:dyDescent="0.25">
      <c r="A57" s="2317" t="s">
        <v>586</v>
      </c>
      <c r="B57" s="2325">
        <v>20277.275361545871</v>
      </c>
      <c r="C57" s="2325">
        <v>20274.655763641673</v>
      </c>
      <c r="D57" s="2325">
        <v>2.6195979041985993</v>
      </c>
      <c r="E57" s="1922"/>
      <c r="F57" s="1318">
        <v>9892.0723144200019</v>
      </c>
      <c r="G57" s="1922"/>
      <c r="H57" s="2325">
        <v>30169.347675965873</v>
      </c>
      <c r="I57" s="2325">
        <v>2163.7600188400002</v>
      </c>
    </row>
    <row r="58" spans="1:9" x14ac:dyDescent="0.25">
      <c r="A58" s="2317" t="s">
        <v>585</v>
      </c>
      <c r="B58" s="2325">
        <v>7605.7166390500834</v>
      </c>
      <c r="C58" s="2325">
        <v>7454.4565109499899</v>
      </c>
      <c r="D58" s="2325">
        <v>151.26012810009343</v>
      </c>
      <c r="E58" s="1922"/>
      <c r="F58" s="1318">
        <v>34133.723570850001</v>
      </c>
      <c r="G58" s="1922"/>
      <c r="H58" s="2325">
        <v>41739.44020990008</v>
      </c>
      <c r="I58" s="2325">
        <v>9560.704699310083</v>
      </c>
    </row>
    <row r="59" spans="1:9" x14ac:dyDescent="0.25">
      <c r="A59" s="2317" t="s">
        <v>584</v>
      </c>
      <c r="B59" s="2325">
        <v>418.50637754058761</v>
      </c>
      <c r="C59" s="2325">
        <v>410.81715877633161</v>
      </c>
      <c r="D59" s="2325">
        <v>7.6892187642559975</v>
      </c>
      <c r="E59" s="1922"/>
      <c r="F59" s="1318">
        <v>1481.2745289000004</v>
      </c>
      <c r="G59" s="1922"/>
      <c r="H59" s="2325">
        <v>1899.7809064405881</v>
      </c>
      <c r="I59" s="2325">
        <v>764.53581470058759</v>
      </c>
    </row>
    <row r="60" spans="1:9" x14ac:dyDescent="0.25">
      <c r="A60" s="2317" t="s">
        <v>583</v>
      </c>
      <c r="B60" s="2325">
        <v>2.029473764926875</v>
      </c>
      <c r="C60" s="2325">
        <v>1.6734030390446799</v>
      </c>
      <c r="D60" s="2325">
        <v>0.35607072588219513</v>
      </c>
      <c r="E60" s="1922"/>
      <c r="F60" s="1318">
        <v>20.078804999999996</v>
      </c>
      <c r="G60" s="1922"/>
      <c r="H60" s="2325">
        <v>22.108278764926872</v>
      </c>
      <c r="I60" s="2325">
        <v>5.4111674649268746</v>
      </c>
    </row>
    <row r="61" spans="1:9" x14ac:dyDescent="0.25">
      <c r="A61" s="2317" t="s">
        <v>582</v>
      </c>
      <c r="B61" s="2325">
        <v>157.08279171340396</v>
      </c>
      <c r="C61" s="2325">
        <v>156.81209603917884</v>
      </c>
      <c r="D61" s="2325">
        <v>0.27069567422512364</v>
      </c>
      <c r="E61" s="1922"/>
      <c r="F61" s="2316">
        <v>776.17241776999992</v>
      </c>
      <c r="G61" s="1922"/>
      <c r="H61" s="2325">
        <v>933.25520948340386</v>
      </c>
      <c r="I61" s="2325">
        <v>185.97579034340396</v>
      </c>
    </row>
    <row r="62" spans="1:9" x14ac:dyDescent="0.25">
      <c r="A62" s="2317" t="s">
        <v>581</v>
      </c>
      <c r="B62" s="2325">
        <v>675.92075319334504</v>
      </c>
      <c r="C62" s="2325">
        <v>675.07844937877371</v>
      </c>
      <c r="D62" s="2325">
        <v>0.84230381457132353</v>
      </c>
      <c r="E62" s="1922"/>
      <c r="F62" s="2316">
        <v>4542.1934455200008</v>
      </c>
      <c r="G62" s="1922"/>
      <c r="H62" s="2325">
        <v>5218.114198713346</v>
      </c>
      <c r="I62" s="2325">
        <v>938.47155821334513</v>
      </c>
    </row>
    <row r="63" spans="1:9" ht="15.75" thickBot="1" x14ac:dyDescent="0.3">
      <c r="A63" s="2324" t="s">
        <v>580</v>
      </c>
      <c r="B63" s="2322">
        <v>8518.9997487187647</v>
      </c>
      <c r="C63" s="2322">
        <v>8526.9022556086056</v>
      </c>
      <c r="D63" s="2322">
        <v>-7.902506889840879</v>
      </c>
      <c r="E63" s="1922"/>
      <c r="F63" s="1316">
        <v>1237.0982843999905</v>
      </c>
      <c r="G63" s="1922"/>
      <c r="H63" s="2322">
        <v>9756.0980331187548</v>
      </c>
      <c r="I63" s="2325">
        <v>2528.7132271746382</v>
      </c>
    </row>
    <row r="64" spans="1:9" ht="15.75" thickBot="1" x14ac:dyDescent="0.3">
      <c r="A64" s="658" t="s">
        <v>608</v>
      </c>
      <c r="B64" s="656">
        <v>48427.721608040629</v>
      </c>
      <c r="C64" s="656">
        <v>47839.851574048946</v>
      </c>
      <c r="D64" s="656">
        <v>587.87003399168316</v>
      </c>
      <c r="F64" s="1917">
        <v>102440.43925727998</v>
      </c>
      <c r="G64" s="950"/>
      <c r="H64" s="1917">
        <v>150868.16086532062</v>
      </c>
      <c r="I64" s="1917">
        <v>36369.385628260643</v>
      </c>
    </row>
    <row r="65" spans="1:9" x14ac:dyDescent="0.25">
      <c r="A65" s="2317" t="s">
        <v>1083</v>
      </c>
      <c r="B65" s="2325">
        <v>31053.240595749365</v>
      </c>
      <c r="C65" s="2300">
        <v>30633.791920860058</v>
      </c>
      <c r="D65" s="2300">
        <v>419.44867488930686</v>
      </c>
      <c r="F65" s="2328">
        <v>99484.634217330007</v>
      </c>
      <c r="G65" s="950"/>
      <c r="H65" s="2325">
        <v>130537.87481307937</v>
      </c>
      <c r="I65" s="2325">
        <v>31053.240595749365</v>
      </c>
    </row>
    <row r="66" spans="1:9" x14ac:dyDescent="0.25">
      <c r="A66" s="2317" t="s">
        <v>1082</v>
      </c>
      <c r="B66" s="2325">
        <v>5.4578694500000005</v>
      </c>
      <c r="C66" s="2325">
        <v>5.4578694500000005</v>
      </c>
      <c r="D66" s="2325">
        <v>0</v>
      </c>
      <c r="E66" s="950"/>
      <c r="F66" s="2325">
        <v>17830.372204710002</v>
      </c>
      <c r="G66" s="950"/>
      <c r="H66" s="2325">
        <v>17835.830074160003</v>
      </c>
      <c r="I66" s="2325">
        <v>8327.5389922300001</v>
      </c>
    </row>
    <row r="67" spans="1:9" ht="15.75" thickBot="1" x14ac:dyDescent="0.3">
      <c r="A67" s="2324" t="s">
        <v>1081</v>
      </c>
      <c r="B67" s="2322">
        <v>30</v>
      </c>
      <c r="C67" s="2321">
        <v>30</v>
      </c>
      <c r="D67" s="2321">
        <v>0</v>
      </c>
      <c r="F67" s="2322">
        <v>7630.4795318200013</v>
      </c>
      <c r="G67" s="950"/>
      <c r="H67" s="2322">
        <v>7660.4795318200013</v>
      </c>
      <c r="I67" s="2322">
        <v>1211.21751079</v>
      </c>
    </row>
    <row r="68" spans="1:9" ht="15.75" thickBot="1" x14ac:dyDescent="0.3">
      <c r="A68" s="642" t="s">
        <v>607</v>
      </c>
      <c r="B68" s="656">
        <v>31088.698465199366</v>
      </c>
      <c r="C68" s="656">
        <v>30669.249790310059</v>
      </c>
      <c r="D68" s="656">
        <v>419.44867488930686</v>
      </c>
      <c r="F68" s="1917">
        <v>124945.48595386001</v>
      </c>
      <c r="G68" s="950"/>
      <c r="H68" s="1917">
        <v>156034.18441905937</v>
      </c>
      <c r="I68" s="1917">
        <v>40591.99709876936</v>
      </c>
    </row>
    <row r="69" spans="1:9" ht="15.75" thickBot="1" x14ac:dyDescent="0.3">
      <c r="A69" s="657" t="s">
        <v>1085</v>
      </c>
      <c r="B69" s="656">
        <v>1170.4362769499999</v>
      </c>
      <c r="C69" s="656">
        <v>1170.4362769499999</v>
      </c>
      <c r="D69" s="656">
        <v>0</v>
      </c>
      <c r="F69" s="1917">
        <v>2853.2497424300004</v>
      </c>
      <c r="G69" s="950"/>
      <c r="H69" s="1917">
        <v>4023.6860193800003</v>
      </c>
      <c r="I69" s="1917">
        <v>959.79010965999987</v>
      </c>
    </row>
    <row r="70" spans="1:9" ht="15.75" thickBot="1" x14ac:dyDescent="0.3">
      <c r="A70" s="656" t="s">
        <v>383</v>
      </c>
      <c r="B70" s="656">
        <v>80686.856350189992</v>
      </c>
      <c r="C70" s="656">
        <v>79679.537641308998</v>
      </c>
      <c r="D70" s="656">
        <v>1007.3187088809937</v>
      </c>
      <c r="E70" s="1334"/>
      <c r="F70" s="1917">
        <v>230239.17495357001</v>
      </c>
      <c r="G70" s="967"/>
      <c r="H70" s="1917">
        <v>310926.03130376001</v>
      </c>
      <c r="I70" s="1917">
        <v>77921.172836689992</v>
      </c>
    </row>
    <row r="71" spans="1:9" ht="15.75" thickBot="1" x14ac:dyDescent="0.3">
      <c r="A71" s="656" t="s">
        <v>576</v>
      </c>
      <c r="B71" s="656">
        <v>57282.223999999987</v>
      </c>
      <c r="C71" s="656">
        <v>56274.905291118994</v>
      </c>
      <c r="D71" s="656"/>
      <c r="E71" s="1334"/>
      <c r="F71" s="1917">
        <v>230239.17495357001</v>
      </c>
      <c r="G71" s="967"/>
      <c r="H71" s="1917">
        <v>287521.39895356999</v>
      </c>
      <c r="I71" s="1917">
        <v>77921.172836689992</v>
      </c>
    </row>
    <row r="72" spans="1:9" ht="15.75" thickBot="1" x14ac:dyDescent="0.3">
      <c r="A72" s="656" t="s">
        <v>1200</v>
      </c>
      <c r="B72" s="656">
        <v>46.316000000000003</v>
      </c>
      <c r="C72" s="656"/>
      <c r="D72" s="656">
        <v>46.316000000000003</v>
      </c>
      <c r="E72" s="1916"/>
      <c r="F72" s="950"/>
      <c r="G72" s="1915"/>
      <c r="H72" s="950"/>
      <c r="I72" s="950"/>
    </row>
  </sheetData>
  <pageMargins left="0.7" right="0.7" top="0.75" bottom="0.75" header="0.3" footer="0.3"/>
  <pageSetup paperSize="9" scale="68" orientation="portrait" r:id="rId1"/>
  <customProperties>
    <customPr name="_pios_id" r:id="rId2"/>
  </customProperties>
  <ignoredErrors>
    <ignoredError sqref="H27 H31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Y74"/>
  <sheetViews>
    <sheetView view="pageBreakPreview" topLeftCell="A46" zoomScale="85" zoomScaleNormal="100" zoomScaleSheetLayoutView="85" workbookViewId="0">
      <selection activeCell="A39" sqref="A39"/>
    </sheetView>
  </sheetViews>
  <sheetFormatPr defaultRowHeight="14.25" x14ac:dyDescent="0.2"/>
  <cols>
    <col min="1" max="1" width="31.42578125" style="2299" customWidth="1"/>
    <col min="2" max="7" width="9.140625" style="2299" customWidth="1"/>
    <col min="8" max="8" width="10.140625" style="2299" customWidth="1"/>
    <col min="9" max="9" width="10.5703125" style="2299" customWidth="1"/>
    <col min="10" max="10" width="10.28515625" style="2332" customWidth="1"/>
    <col min="11" max="11" width="9.140625" style="1311"/>
    <col min="12" max="12" width="26.7109375" style="1311" customWidth="1"/>
    <col min="13" max="15" width="9.140625" style="1728"/>
    <col min="16" max="16" width="9.7109375" style="1728" bestFit="1" customWidth="1"/>
    <col min="17" max="25" width="9.140625" style="1728"/>
    <col min="26" max="16384" width="9.140625" style="1311"/>
  </cols>
  <sheetData>
    <row r="1" spans="1:21" ht="12.75" customHeight="1" x14ac:dyDescent="0.2">
      <c r="A1" s="647" t="s">
        <v>1264</v>
      </c>
      <c r="B1" s="647"/>
      <c r="C1" s="647"/>
      <c r="D1" s="647"/>
      <c r="E1" s="647"/>
      <c r="F1" s="2300"/>
      <c r="G1" s="2300"/>
      <c r="H1" s="672"/>
      <c r="I1" s="2300"/>
      <c r="J1" s="2325"/>
      <c r="K1" s="1903"/>
    </row>
    <row r="2" spans="1:21" ht="3.75" customHeight="1" x14ac:dyDescent="0.2">
      <c r="E2" s="662"/>
      <c r="F2" s="1311"/>
      <c r="G2" s="662"/>
    </row>
    <row r="3" spans="1:21" ht="26.25" customHeight="1" x14ac:dyDescent="0.2">
      <c r="A3" s="664"/>
      <c r="B3" s="2800" t="s">
        <v>616</v>
      </c>
      <c r="C3" s="662" t="s">
        <v>615</v>
      </c>
      <c r="D3" s="2884" t="s">
        <v>1160</v>
      </c>
      <c r="E3" s="662" t="s">
        <v>614</v>
      </c>
      <c r="F3" s="663" t="s">
        <v>613</v>
      </c>
      <c r="G3" s="662" t="s">
        <v>612</v>
      </c>
      <c r="H3" s="2886" t="s">
        <v>1210</v>
      </c>
      <c r="I3" s="2884" t="s">
        <v>1209</v>
      </c>
      <c r="J3" s="2889" t="s">
        <v>1157</v>
      </c>
    </row>
    <row r="4" spans="1:21" ht="12.75" customHeight="1" thickBot="1" x14ac:dyDescent="0.25">
      <c r="A4" s="661" t="s">
        <v>193</v>
      </c>
      <c r="B4" s="2801" t="s">
        <v>611</v>
      </c>
      <c r="C4" s="659" t="s">
        <v>610</v>
      </c>
      <c r="D4" s="2885"/>
      <c r="E4" s="673" t="s">
        <v>1207</v>
      </c>
      <c r="F4" s="660" t="s">
        <v>609</v>
      </c>
      <c r="G4" s="659" t="s">
        <v>1208</v>
      </c>
      <c r="H4" s="2887"/>
      <c r="I4" s="2888"/>
      <c r="J4" s="2885"/>
      <c r="M4" s="2336"/>
      <c r="N4" s="2328"/>
      <c r="O4" s="2328"/>
      <c r="P4" s="2328"/>
      <c r="Q4" s="2328"/>
      <c r="R4" s="2328"/>
      <c r="S4" s="2328"/>
      <c r="T4" s="2328"/>
      <c r="U4" s="2328"/>
    </row>
    <row r="5" spans="1:21" ht="12.75" customHeight="1" x14ac:dyDescent="0.2">
      <c r="A5" s="2317" t="s">
        <v>601</v>
      </c>
      <c r="B5" s="2802">
        <v>18.535642110000001</v>
      </c>
      <c r="C5" s="2300">
        <v>410.95766543430193</v>
      </c>
      <c r="D5" s="2300">
        <v>791</v>
      </c>
      <c r="E5" s="2300">
        <v>4386</v>
      </c>
      <c r="F5" s="2300">
        <v>233</v>
      </c>
      <c r="G5" s="2300">
        <v>29</v>
      </c>
      <c r="H5" s="2300">
        <v>229</v>
      </c>
      <c r="I5" s="2300">
        <v>3</v>
      </c>
      <c r="J5" s="2325">
        <v>1804</v>
      </c>
      <c r="K5" s="1902"/>
      <c r="L5" s="1313"/>
      <c r="N5" s="2328"/>
      <c r="O5" s="2328"/>
      <c r="P5" s="2328"/>
      <c r="Q5" s="2328"/>
      <c r="R5" s="2328"/>
      <c r="S5" s="2328"/>
      <c r="T5" s="2328"/>
      <c r="U5" s="2328"/>
    </row>
    <row r="6" spans="1:21" ht="12.75" customHeight="1" x14ac:dyDescent="0.2">
      <c r="A6" s="2317" t="s">
        <v>600</v>
      </c>
      <c r="B6" s="2802">
        <v>2.33962168</v>
      </c>
      <c r="C6" s="2300">
        <v>143.71953008540248</v>
      </c>
      <c r="D6" s="2300">
        <v>39</v>
      </c>
      <c r="E6" s="2300">
        <v>596</v>
      </c>
      <c r="F6" s="2300">
        <v>18</v>
      </c>
      <c r="G6" s="2300">
        <v>48</v>
      </c>
      <c r="H6" s="2300">
        <v>15</v>
      </c>
      <c r="I6" s="2300">
        <v>3</v>
      </c>
      <c r="J6" s="2325">
        <v>651</v>
      </c>
      <c r="K6" s="1902"/>
      <c r="L6" s="1313"/>
      <c r="M6" s="1830"/>
      <c r="N6" s="2328"/>
      <c r="O6" s="2328"/>
      <c r="P6" s="2328"/>
      <c r="Q6" s="2328"/>
      <c r="R6" s="2328"/>
      <c r="S6" s="2328"/>
      <c r="T6" s="2328"/>
      <c r="U6" s="2328"/>
    </row>
    <row r="7" spans="1:21" ht="12.75" customHeight="1" x14ac:dyDescent="0.2">
      <c r="A7" s="2317" t="s">
        <v>599</v>
      </c>
      <c r="B7" s="2802">
        <v>-1.9800657399999999</v>
      </c>
      <c r="C7" s="2300">
        <v>-90.008321341577613</v>
      </c>
      <c r="D7" s="2300">
        <v>13</v>
      </c>
      <c r="E7" s="2300">
        <v>142</v>
      </c>
      <c r="F7" s="2300">
        <v>4</v>
      </c>
      <c r="G7" s="2300">
        <v>32</v>
      </c>
      <c r="H7" s="2300">
        <v>2</v>
      </c>
      <c r="I7" s="2300">
        <v>2</v>
      </c>
      <c r="J7" s="2325">
        <v>880</v>
      </c>
      <c r="K7" s="1902"/>
      <c r="L7" s="1313"/>
      <c r="M7" s="1830"/>
      <c r="N7" s="2328"/>
      <c r="O7" s="2328"/>
      <c r="P7" s="2328"/>
      <c r="Q7" s="2328"/>
      <c r="R7" s="2328"/>
      <c r="S7" s="2328"/>
      <c r="T7" s="2328"/>
      <c r="U7" s="2328"/>
    </row>
    <row r="8" spans="1:21" ht="12.75" customHeight="1" x14ac:dyDescent="0.2">
      <c r="A8" s="2317" t="s">
        <v>598</v>
      </c>
      <c r="B8" s="2802">
        <v>45.521626420000004</v>
      </c>
      <c r="C8" s="2300">
        <v>448.67871144158045</v>
      </c>
      <c r="D8" s="2300">
        <v>309</v>
      </c>
      <c r="E8" s="2300">
        <v>762</v>
      </c>
      <c r="F8" s="2300">
        <v>169</v>
      </c>
      <c r="G8" s="2300">
        <v>55</v>
      </c>
      <c r="H8" s="2300">
        <v>159</v>
      </c>
      <c r="I8" s="2300">
        <v>9</v>
      </c>
      <c r="J8" s="2325">
        <v>4058</v>
      </c>
      <c r="K8" s="1902"/>
      <c r="L8" s="1313"/>
      <c r="M8" s="1830"/>
      <c r="N8" s="2328"/>
      <c r="O8" s="2328"/>
      <c r="P8" s="2328"/>
      <c r="Q8" s="2328"/>
      <c r="R8" s="2328"/>
      <c r="S8" s="2328"/>
      <c r="T8" s="2328"/>
      <c r="U8" s="2328"/>
    </row>
    <row r="9" spans="1:21" ht="12.75" customHeight="1" x14ac:dyDescent="0.2">
      <c r="A9" s="2317" t="s">
        <v>597</v>
      </c>
      <c r="B9" s="2802">
        <v>7.2316668900000005</v>
      </c>
      <c r="C9" s="2300">
        <v>202.8288109923146</v>
      </c>
      <c r="D9" s="2300">
        <v>63</v>
      </c>
      <c r="E9" s="2300">
        <v>445</v>
      </c>
      <c r="F9" s="2300">
        <v>45</v>
      </c>
      <c r="G9" s="2300">
        <v>71</v>
      </c>
      <c r="H9" s="2300">
        <v>41</v>
      </c>
      <c r="I9" s="2300">
        <v>4</v>
      </c>
      <c r="J9" s="2325">
        <v>1426</v>
      </c>
      <c r="K9" s="1902"/>
      <c r="L9" s="1313"/>
      <c r="M9" s="1830"/>
      <c r="N9" s="2328"/>
      <c r="O9" s="2328"/>
      <c r="P9" s="2328"/>
      <c r="Q9" s="2328"/>
      <c r="R9" s="2328"/>
      <c r="S9" s="2328"/>
      <c r="T9" s="2328"/>
      <c r="U9" s="2328"/>
    </row>
    <row r="10" spans="1:21" ht="12.75" customHeight="1" x14ac:dyDescent="0.2">
      <c r="A10" s="2330" t="s">
        <v>596</v>
      </c>
      <c r="B10" s="2802">
        <v>9.2933558200000004</v>
      </c>
      <c r="C10" s="2327">
        <v>36.409023980785676</v>
      </c>
      <c r="D10" s="2300">
        <v>392</v>
      </c>
      <c r="E10" s="2327">
        <v>384</v>
      </c>
      <c r="F10" s="2327">
        <v>172</v>
      </c>
      <c r="G10" s="2327">
        <v>44</v>
      </c>
      <c r="H10" s="2327">
        <v>171</v>
      </c>
      <c r="I10" s="2300">
        <v>0</v>
      </c>
      <c r="J10" s="2328">
        <v>10210</v>
      </c>
      <c r="K10" s="1902"/>
      <c r="L10" s="1313"/>
      <c r="M10" s="1830"/>
      <c r="N10" s="2328"/>
      <c r="O10" s="2328"/>
      <c r="P10" s="2328"/>
      <c r="Q10" s="2328"/>
      <c r="R10" s="2328"/>
      <c r="S10" s="2328"/>
      <c r="T10" s="2328"/>
      <c r="U10" s="2328"/>
    </row>
    <row r="11" spans="1:21" ht="12.75" customHeight="1" x14ac:dyDescent="0.2">
      <c r="A11" s="2317" t="s">
        <v>595</v>
      </c>
      <c r="B11" s="2802">
        <v>1.4249448500000002</v>
      </c>
      <c r="C11" s="2300">
        <v>13.310041269163003</v>
      </c>
      <c r="D11" s="2300">
        <v>109</v>
      </c>
      <c r="E11" s="2300">
        <v>255</v>
      </c>
      <c r="F11" s="2300">
        <v>95</v>
      </c>
      <c r="G11" s="2300">
        <v>87</v>
      </c>
      <c r="H11" s="2300">
        <v>81</v>
      </c>
      <c r="I11" s="2300">
        <v>14</v>
      </c>
      <c r="J11" s="2325">
        <v>4282</v>
      </c>
      <c r="K11" s="1902"/>
      <c r="L11" s="1313"/>
      <c r="M11" s="1830"/>
      <c r="N11" s="2328"/>
      <c r="O11" s="2328"/>
      <c r="P11" s="2328"/>
      <c r="Q11" s="2328"/>
      <c r="R11" s="2328"/>
      <c r="S11" s="2328"/>
      <c r="T11" s="2328"/>
      <c r="U11" s="2328"/>
    </row>
    <row r="12" spans="1:21" ht="12.75" customHeight="1" x14ac:dyDescent="0.2">
      <c r="A12" s="2317" t="s">
        <v>594</v>
      </c>
      <c r="B12" s="2802">
        <v>-30.094379850000003</v>
      </c>
      <c r="C12" s="2300">
        <v>-147.20537787535827</v>
      </c>
      <c r="D12" s="2300">
        <v>526</v>
      </c>
      <c r="E12" s="2300">
        <v>643</v>
      </c>
      <c r="F12" s="2300">
        <v>237</v>
      </c>
      <c r="G12" s="2300">
        <v>45</v>
      </c>
      <c r="H12" s="2300">
        <v>167</v>
      </c>
      <c r="I12" s="2300">
        <v>70</v>
      </c>
      <c r="J12" s="2325">
        <v>8178</v>
      </c>
      <c r="K12" s="1902"/>
      <c r="L12" s="1313"/>
      <c r="M12" s="1830"/>
      <c r="N12" s="2328"/>
      <c r="O12" s="2328"/>
      <c r="P12" s="2328"/>
      <c r="Q12" s="2328"/>
      <c r="R12" s="2328"/>
      <c r="S12" s="2328"/>
      <c r="T12" s="2328"/>
      <c r="U12" s="2328"/>
    </row>
    <row r="13" spans="1:21" ht="12.75" customHeight="1" x14ac:dyDescent="0.2">
      <c r="A13" s="2317" t="s">
        <v>593</v>
      </c>
      <c r="B13" s="2802">
        <v>1.9161880100000002</v>
      </c>
      <c r="C13" s="2300">
        <v>25.85319726599862</v>
      </c>
      <c r="D13" s="2300">
        <v>63</v>
      </c>
      <c r="E13" s="2300">
        <v>213</v>
      </c>
      <c r="F13" s="2300">
        <v>33</v>
      </c>
      <c r="G13" s="2300">
        <v>53</v>
      </c>
      <c r="H13" s="2300">
        <v>26</v>
      </c>
      <c r="I13" s="2300">
        <v>8</v>
      </c>
      <c r="J13" s="2325">
        <v>2965</v>
      </c>
      <c r="K13" s="1902"/>
      <c r="L13" s="1313"/>
      <c r="M13" s="1830"/>
      <c r="N13" s="2328"/>
      <c r="O13" s="2328"/>
      <c r="P13" s="2328"/>
      <c r="Q13" s="2328"/>
      <c r="R13" s="2328"/>
      <c r="S13" s="2328"/>
      <c r="T13" s="2328"/>
      <c r="U13" s="2328"/>
    </row>
    <row r="14" spans="1:21" ht="12.75" customHeight="1" x14ac:dyDescent="0.2">
      <c r="A14" s="2317" t="s">
        <v>592</v>
      </c>
      <c r="B14" s="2802">
        <v>-6.0248152600000004</v>
      </c>
      <c r="C14" s="2300">
        <v>-141.54031897196163</v>
      </c>
      <c r="D14" s="2300">
        <v>134</v>
      </c>
      <c r="E14" s="2300">
        <v>789</v>
      </c>
      <c r="F14" s="2300">
        <v>49</v>
      </c>
      <c r="G14" s="2300">
        <v>36</v>
      </c>
      <c r="H14" s="2300">
        <v>44</v>
      </c>
      <c r="I14" s="2300">
        <v>5</v>
      </c>
      <c r="J14" s="2325">
        <v>1703</v>
      </c>
      <c r="K14" s="1902"/>
      <c r="L14" s="1313"/>
      <c r="M14" s="1830"/>
      <c r="N14" s="2328"/>
      <c r="O14" s="2328"/>
      <c r="P14" s="2328"/>
      <c r="Q14" s="2328"/>
      <c r="R14" s="2328"/>
      <c r="S14" s="2328"/>
      <c r="T14" s="2328"/>
      <c r="U14" s="2328"/>
    </row>
    <row r="15" spans="1:21" ht="12.75" customHeight="1" x14ac:dyDescent="0.2">
      <c r="A15" s="2317" t="s">
        <v>591</v>
      </c>
      <c r="B15" s="2802">
        <v>-0.23390991</v>
      </c>
      <c r="C15" s="2300">
        <v>0</v>
      </c>
      <c r="D15" s="2300">
        <v>34</v>
      </c>
      <c r="E15" s="2300">
        <v>201</v>
      </c>
      <c r="F15" s="2300">
        <v>16</v>
      </c>
      <c r="G15" s="2300">
        <v>47</v>
      </c>
      <c r="H15" s="2300">
        <v>11</v>
      </c>
      <c r="I15" s="2300">
        <v>5</v>
      </c>
      <c r="J15" s="2325">
        <v>1696</v>
      </c>
      <c r="K15" s="1902"/>
      <c r="L15" s="1313"/>
      <c r="M15" s="1830"/>
      <c r="N15" s="2328"/>
      <c r="O15" s="2328"/>
      <c r="P15" s="2328"/>
      <c r="Q15" s="2328"/>
      <c r="R15" s="2328"/>
      <c r="S15" s="2328"/>
      <c r="T15" s="2328"/>
      <c r="U15" s="2328"/>
    </row>
    <row r="16" spans="1:21" ht="12.75" customHeight="1" x14ac:dyDescent="0.2">
      <c r="A16" s="2317" t="s">
        <v>590</v>
      </c>
      <c r="B16" s="2802">
        <v>-1.3667761899999999</v>
      </c>
      <c r="C16" s="2300">
        <v>-6.858035820352324</v>
      </c>
      <c r="D16" s="2300">
        <v>304</v>
      </c>
      <c r="E16" s="2300">
        <v>381</v>
      </c>
      <c r="F16" s="2300">
        <v>167</v>
      </c>
      <c r="G16" s="2300">
        <v>55</v>
      </c>
      <c r="H16" s="2300">
        <v>135</v>
      </c>
      <c r="I16" s="2300">
        <v>32</v>
      </c>
      <c r="J16" s="2325">
        <v>7972</v>
      </c>
      <c r="K16" s="1902"/>
      <c r="L16" s="1313"/>
      <c r="M16" s="1830"/>
      <c r="N16" s="2328"/>
      <c r="O16" s="2328"/>
      <c r="P16" s="2328"/>
      <c r="Q16" s="2328"/>
      <c r="R16" s="2328"/>
      <c r="S16" s="2328"/>
      <c r="T16" s="2328"/>
      <c r="U16" s="2328"/>
    </row>
    <row r="17" spans="1:21" ht="12.75" customHeight="1" x14ac:dyDescent="0.2">
      <c r="A17" s="2317" t="s">
        <v>589</v>
      </c>
      <c r="B17" s="2802">
        <v>-24.725919000000001</v>
      </c>
      <c r="C17" s="2300">
        <v>-199.68209798298716</v>
      </c>
      <c r="D17" s="2300">
        <v>417</v>
      </c>
      <c r="E17" s="2300">
        <v>841</v>
      </c>
      <c r="F17" s="2300">
        <v>187</v>
      </c>
      <c r="G17" s="2300">
        <v>45</v>
      </c>
      <c r="H17" s="2300">
        <v>173</v>
      </c>
      <c r="I17" s="2300">
        <v>14</v>
      </c>
      <c r="J17" s="2325">
        <v>4953</v>
      </c>
      <c r="K17" s="1902"/>
      <c r="L17" s="1313"/>
      <c r="M17" s="1830"/>
      <c r="N17" s="2328"/>
      <c r="O17" s="2328"/>
      <c r="P17" s="2328"/>
      <c r="Q17" s="2328"/>
      <c r="R17" s="2328"/>
      <c r="S17" s="2328"/>
      <c r="T17" s="2328"/>
      <c r="U17" s="2328"/>
    </row>
    <row r="18" spans="1:21" ht="12.75" customHeight="1" x14ac:dyDescent="0.2">
      <c r="A18" s="2317" t="s">
        <v>588</v>
      </c>
      <c r="B18" s="2802">
        <v>0.11850276999999999</v>
      </c>
      <c r="C18" s="2327">
        <v>0</v>
      </c>
      <c r="D18" s="2300">
        <v>7</v>
      </c>
      <c r="E18" s="2327">
        <v>74</v>
      </c>
      <c r="F18" s="2327">
        <v>5</v>
      </c>
      <c r="G18" s="2327">
        <v>66</v>
      </c>
      <c r="H18" s="2327">
        <v>2</v>
      </c>
      <c r="I18" s="2300">
        <v>2</v>
      </c>
      <c r="J18" s="2328">
        <v>948</v>
      </c>
      <c r="K18" s="1902"/>
      <c r="L18" s="1313"/>
      <c r="M18" s="1830"/>
      <c r="N18" s="2328"/>
      <c r="O18" s="2328"/>
      <c r="P18" s="1323"/>
      <c r="Q18" s="2328"/>
      <c r="R18" s="2328"/>
      <c r="S18" s="2328"/>
      <c r="T18" s="2328"/>
      <c r="U18" s="2328"/>
    </row>
    <row r="19" spans="1:21" ht="12.75" customHeight="1" x14ac:dyDescent="0.2">
      <c r="A19" s="2317" t="s">
        <v>587</v>
      </c>
      <c r="B19" s="2802"/>
      <c r="C19" s="2300"/>
      <c r="D19" s="2300"/>
      <c r="E19" s="672"/>
      <c r="F19" s="2325"/>
      <c r="G19" s="2300"/>
      <c r="H19" s="2300"/>
      <c r="I19" s="2300"/>
      <c r="J19" s="2325">
        <v>0</v>
      </c>
      <c r="K19" s="1902"/>
      <c r="L19" s="1313"/>
      <c r="M19" s="1830"/>
      <c r="N19" s="2328"/>
      <c r="O19" s="2328"/>
      <c r="P19" s="2328"/>
      <c r="Q19" s="2328"/>
      <c r="R19" s="2328"/>
      <c r="S19" s="2328"/>
      <c r="T19" s="2328"/>
      <c r="U19" s="2328"/>
    </row>
    <row r="20" spans="1:21" ht="12.75" customHeight="1" x14ac:dyDescent="0.2">
      <c r="A20" s="2317" t="s">
        <v>586</v>
      </c>
      <c r="B20" s="2802">
        <v>18.334406170000001</v>
      </c>
      <c r="C20" s="2300">
        <v>67.111914359636899</v>
      </c>
      <c r="D20" s="2300">
        <v>288</v>
      </c>
      <c r="E20" s="2300">
        <v>264</v>
      </c>
      <c r="F20" s="2300">
        <v>207</v>
      </c>
      <c r="G20" s="2300">
        <v>72</v>
      </c>
      <c r="H20" s="2300">
        <v>148</v>
      </c>
      <c r="I20" s="2300">
        <v>59</v>
      </c>
      <c r="J20" s="2325">
        <v>10928</v>
      </c>
      <c r="K20" s="1902"/>
      <c r="L20" s="1313"/>
      <c r="M20" s="1830"/>
      <c r="N20" s="2328"/>
      <c r="O20" s="2328"/>
      <c r="P20" s="2328"/>
      <c r="Q20" s="2328"/>
      <c r="R20" s="2328"/>
      <c r="S20" s="2328"/>
      <c r="T20" s="2328"/>
      <c r="U20" s="2328"/>
    </row>
    <row r="21" spans="1:21" ht="12.75" customHeight="1" x14ac:dyDescent="0.2">
      <c r="A21" s="2317" t="s">
        <v>585</v>
      </c>
      <c r="B21" s="2802">
        <v>-10.768955459999999</v>
      </c>
      <c r="C21" s="2300">
        <v>-12.45232164739889</v>
      </c>
      <c r="D21" s="2300">
        <v>267</v>
      </c>
      <c r="E21" s="2300">
        <v>77</v>
      </c>
      <c r="F21" s="2300">
        <v>131</v>
      </c>
      <c r="G21" s="2300">
        <v>49</v>
      </c>
      <c r="H21" s="2300">
        <v>109</v>
      </c>
      <c r="I21" s="2300">
        <v>22</v>
      </c>
      <c r="J21" s="2325">
        <v>34593</v>
      </c>
      <c r="K21" s="1902"/>
      <c r="L21" s="1313"/>
      <c r="M21" s="1830"/>
      <c r="N21" s="2328"/>
      <c r="O21" s="2328"/>
      <c r="P21" s="2328"/>
      <c r="Q21" s="2328"/>
      <c r="R21" s="2328"/>
      <c r="S21" s="2328"/>
      <c r="T21" s="2328"/>
      <c r="U21" s="2328"/>
    </row>
    <row r="22" spans="1:21" ht="12.75" customHeight="1" x14ac:dyDescent="0.2">
      <c r="A22" s="2317" t="s">
        <v>584</v>
      </c>
      <c r="B22" s="2802">
        <v>0.38737252</v>
      </c>
      <c r="C22" s="2300">
        <v>0</v>
      </c>
      <c r="D22" s="2300">
        <v>15</v>
      </c>
      <c r="E22" s="2300">
        <v>102</v>
      </c>
      <c r="F22" s="2300">
        <v>15</v>
      </c>
      <c r="G22" s="2300">
        <v>98</v>
      </c>
      <c r="H22" s="2300">
        <v>7</v>
      </c>
      <c r="I22" s="2300">
        <v>7</v>
      </c>
      <c r="J22" s="2325">
        <v>1482</v>
      </c>
      <c r="K22" s="1902"/>
      <c r="L22" s="1313"/>
      <c r="M22" s="1830"/>
      <c r="N22" s="2328"/>
      <c r="O22" s="2328"/>
      <c r="P22" s="2328"/>
      <c r="Q22" s="2328"/>
      <c r="R22" s="2328"/>
      <c r="S22" s="2328"/>
      <c r="T22" s="2328"/>
      <c r="U22" s="2328"/>
    </row>
    <row r="23" spans="1:21" ht="12.75" customHeight="1" x14ac:dyDescent="0.2">
      <c r="A23" s="2317" t="s">
        <v>583</v>
      </c>
      <c r="B23" s="2802">
        <v>-9.2896799999999998E-3</v>
      </c>
      <c r="C23" s="2300">
        <v>0</v>
      </c>
      <c r="D23" s="2300">
        <v>1</v>
      </c>
      <c r="E23" s="2300">
        <v>795</v>
      </c>
      <c r="F23" s="2300">
        <v>1</v>
      </c>
      <c r="G23" s="2300">
        <v>62</v>
      </c>
      <c r="H23" s="2300">
        <v>1</v>
      </c>
      <c r="I23" s="2300">
        <v>0</v>
      </c>
      <c r="J23" s="2325">
        <v>15</v>
      </c>
      <c r="K23" s="1902"/>
      <c r="L23" s="1313"/>
      <c r="M23" s="1830"/>
      <c r="N23" s="2328"/>
      <c r="O23" s="2328"/>
      <c r="P23" s="2328"/>
      <c r="Q23" s="2328"/>
      <c r="R23" s="2328"/>
      <c r="S23" s="2328"/>
      <c r="T23" s="2328"/>
      <c r="U23" s="2328"/>
    </row>
    <row r="24" spans="1:21" ht="12.75" customHeight="1" x14ac:dyDescent="0.2">
      <c r="A24" s="2317" t="s">
        <v>582</v>
      </c>
      <c r="B24" s="2802">
        <v>-0.16066918999999999</v>
      </c>
      <c r="C24" s="2300">
        <v>0</v>
      </c>
      <c r="D24" s="2300">
        <v>19</v>
      </c>
      <c r="E24" s="2300">
        <v>241</v>
      </c>
      <c r="F24" s="2300">
        <v>31</v>
      </c>
      <c r="G24" s="2300">
        <v>163</v>
      </c>
      <c r="H24" s="2300">
        <v>30</v>
      </c>
      <c r="I24" s="2300">
        <v>1</v>
      </c>
      <c r="J24" s="2325">
        <v>798</v>
      </c>
      <c r="K24" s="1902"/>
      <c r="L24" s="1313"/>
      <c r="M24" s="1830"/>
      <c r="N24" s="2328"/>
      <c r="O24" s="2328"/>
      <c r="P24" s="2328"/>
      <c r="Q24" s="2328"/>
      <c r="R24" s="2328"/>
      <c r="S24" s="2328"/>
      <c r="T24" s="2328"/>
      <c r="U24" s="2328"/>
    </row>
    <row r="25" spans="1:21" ht="12.75" customHeight="1" x14ac:dyDescent="0.2">
      <c r="A25" s="2317" t="s">
        <v>581</v>
      </c>
      <c r="B25" s="2802">
        <v>-0.51302988000000005</v>
      </c>
      <c r="C25" s="2300">
        <v>-4.1848339435033877</v>
      </c>
      <c r="D25" s="2300">
        <v>27</v>
      </c>
      <c r="E25" s="2300">
        <v>55</v>
      </c>
      <c r="F25" s="2300">
        <v>27</v>
      </c>
      <c r="G25" s="2300">
        <v>101</v>
      </c>
      <c r="H25" s="2300">
        <v>24</v>
      </c>
      <c r="I25" s="2300">
        <v>3</v>
      </c>
      <c r="J25" s="2325">
        <v>4904</v>
      </c>
      <c r="K25" s="1902"/>
      <c r="L25" s="1313"/>
      <c r="M25" s="1830"/>
      <c r="N25" s="2328"/>
      <c r="O25" s="2328"/>
      <c r="P25" s="2328"/>
      <c r="Q25" s="2328"/>
      <c r="R25" s="2328"/>
      <c r="S25" s="2328"/>
      <c r="T25" s="2328"/>
      <c r="U25" s="2328"/>
    </row>
    <row r="26" spans="1:21" ht="12.75" customHeight="1" thickBot="1" x14ac:dyDescent="0.25">
      <c r="A26" s="2324" t="s">
        <v>580</v>
      </c>
      <c r="B26" s="2802">
        <v>16.045836050000002</v>
      </c>
      <c r="C26" s="2322">
        <v>1197.6764473625983</v>
      </c>
      <c r="D26" s="2322">
        <v>5</v>
      </c>
      <c r="E26" s="2321">
        <v>92</v>
      </c>
      <c r="F26" s="2321">
        <v>47</v>
      </c>
      <c r="G26" s="2321">
        <v>953</v>
      </c>
      <c r="H26" s="2321">
        <v>17</v>
      </c>
      <c r="I26" s="2321">
        <v>30</v>
      </c>
      <c r="J26" s="2322">
        <v>536</v>
      </c>
      <c r="K26" s="1902"/>
      <c r="L26" s="1313"/>
      <c r="M26" s="1830"/>
      <c r="N26" s="689"/>
      <c r="O26" s="689"/>
      <c r="P26" s="689"/>
      <c r="Q26" s="689"/>
      <c r="R26" s="689"/>
      <c r="S26" s="689"/>
      <c r="T26" s="689"/>
      <c r="U26" s="689"/>
    </row>
    <row r="27" spans="1:21" ht="12.75" customHeight="1" thickBot="1" x14ac:dyDescent="0.25">
      <c r="A27" s="658" t="s">
        <v>608</v>
      </c>
      <c r="B27" s="671">
        <v>45.271353129999994</v>
      </c>
      <c r="C27" s="656">
        <v>17.24920361055667</v>
      </c>
      <c r="D27" s="656">
        <v>3824</v>
      </c>
      <c r="E27" s="656">
        <v>364</v>
      </c>
      <c r="F27" s="656">
        <v>1889</v>
      </c>
      <c r="G27" s="656">
        <v>49</v>
      </c>
      <c r="H27" s="656">
        <v>1595</v>
      </c>
      <c r="I27" s="656">
        <v>294</v>
      </c>
      <c r="J27" s="656">
        <v>104982</v>
      </c>
      <c r="K27" s="1902"/>
      <c r="L27" s="1313"/>
      <c r="M27" s="1830"/>
      <c r="N27" s="2328"/>
      <c r="O27" s="2328"/>
      <c r="P27" s="2328"/>
      <c r="Q27" s="2328"/>
      <c r="R27" s="2328"/>
      <c r="S27" s="2328"/>
      <c r="T27" s="2328"/>
      <c r="U27" s="2328"/>
    </row>
    <row r="28" spans="1:21" ht="12.75" customHeight="1" x14ac:dyDescent="0.2">
      <c r="A28" s="2317" t="s">
        <v>1083</v>
      </c>
      <c r="B28" s="2802">
        <v>9.0400958100000004</v>
      </c>
      <c r="C28" s="2300">
        <v>3.6150504285595764</v>
      </c>
      <c r="D28" s="2300">
        <v>611</v>
      </c>
      <c r="E28" s="2300">
        <v>61</v>
      </c>
      <c r="F28" s="2300">
        <v>99</v>
      </c>
      <c r="G28" s="2300">
        <v>16</v>
      </c>
      <c r="H28" s="2300">
        <v>48</v>
      </c>
      <c r="I28" s="2300">
        <v>51</v>
      </c>
      <c r="J28" s="2325">
        <v>100027</v>
      </c>
      <c r="K28" s="1902"/>
      <c r="L28" s="1313"/>
      <c r="M28" s="1830"/>
      <c r="N28" s="2328"/>
      <c r="O28" s="2328"/>
      <c r="P28" s="2328"/>
      <c r="Q28" s="2328"/>
      <c r="R28" s="2328"/>
      <c r="S28" s="2328"/>
      <c r="T28" s="2328"/>
      <c r="U28" s="2328"/>
    </row>
    <row r="29" spans="1:21" ht="12.75" customHeight="1" x14ac:dyDescent="0.2">
      <c r="A29" s="2317" t="s">
        <v>1082</v>
      </c>
      <c r="B29" s="2802">
        <v>-0.13135056000000297</v>
      </c>
      <c r="C29" s="2325">
        <v>-0.29764806378009823</v>
      </c>
      <c r="D29" s="2325">
        <v>386</v>
      </c>
      <c r="E29" s="2325">
        <v>219</v>
      </c>
      <c r="F29" s="2325">
        <v>247</v>
      </c>
      <c r="G29" s="2325">
        <v>64</v>
      </c>
      <c r="H29" s="2325">
        <v>179</v>
      </c>
      <c r="I29" s="2325">
        <v>68</v>
      </c>
      <c r="J29" s="2325">
        <v>17652</v>
      </c>
      <c r="K29" s="1902"/>
      <c r="L29" s="1313"/>
      <c r="M29" s="1830"/>
      <c r="N29" s="2328"/>
      <c r="O29" s="2328"/>
      <c r="P29" s="2328"/>
      <c r="Q29" s="2328"/>
      <c r="R29" s="2328"/>
      <c r="S29" s="2328"/>
      <c r="T29" s="2328"/>
      <c r="U29" s="2328"/>
    </row>
    <row r="30" spans="1:21" ht="12.75" customHeight="1" thickBot="1" x14ac:dyDescent="0.25">
      <c r="A30" s="2324" t="s">
        <v>1081</v>
      </c>
      <c r="B30" s="2803">
        <v>5.3101144599999994</v>
      </c>
      <c r="C30" s="2322">
        <v>28.375811484548315</v>
      </c>
      <c r="D30" s="2322">
        <v>306</v>
      </c>
      <c r="E30" s="2322">
        <v>409</v>
      </c>
      <c r="F30" s="2322">
        <v>143</v>
      </c>
      <c r="G30" s="2322">
        <v>47</v>
      </c>
      <c r="H30" s="2322">
        <v>58</v>
      </c>
      <c r="I30" s="2322">
        <v>85</v>
      </c>
      <c r="J30" s="2322">
        <v>7485</v>
      </c>
      <c r="K30" s="1902"/>
      <c r="L30" s="1313"/>
      <c r="M30" s="1830"/>
      <c r="N30" s="689"/>
      <c r="O30" s="689"/>
      <c r="P30" s="689"/>
      <c r="Q30" s="689"/>
      <c r="R30" s="689"/>
      <c r="S30" s="689"/>
      <c r="T30" s="689"/>
      <c r="U30" s="689"/>
    </row>
    <row r="31" spans="1:21" ht="12.75" customHeight="1" thickBot="1" x14ac:dyDescent="0.25">
      <c r="A31" s="642" t="s">
        <v>607</v>
      </c>
      <c r="B31" s="671">
        <v>14.218859709999997</v>
      </c>
      <c r="C31" s="656">
        <v>4.5440539890677938</v>
      </c>
      <c r="D31" s="656">
        <v>1302</v>
      </c>
      <c r="E31" s="656">
        <v>104</v>
      </c>
      <c r="F31" s="656">
        <v>489</v>
      </c>
      <c r="G31" s="656">
        <v>38</v>
      </c>
      <c r="H31" s="656">
        <v>285</v>
      </c>
      <c r="I31" s="656">
        <v>204</v>
      </c>
      <c r="J31" s="656">
        <v>125165</v>
      </c>
      <c r="K31" s="1902"/>
      <c r="L31" s="1313"/>
      <c r="M31" s="1830"/>
      <c r="N31" s="689"/>
      <c r="O31" s="689"/>
      <c r="P31" s="689"/>
      <c r="Q31" s="689"/>
      <c r="R31" s="689"/>
      <c r="S31" s="689"/>
      <c r="T31" s="689"/>
      <c r="U31" s="689"/>
    </row>
    <row r="32" spans="1:21" ht="12.75" customHeight="1" thickBot="1" x14ac:dyDescent="0.25">
      <c r="A32" s="657" t="s">
        <v>1085</v>
      </c>
      <c r="B32" s="671">
        <v>-0.66414881999999997</v>
      </c>
      <c r="C32" s="656">
        <v>-6.1455758653818453</v>
      </c>
      <c r="D32" s="656">
        <v>0</v>
      </c>
      <c r="E32" s="656">
        <v>0</v>
      </c>
      <c r="F32" s="656">
        <v>1</v>
      </c>
      <c r="G32" s="656"/>
      <c r="H32" s="656">
        <v>0</v>
      </c>
      <c r="I32" s="656">
        <v>1</v>
      </c>
      <c r="J32" s="1712">
        <v>4323</v>
      </c>
      <c r="K32" s="1902"/>
      <c r="L32" s="1313"/>
      <c r="M32" s="1830"/>
      <c r="N32" s="689"/>
      <c r="O32" s="689"/>
      <c r="P32" s="689"/>
      <c r="Q32" s="689"/>
      <c r="R32" s="689"/>
      <c r="S32" s="689"/>
      <c r="T32" s="689"/>
      <c r="U32" s="689"/>
    </row>
    <row r="33" spans="1:21" ht="12.75" customHeight="1" thickBot="1" x14ac:dyDescent="0.25">
      <c r="A33" s="656" t="s">
        <v>383</v>
      </c>
      <c r="B33" s="656">
        <v>58.82606401999999</v>
      </c>
      <c r="C33" s="656">
        <v>10.035614499575949</v>
      </c>
      <c r="D33" s="656">
        <v>5126</v>
      </c>
      <c r="E33" s="656">
        <v>219</v>
      </c>
      <c r="F33" s="656">
        <v>2379</v>
      </c>
      <c r="G33" s="656">
        <v>46</v>
      </c>
      <c r="H33" s="656">
        <v>1880</v>
      </c>
      <c r="I33" s="656">
        <v>499</v>
      </c>
      <c r="J33" s="656">
        <v>234469</v>
      </c>
      <c r="K33" s="1902"/>
      <c r="L33" s="1313"/>
      <c r="M33" s="1830"/>
      <c r="N33" s="1832"/>
      <c r="O33" s="688"/>
      <c r="P33" s="688"/>
      <c r="Q33" s="688"/>
      <c r="R33" s="688"/>
      <c r="S33" s="688"/>
      <c r="T33" s="688"/>
      <c r="U33" s="688"/>
    </row>
    <row r="34" spans="1:21" ht="12.75" customHeight="1" x14ac:dyDescent="0.2">
      <c r="A34" s="670" t="s">
        <v>606</v>
      </c>
      <c r="B34" s="669"/>
      <c r="C34" s="668"/>
      <c r="D34" s="654"/>
      <c r="E34" s="655"/>
      <c r="F34" s="655">
        <v>2248</v>
      </c>
      <c r="G34" s="655"/>
      <c r="H34" s="655">
        <v>1801</v>
      </c>
      <c r="I34" s="655">
        <v>447</v>
      </c>
      <c r="J34" s="655"/>
      <c r="K34" s="1902"/>
      <c r="L34" s="1313"/>
      <c r="M34" s="1830"/>
      <c r="N34" s="1832"/>
      <c r="O34" s="688"/>
      <c r="P34" s="688"/>
      <c r="Q34" s="688"/>
      <c r="R34" s="688"/>
      <c r="S34" s="688"/>
      <c r="T34" s="688"/>
      <c r="U34" s="688"/>
    </row>
    <row r="35" spans="1:21" ht="12.75" customHeight="1" thickBot="1" x14ac:dyDescent="0.25">
      <c r="A35" s="653" t="s">
        <v>605</v>
      </c>
      <c r="B35" s="667"/>
      <c r="C35" s="666"/>
      <c r="D35" s="652"/>
      <c r="E35" s="652"/>
      <c r="F35" s="652"/>
      <c r="G35" s="652"/>
      <c r="H35" s="652"/>
      <c r="I35" s="652"/>
      <c r="J35" s="652">
        <v>334896</v>
      </c>
      <c r="K35" s="1902"/>
      <c r="L35" s="1313"/>
      <c r="M35" s="1830"/>
    </row>
    <row r="36" spans="1:21" ht="9.75" customHeight="1" x14ac:dyDescent="0.2">
      <c r="A36" s="2328" t="s">
        <v>1388</v>
      </c>
      <c r="K36" s="1902"/>
      <c r="L36" s="1313"/>
      <c r="M36" s="1830"/>
    </row>
    <row r="37" spans="1:21" x14ac:dyDescent="0.2">
      <c r="A37" s="665" t="s">
        <v>1161</v>
      </c>
      <c r="B37" s="2300"/>
      <c r="C37" s="2300"/>
      <c r="D37" s="2300"/>
      <c r="E37" s="2300"/>
      <c r="F37" s="2300"/>
      <c r="G37" s="2300"/>
      <c r="H37" s="2300"/>
      <c r="I37" s="2300"/>
      <c r="J37" s="2325"/>
      <c r="L37" s="1313"/>
      <c r="M37" s="1830"/>
    </row>
    <row r="38" spans="1:21" ht="3.75" customHeight="1" x14ac:dyDescent="0.2">
      <c r="E38" s="662"/>
      <c r="F38" s="1311"/>
      <c r="G38" s="662"/>
      <c r="L38" s="1313"/>
      <c r="M38" s="1830"/>
    </row>
    <row r="39" spans="1:21" ht="45.75" x14ac:dyDescent="0.2">
      <c r="A39" s="664"/>
      <c r="B39" s="663" t="s">
        <v>616</v>
      </c>
      <c r="C39" s="662" t="s">
        <v>615</v>
      </c>
      <c r="D39" s="663" t="s">
        <v>1160</v>
      </c>
      <c r="E39" s="662" t="s">
        <v>614</v>
      </c>
      <c r="F39" s="663" t="s">
        <v>613</v>
      </c>
      <c r="G39" s="662" t="s">
        <v>612</v>
      </c>
      <c r="H39" s="2447" t="s">
        <v>1263</v>
      </c>
      <c r="I39" s="2448" t="s">
        <v>1262</v>
      </c>
      <c r="J39" s="2245" t="s">
        <v>1157</v>
      </c>
      <c r="L39" s="1313"/>
      <c r="M39" s="1830"/>
    </row>
    <row r="40" spans="1:21" ht="15" thickBot="1" x14ac:dyDescent="0.25">
      <c r="A40" s="661" t="s">
        <v>193</v>
      </c>
      <c r="B40" s="660" t="s">
        <v>611</v>
      </c>
      <c r="C40" s="659" t="s">
        <v>610</v>
      </c>
      <c r="D40" s="660"/>
      <c r="E40" s="659" t="s">
        <v>1261</v>
      </c>
      <c r="F40" s="660" t="s">
        <v>609</v>
      </c>
      <c r="G40" s="659" t="s">
        <v>1260</v>
      </c>
      <c r="H40" s="659"/>
      <c r="I40" s="659"/>
      <c r="J40" s="1730"/>
      <c r="L40" s="1313"/>
      <c r="M40" s="1830"/>
    </row>
    <row r="41" spans="1:21" x14ac:dyDescent="0.2">
      <c r="A41" s="2317" t="s">
        <v>601</v>
      </c>
      <c r="B41" s="2300">
        <v>12.825915219999999</v>
      </c>
      <c r="C41" s="2300">
        <v>278.09418511251147</v>
      </c>
      <c r="D41" s="2300">
        <v>897.62627564000002</v>
      </c>
      <c r="E41" s="2300">
        <v>4865.6303152237042</v>
      </c>
      <c r="F41" s="2300">
        <v>236.81077331000003</v>
      </c>
      <c r="G41" s="2300">
        <v>26.381889627858314</v>
      </c>
      <c r="H41" s="2300">
        <v>234.85181018000003</v>
      </c>
      <c r="I41" s="2300">
        <v>1.9589631299999999</v>
      </c>
      <c r="J41" s="2325">
        <v>1844.8304073400002</v>
      </c>
      <c r="L41" s="1313"/>
      <c r="M41" s="1830"/>
      <c r="U41" s="1729"/>
    </row>
    <row r="42" spans="1:21" x14ac:dyDescent="0.2">
      <c r="A42" s="2317" t="s">
        <v>600</v>
      </c>
      <c r="B42" s="2300">
        <v>-2.4000142500000003</v>
      </c>
      <c r="C42" s="2300">
        <v>-145.61533446348599</v>
      </c>
      <c r="D42" s="2300">
        <v>37.194718850000008</v>
      </c>
      <c r="E42" s="2300">
        <v>564.17596537375539</v>
      </c>
      <c r="F42" s="2300">
        <v>16.148787410000001</v>
      </c>
      <c r="G42" s="2300">
        <v>43.416882582512109</v>
      </c>
      <c r="H42" s="2300">
        <v>15.491097230000001</v>
      </c>
      <c r="I42" s="2300">
        <v>0.65769018000000001</v>
      </c>
      <c r="J42" s="2325">
        <v>659.2751399</v>
      </c>
      <c r="L42" s="1313"/>
      <c r="M42" s="1830"/>
    </row>
    <row r="43" spans="1:21" x14ac:dyDescent="0.2">
      <c r="A43" s="2317" t="s">
        <v>599</v>
      </c>
      <c r="B43" s="2300">
        <v>0.24505223229786255</v>
      </c>
      <c r="C43" s="2300">
        <v>10.79669522765955</v>
      </c>
      <c r="D43" s="2300">
        <v>11.4471206</v>
      </c>
      <c r="E43" s="2300">
        <v>126.08645837822604</v>
      </c>
      <c r="F43" s="2300">
        <v>5.6995078621103703</v>
      </c>
      <c r="G43" s="2300">
        <v>49.789882200685213</v>
      </c>
      <c r="H43" s="2300">
        <v>3.9725210856392392</v>
      </c>
      <c r="I43" s="2300">
        <v>1.7269867764711313</v>
      </c>
      <c r="J43" s="2325">
        <v>907.8786689100001</v>
      </c>
      <c r="L43" s="1313"/>
      <c r="M43" s="1830"/>
    </row>
    <row r="44" spans="1:21" x14ac:dyDescent="0.2">
      <c r="A44" s="2317" t="s">
        <v>598</v>
      </c>
      <c r="B44" s="2300">
        <v>-9.5766458232378806</v>
      </c>
      <c r="C44" s="2300">
        <v>-99.221006287378145</v>
      </c>
      <c r="D44" s="2300">
        <v>239.03496453</v>
      </c>
      <c r="E44" s="2300">
        <v>619.1439611608057</v>
      </c>
      <c r="F44" s="2300">
        <v>125.57437089515219</v>
      </c>
      <c r="G44" s="2300">
        <v>52.533892329124946</v>
      </c>
      <c r="H44" s="2300">
        <v>115.99719909944504</v>
      </c>
      <c r="I44" s="2300">
        <v>9.5771717957071409</v>
      </c>
      <c r="J44" s="2325">
        <v>3860.7331981700008</v>
      </c>
      <c r="L44" s="1313"/>
      <c r="M44" s="1830"/>
    </row>
    <row r="45" spans="1:21" x14ac:dyDescent="0.2">
      <c r="A45" s="2317" t="s">
        <v>597</v>
      </c>
      <c r="B45" s="2300">
        <v>-0.26016324834887233</v>
      </c>
      <c r="C45" s="2300">
        <v>-6.5388582596869265</v>
      </c>
      <c r="D45" s="2300">
        <v>62.538662540000004</v>
      </c>
      <c r="E45" s="2300">
        <v>392.95658850235225</v>
      </c>
      <c r="F45" s="2300">
        <v>39.910229463329813</v>
      </c>
      <c r="G45" s="2300">
        <v>63.816889972347987</v>
      </c>
      <c r="H45" s="2300">
        <v>35.923312750910895</v>
      </c>
      <c r="I45" s="2300">
        <v>3.9869167124189171</v>
      </c>
      <c r="J45" s="2325">
        <v>1591.49036738</v>
      </c>
      <c r="L45" s="1313"/>
      <c r="M45" s="1830"/>
    </row>
    <row r="46" spans="1:21" x14ac:dyDescent="0.2">
      <c r="A46" s="2330" t="s">
        <v>596</v>
      </c>
      <c r="B46" s="2327">
        <v>18.253804861421337</v>
      </c>
      <c r="C46" s="2327">
        <v>83.385471803077905</v>
      </c>
      <c r="D46" s="2327">
        <v>379.48655646999998</v>
      </c>
      <c r="E46" s="2327">
        <v>433.38451619275691</v>
      </c>
      <c r="F46" s="2327">
        <v>203.52462031008426</v>
      </c>
      <c r="G46" s="2327">
        <v>53.631575833220261</v>
      </c>
      <c r="H46" s="2327">
        <v>170.85748859947981</v>
      </c>
      <c r="I46" s="2327">
        <v>32.667131710604458</v>
      </c>
      <c r="J46" s="2328">
        <v>8756.3478225700001</v>
      </c>
      <c r="L46" s="1313"/>
      <c r="M46" s="1830"/>
    </row>
    <row r="47" spans="1:21" x14ac:dyDescent="0.2">
      <c r="A47" s="2317" t="s">
        <v>595</v>
      </c>
      <c r="B47" s="2300">
        <v>-3.1164064514088214</v>
      </c>
      <c r="C47" s="2300">
        <v>-30.089750044960404</v>
      </c>
      <c r="D47" s="2300">
        <v>121.03192037000001</v>
      </c>
      <c r="E47" s="2300">
        <v>292.14900945835456</v>
      </c>
      <c r="F47" s="2300">
        <v>94.617267875682273</v>
      </c>
      <c r="G47" s="2300">
        <v>78.175466097235386</v>
      </c>
      <c r="H47" s="2300">
        <v>82.000605326769588</v>
      </c>
      <c r="I47" s="2300">
        <v>12.616662548912682</v>
      </c>
      <c r="J47" s="2325">
        <v>4142.8146751000004</v>
      </c>
      <c r="L47" s="1313"/>
      <c r="M47" s="1830"/>
    </row>
    <row r="48" spans="1:21" x14ac:dyDescent="0.2">
      <c r="A48" s="2317" t="s">
        <v>594</v>
      </c>
      <c r="B48" s="2300">
        <v>7.3991973799999995</v>
      </c>
      <c r="C48" s="2300">
        <v>37.303490104509549</v>
      </c>
      <c r="D48" s="2300">
        <v>313.54802179000001</v>
      </c>
      <c r="E48" s="2300">
        <v>395.19271237942746</v>
      </c>
      <c r="F48" s="2300">
        <v>225.20461740999997</v>
      </c>
      <c r="G48" s="2300">
        <v>71.824601579158312</v>
      </c>
      <c r="H48" s="2300">
        <v>146.84720584999997</v>
      </c>
      <c r="I48" s="2300">
        <v>78.357411559999989</v>
      </c>
      <c r="J48" s="2325">
        <v>7934.0537405699997</v>
      </c>
      <c r="L48" s="1313"/>
      <c r="M48" s="1830"/>
      <c r="N48" s="1831"/>
      <c r="P48" s="1831"/>
      <c r="Q48" s="1831"/>
    </row>
    <row r="49" spans="1:13" x14ac:dyDescent="0.2">
      <c r="A49" s="2317" t="s">
        <v>593</v>
      </c>
      <c r="B49" s="2300">
        <v>-0.52002877599614039</v>
      </c>
      <c r="C49" s="2300">
        <v>-6.6072478171980391</v>
      </c>
      <c r="D49" s="2300">
        <v>55.396667459999996</v>
      </c>
      <c r="E49" s="2300">
        <v>175.96118092407605</v>
      </c>
      <c r="F49" s="2300">
        <v>31.892723542245982</v>
      </c>
      <c r="G49" s="2300">
        <v>57.571556204666294</v>
      </c>
      <c r="H49" s="2300">
        <v>24.590053801805652</v>
      </c>
      <c r="I49" s="2300">
        <v>7.3026697404403293</v>
      </c>
      <c r="J49" s="2325">
        <v>3148.2323072099994</v>
      </c>
      <c r="L49" s="1313"/>
      <c r="M49" s="1830"/>
    </row>
    <row r="50" spans="1:13" x14ac:dyDescent="0.2">
      <c r="A50" s="2317" t="s">
        <v>592</v>
      </c>
      <c r="B50" s="2300">
        <v>-9.5827676142119635</v>
      </c>
      <c r="C50" s="2300">
        <v>-247.67601527002142</v>
      </c>
      <c r="D50" s="2300">
        <v>170.22952728999999</v>
      </c>
      <c r="E50" s="2300">
        <v>1099.9372179796342</v>
      </c>
      <c r="F50" s="2300">
        <v>74.870857907734617</v>
      </c>
      <c r="G50" s="2300">
        <v>43.982297959499093</v>
      </c>
      <c r="H50" s="2300">
        <v>68.039443531267338</v>
      </c>
      <c r="I50" s="2300">
        <v>6.8314143764672828</v>
      </c>
      <c r="J50" s="2325">
        <v>1547.6294874600005</v>
      </c>
      <c r="L50" s="1313"/>
      <c r="M50" s="1830"/>
    </row>
    <row r="51" spans="1:13" x14ac:dyDescent="0.2">
      <c r="A51" s="2317" t="s">
        <v>591</v>
      </c>
      <c r="B51" s="2300">
        <v>-0.1809422977940425</v>
      </c>
      <c r="C51" s="2300">
        <v>-4.255071451907674</v>
      </c>
      <c r="D51" s="2300">
        <v>28.823749400000001</v>
      </c>
      <c r="E51" s="2300">
        <v>169.45611211990351</v>
      </c>
      <c r="F51" s="2300">
        <v>16.091994881149031</v>
      </c>
      <c r="G51" s="2300">
        <v>55.828943895650966</v>
      </c>
      <c r="H51" s="2300">
        <v>11.321971117802233</v>
      </c>
      <c r="I51" s="2300">
        <v>4.7700237633467975</v>
      </c>
      <c r="J51" s="2325">
        <v>1700.9566099100002</v>
      </c>
      <c r="L51" s="1313"/>
      <c r="M51" s="1830"/>
    </row>
    <row r="52" spans="1:13" x14ac:dyDescent="0.2">
      <c r="A52" s="2317" t="s">
        <v>590</v>
      </c>
      <c r="B52" s="2300">
        <v>1.7826846903926641</v>
      </c>
      <c r="C52" s="2300">
        <v>8.6384971348735675</v>
      </c>
      <c r="D52" s="2300">
        <v>318.45828833999997</v>
      </c>
      <c r="E52" s="2300">
        <v>385.79467056452359</v>
      </c>
      <c r="F52" s="2300">
        <v>187.88462317953091</v>
      </c>
      <c r="G52" s="2300">
        <v>58.998189106303641</v>
      </c>
      <c r="H52" s="2300">
        <v>158.76022769726785</v>
      </c>
      <c r="I52" s="2300">
        <v>29.124395482263061</v>
      </c>
      <c r="J52" s="2325">
        <v>8254.6056915200006</v>
      </c>
      <c r="L52" s="1313"/>
      <c r="M52" s="1830"/>
    </row>
    <row r="53" spans="1:13" x14ac:dyDescent="0.2">
      <c r="A53" s="2317" t="s">
        <v>589</v>
      </c>
      <c r="B53" s="2300">
        <v>15.566861627501053</v>
      </c>
      <c r="C53" s="2300">
        <v>122.36063780408085</v>
      </c>
      <c r="D53" s="2300">
        <v>415.23353392000001</v>
      </c>
      <c r="E53" s="2300">
        <v>815.9679398436632</v>
      </c>
      <c r="F53" s="2300">
        <v>238.65813556410569</v>
      </c>
      <c r="G53" s="2300">
        <v>57.475641071437686</v>
      </c>
      <c r="H53" s="2300">
        <v>212.05896813577303</v>
      </c>
      <c r="I53" s="2300">
        <v>26.599167428332656</v>
      </c>
      <c r="J53" s="2325">
        <v>5088.8461867700016</v>
      </c>
      <c r="L53" s="1313"/>
      <c r="M53" s="1830"/>
    </row>
    <row r="54" spans="1:13" x14ac:dyDescent="0.2">
      <c r="A54" s="2317" t="s">
        <v>588</v>
      </c>
      <c r="B54" s="2327">
        <v>-4.0873704033590329E-2</v>
      </c>
      <c r="C54" s="2327">
        <v>-1.7768634218832946</v>
      </c>
      <c r="D54" s="2327">
        <v>7.9431764100000004</v>
      </c>
      <c r="E54" s="2327">
        <v>86.326526737681519</v>
      </c>
      <c r="F54" s="2327">
        <v>5.2771211724019453</v>
      </c>
      <c r="G54" s="2327">
        <v>66.435905486857308</v>
      </c>
      <c r="H54" s="2327">
        <v>3.233497381956759</v>
      </c>
      <c r="I54" s="2327">
        <v>2.0436237904451864</v>
      </c>
      <c r="J54" s="2328">
        <v>920.13158761</v>
      </c>
      <c r="L54" s="1313"/>
      <c r="M54" s="1830"/>
    </row>
    <row r="55" spans="1:13" x14ac:dyDescent="0.2">
      <c r="A55" s="2317" t="s">
        <v>587</v>
      </c>
      <c r="B55" s="2300"/>
      <c r="C55" s="2300"/>
      <c r="D55" s="2300"/>
      <c r="E55" s="2300"/>
      <c r="F55" s="2300"/>
      <c r="G55" s="2300"/>
      <c r="H55" s="2300"/>
      <c r="I55" s="2300"/>
      <c r="J55" s="2325">
        <v>0</v>
      </c>
      <c r="L55" s="1313"/>
      <c r="M55" s="1830"/>
    </row>
    <row r="56" spans="1:13" x14ac:dyDescent="0.2">
      <c r="A56" s="2317" t="s">
        <v>586</v>
      </c>
      <c r="B56" s="2300">
        <v>-6.1645773091813387</v>
      </c>
      <c r="C56" s="2300">
        <v>-24.927344294461047</v>
      </c>
      <c r="D56" s="2300">
        <v>318.62061556000003</v>
      </c>
      <c r="E56" s="2300">
        <v>322.09693321341393</v>
      </c>
      <c r="F56" s="2300">
        <v>186.46615851269593</v>
      </c>
      <c r="G56" s="2300">
        <v>58.522942147031955</v>
      </c>
      <c r="H56" s="2300">
        <v>174.07869351552307</v>
      </c>
      <c r="I56" s="2300">
        <v>12.38746499717287</v>
      </c>
      <c r="J56" s="2325">
        <v>9892.0723144200019</v>
      </c>
      <c r="M56" s="1830"/>
    </row>
    <row r="57" spans="1:13" x14ac:dyDescent="0.2">
      <c r="A57" s="2317" t="s">
        <v>585</v>
      </c>
      <c r="B57" s="2300">
        <v>4.8549614737931526</v>
      </c>
      <c r="C57" s="2300">
        <v>5.689342932324279</v>
      </c>
      <c r="D57" s="2300">
        <v>324.48899049999994</v>
      </c>
      <c r="E57" s="2300">
        <v>95.064047093037232</v>
      </c>
      <c r="F57" s="2300">
        <v>130.67598031295657</v>
      </c>
      <c r="G57" s="2300">
        <v>40.271314016417023</v>
      </c>
      <c r="H57" s="2300">
        <v>107.78720043976026</v>
      </c>
      <c r="I57" s="2300">
        <v>22.888779873196306</v>
      </c>
      <c r="J57" s="2325">
        <v>34133.723570850001</v>
      </c>
    </row>
    <row r="58" spans="1:13" x14ac:dyDescent="0.2">
      <c r="A58" s="2317" t="s">
        <v>584</v>
      </c>
      <c r="B58" s="2300">
        <v>-6.6142420956575512</v>
      </c>
      <c r="C58" s="2300">
        <v>-178.60948707649243</v>
      </c>
      <c r="D58" s="2300">
        <v>15.336240089999999</v>
      </c>
      <c r="E58" s="2300">
        <v>103.53408359346288</v>
      </c>
      <c r="F58" s="2300">
        <v>14.944091297420691</v>
      </c>
      <c r="G58" s="2300">
        <v>97.442992609153208</v>
      </c>
      <c r="H58" s="2300">
        <v>8.0715799857460979</v>
      </c>
      <c r="I58" s="2300">
        <v>6.8725113116745931</v>
      </c>
      <c r="J58" s="2325">
        <v>1481.2745289000004</v>
      </c>
    </row>
    <row r="59" spans="1:13" x14ac:dyDescent="0.2">
      <c r="A59" s="2317" t="s">
        <v>583</v>
      </c>
      <c r="B59" s="2300">
        <v>-0.25535205</v>
      </c>
      <c r="C59" s="2300">
        <v>-508.69969602274648</v>
      </c>
      <c r="D59" s="2300">
        <v>1.90674414</v>
      </c>
      <c r="E59" s="2300">
        <v>949.63028925277195</v>
      </c>
      <c r="F59" s="2300">
        <v>0.78644480999999999</v>
      </c>
      <c r="G59" s="2300">
        <v>41.24542949952373</v>
      </c>
      <c r="H59" s="2300">
        <v>0.62764445000000002</v>
      </c>
      <c r="I59" s="2300">
        <v>0.15880036</v>
      </c>
      <c r="J59" s="2325">
        <v>20.078804999999996</v>
      </c>
    </row>
    <row r="60" spans="1:13" x14ac:dyDescent="0.2">
      <c r="A60" s="2317" t="s">
        <v>582</v>
      </c>
      <c r="B60" s="2300">
        <v>-0.60926132</v>
      </c>
      <c r="C60" s="2300">
        <v>-31.398246371622029</v>
      </c>
      <c r="D60" s="2300">
        <v>19.716672740000003</v>
      </c>
      <c r="E60" s="2300">
        <v>254.02439314511389</v>
      </c>
      <c r="F60" s="2300">
        <v>32.174864449999994</v>
      </c>
      <c r="G60" s="2300">
        <v>163.18607543110232</v>
      </c>
      <c r="H60" s="2300">
        <v>30.820743349999994</v>
      </c>
      <c r="I60" s="2300">
        <v>1.3541210999999997</v>
      </c>
      <c r="J60" s="2325">
        <v>776.17241776999992</v>
      </c>
    </row>
    <row r="61" spans="1:13" x14ac:dyDescent="0.2">
      <c r="A61" s="2317" t="s">
        <v>581</v>
      </c>
      <c r="B61" s="2300">
        <v>0.38169230123230274</v>
      </c>
      <c r="C61" s="2300">
        <v>3.3613037913105064</v>
      </c>
      <c r="D61" s="2300">
        <v>30.496275700000002</v>
      </c>
      <c r="E61" s="2300">
        <v>67.139975577391368</v>
      </c>
      <c r="F61" s="2300">
        <v>27.756583928972695</v>
      </c>
      <c r="G61" s="2300">
        <v>91.016307046872257</v>
      </c>
      <c r="H61" s="2300">
        <v>24.778089484412369</v>
      </c>
      <c r="I61" s="2300">
        <v>2.9784944445603276</v>
      </c>
      <c r="J61" s="2325">
        <v>4542.1934455200008</v>
      </c>
    </row>
    <row r="62" spans="1:13" ht="15" thickBot="1" x14ac:dyDescent="0.25">
      <c r="A62" s="2324" t="s">
        <v>580</v>
      </c>
      <c r="B62" s="2321">
        <v>-9.8499330923827948</v>
      </c>
      <c r="C62" s="2321">
        <v>-318.48506190953606</v>
      </c>
      <c r="D62" s="2321">
        <v>3.6989721499999995</v>
      </c>
      <c r="E62" s="2321">
        <v>29.900390265224978</v>
      </c>
      <c r="F62" s="2321">
        <v>21.707048405568376</v>
      </c>
      <c r="G62" s="2321">
        <v>586.84000650203268</v>
      </c>
      <c r="H62" s="2321">
        <v>4.7507444555683698</v>
      </c>
      <c r="I62" s="2321">
        <v>16.956303950000006</v>
      </c>
      <c r="J62" s="2322">
        <v>1237.0982843999905</v>
      </c>
    </row>
    <row r="63" spans="1:13" ht="15" thickBot="1" x14ac:dyDescent="0.25">
      <c r="A63" s="658" t="s">
        <v>608</v>
      </c>
      <c r="B63" s="656">
        <v>12.138961754385374</v>
      </c>
      <c r="C63" s="656">
        <v>4.7399100755115953</v>
      </c>
      <c r="D63" s="656">
        <v>3772.2576944899993</v>
      </c>
      <c r="E63" s="656">
        <v>368.23911746570548</v>
      </c>
      <c r="F63" s="656">
        <v>1916.6768025011418</v>
      </c>
      <c r="G63" s="656">
        <v>50.809805631804061</v>
      </c>
      <c r="H63" s="656">
        <v>1634.8600974691278</v>
      </c>
      <c r="I63" s="656">
        <v>281.81670503201372</v>
      </c>
      <c r="J63" s="656">
        <v>102440.43925727998</v>
      </c>
    </row>
    <row r="64" spans="1:13" x14ac:dyDescent="0.2">
      <c r="A64" s="2317" t="s">
        <v>1083</v>
      </c>
      <c r="B64" s="2300">
        <v>6.8194071299999992</v>
      </c>
      <c r="C64" s="2300">
        <v>2.7418936335847022</v>
      </c>
      <c r="D64" s="2300">
        <v>703.95263438000006</v>
      </c>
      <c r="E64" s="2300">
        <v>70.759935935651569</v>
      </c>
      <c r="F64" s="2300">
        <v>94.926302679999992</v>
      </c>
      <c r="G64" s="2300">
        <v>13.484757076533349</v>
      </c>
      <c r="H64" s="2300">
        <v>47.916155979999992</v>
      </c>
      <c r="I64" s="2300">
        <v>47.0101467</v>
      </c>
      <c r="J64" s="2325">
        <v>99484.634217330007</v>
      </c>
    </row>
    <row r="65" spans="1:10" x14ac:dyDescent="0.2">
      <c r="A65" s="2317" t="s">
        <v>1082</v>
      </c>
      <c r="B65" s="2300">
        <v>8.2712976699999992</v>
      </c>
      <c r="C65" s="2300">
        <v>18.555524416512373</v>
      </c>
      <c r="D65" s="2300">
        <v>483.32852274000004</v>
      </c>
      <c r="E65" s="2300">
        <v>271.07034962081491</v>
      </c>
      <c r="F65" s="2300">
        <v>251.77395340999999</v>
      </c>
      <c r="G65" s="2300">
        <v>52.091681240471367</v>
      </c>
      <c r="H65" s="2300">
        <v>208.68780466999999</v>
      </c>
      <c r="I65" s="2300">
        <v>43.086148739999999</v>
      </c>
      <c r="J65" s="2325">
        <v>17830.372204710002</v>
      </c>
    </row>
    <row r="66" spans="1:10" ht="15" thickBot="1" x14ac:dyDescent="0.25">
      <c r="A66" s="2324" t="s">
        <v>1081</v>
      </c>
      <c r="B66" s="2321">
        <v>15.06906012</v>
      </c>
      <c r="C66" s="2321">
        <v>78.994039927164408</v>
      </c>
      <c r="D66" s="2321">
        <v>252.11108666000001</v>
      </c>
      <c r="E66" s="2321">
        <v>330.40005625946179</v>
      </c>
      <c r="F66" s="2321">
        <v>144.15083546</v>
      </c>
      <c r="G66" s="2321">
        <v>57.177507490737014</v>
      </c>
      <c r="H66" s="2321">
        <v>70.748867659999988</v>
      </c>
      <c r="I66" s="2321">
        <v>73.401967800000008</v>
      </c>
      <c r="J66" s="2322">
        <v>7630.4795318200013</v>
      </c>
    </row>
    <row r="67" spans="1:10" ht="15" thickBot="1" x14ac:dyDescent="0.25">
      <c r="A67" s="642" t="s">
        <v>607</v>
      </c>
      <c r="B67" s="656">
        <v>30.159764919999997</v>
      </c>
      <c r="C67" s="656">
        <v>9.6553355856769159</v>
      </c>
      <c r="D67" s="656">
        <v>1439.3922437799999</v>
      </c>
      <c r="E67" s="656">
        <v>115.20162035397902</v>
      </c>
      <c r="F67" s="656">
        <v>490.85109154999998</v>
      </c>
      <c r="G67" s="656">
        <v>34.101273900224157</v>
      </c>
      <c r="H67" s="656">
        <v>327.35282830999995</v>
      </c>
      <c r="I67" s="656">
        <v>163.49826324000003</v>
      </c>
      <c r="J67" s="656">
        <v>124945.48595386001</v>
      </c>
    </row>
    <row r="68" spans="1:10" ht="15" thickBot="1" x14ac:dyDescent="0.25">
      <c r="A68" s="657" t="s">
        <v>1085</v>
      </c>
      <c r="B68" s="656">
        <v>-2.273024216019802</v>
      </c>
      <c r="C68" s="656">
        <v>-31.865758993588226</v>
      </c>
      <c r="D68" s="656">
        <v>2.5259179999999999E-2</v>
      </c>
      <c r="E68" s="656">
        <v>8.8527757049713246E-2</v>
      </c>
      <c r="F68" s="656">
        <v>1.7059200030606301</v>
      </c>
      <c r="G68" s="656"/>
      <c r="H68" s="656">
        <v>6.7800000000062255E-5</v>
      </c>
      <c r="I68" s="656">
        <v>1.70585220306063</v>
      </c>
      <c r="J68" s="656">
        <v>2853.2497424300004</v>
      </c>
    </row>
    <row r="69" spans="1:10" ht="15" thickBot="1" x14ac:dyDescent="0.25">
      <c r="A69" s="656" t="s">
        <v>383</v>
      </c>
      <c r="B69" s="656">
        <v>40.025702458365572</v>
      </c>
      <c r="C69" s="656">
        <v>6.9537605781356975</v>
      </c>
      <c r="D69" s="656">
        <v>5211.6751974499994</v>
      </c>
      <c r="E69" s="656">
        <v>226.35918489983231</v>
      </c>
      <c r="F69" s="656">
        <v>2409.2338140542024</v>
      </c>
      <c r="G69" s="656">
        <v>46.227627831316262</v>
      </c>
      <c r="H69" s="656">
        <v>1962.2129935791277</v>
      </c>
      <c r="I69" s="656">
        <v>447.0208204750744</v>
      </c>
      <c r="J69" s="656">
        <v>230239.17495357001</v>
      </c>
    </row>
    <row r="70" spans="1:10" ht="15" thickBot="1" x14ac:dyDescent="0.25">
      <c r="A70" s="656" t="s">
        <v>606</v>
      </c>
      <c r="B70" s="656"/>
      <c r="C70" s="656"/>
      <c r="D70" s="656"/>
      <c r="E70" s="656"/>
      <c r="F70" s="656">
        <v>2281.6598140542023</v>
      </c>
      <c r="G70" s="656"/>
      <c r="H70" s="656">
        <v>1877.8419935791276</v>
      </c>
      <c r="I70" s="656">
        <v>403.41782047507445</v>
      </c>
      <c r="J70" s="656"/>
    </row>
    <row r="71" spans="1:10" ht="15" thickBot="1" x14ac:dyDescent="0.25">
      <c r="A71" s="2335" t="s">
        <v>605</v>
      </c>
      <c r="B71" s="2334"/>
      <c r="C71" s="2333"/>
      <c r="D71" s="1712"/>
      <c r="E71" s="1712"/>
      <c r="F71" s="1712"/>
      <c r="G71" s="1712"/>
      <c r="H71" s="656"/>
      <c r="I71" s="1712"/>
      <c r="J71" s="1712">
        <v>331145.864</v>
      </c>
    </row>
    <row r="72" spans="1:10" x14ac:dyDescent="0.2">
      <c r="A72" s="1311"/>
      <c r="F72" s="651"/>
    </row>
    <row r="73" spans="1:10" x14ac:dyDescent="0.2">
      <c r="A73" s="2300"/>
    </row>
    <row r="74" spans="1:10" x14ac:dyDescent="0.2">
      <c r="A74" s="2300"/>
    </row>
  </sheetData>
  <mergeCells count="4">
    <mergeCell ref="D3:D4"/>
    <mergeCell ref="H3:H4"/>
    <mergeCell ref="I3:I4"/>
    <mergeCell ref="J3:J4"/>
  </mergeCells>
  <pageMargins left="0.7" right="0.7" top="0.75" bottom="0.75" header="0.3" footer="0.3"/>
  <pageSetup paperSize="9" scale="76" fitToWidth="0" fitToHeight="0" orientation="portrait" r:id="rId1"/>
  <customProperties>
    <customPr name="_pios_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80"/>
  <sheetViews>
    <sheetView view="pageBreakPreview" topLeftCell="A43" zoomScaleNormal="100" zoomScaleSheetLayoutView="100" workbookViewId="0">
      <selection activeCell="A57" sqref="A57"/>
    </sheetView>
  </sheetViews>
  <sheetFormatPr defaultRowHeight="15" x14ac:dyDescent="0.25"/>
  <cols>
    <col min="1" max="1" width="25.85546875" style="1833" customWidth="1"/>
    <col min="2" max="2" width="24" style="2299" customWidth="1"/>
    <col min="3" max="3" width="9" style="1320" customWidth="1"/>
    <col min="4" max="6" width="9" style="2299" customWidth="1"/>
    <col min="7" max="7" width="9" style="2332" customWidth="1"/>
    <col min="8" max="8" width="9" style="2299" customWidth="1"/>
    <col min="9" max="9" width="11.5703125" style="641" customWidth="1"/>
    <col min="14" max="15" width="9.140625" customWidth="1"/>
    <col min="17" max="17" width="9.140625" customWidth="1"/>
  </cols>
  <sheetData>
    <row r="1" spans="1:17" x14ac:dyDescent="0.25">
      <c r="A1" s="647" t="s">
        <v>1264</v>
      </c>
      <c r="B1" s="641"/>
      <c r="C1" s="1318"/>
      <c r="D1" s="1321"/>
      <c r="E1" s="1318"/>
      <c r="F1" s="1321"/>
      <c r="G1" s="1321"/>
      <c r="H1" s="1321"/>
      <c r="I1" s="710"/>
    </row>
    <row r="2" spans="1:17" x14ac:dyDescent="0.25">
      <c r="A2" s="705" t="s">
        <v>1212</v>
      </c>
      <c r="B2" s="641"/>
      <c r="C2" s="678"/>
      <c r="D2" s="678"/>
      <c r="E2" s="678"/>
      <c r="F2" s="678"/>
      <c r="G2" s="678"/>
      <c r="H2" s="678"/>
      <c r="I2" s="679"/>
    </row>
    <row r="3" spans="1:17" s="1835" customFormat="1" ht="15.75" customHeight="1" x14ac:dyDescent="0.2">
      <c r="A3" s="682" t="s">
        <v>193</v>
      </c>
      <c r="B3" s="704"/>
      <c r="C3" s="1837" t="s">
        <v>630</v>
      </c>
      <c r="D3" s="1837" t="s">
        <v>629</v>
      </c>
      <c r="E3" s="2890" t="s">
        <v>1168</v>
      </c>
      <c r="F3" s="1837" t="s">
        <v>628</v>
      </c>
      <c r="G3" s="1837"/>
      <c r="H3" s="1837" t="s">
        <v>627</v>
      </c>
      <c r="I3" s="2890" t="s">
        <v>1157</v>
      </c>
    </row>
    <row r="4" spans="1:17" s="1835" customFormat="1" ht="11.25" x14ac:dyDescent="0.2">
      <c r="A4" s="682"/>
      <c r="B4" s="682"/>
      <c r="C4" s="1836" t="s">
        <v>626</v>
      </c>
      <c r="D4" s="1836" t="s">
        <v>610</v>
      </c>
      <c r="E4" s="2891"/>
      <c r="F4" s="1836" t="s">
        <v>625</v>
      </c>
      <c r="G4" s="1836" t="s">
        <v>613</v>
      </c>
      <c r="H4" s="1836" t="s">
        <v>624</v>
      </c>
      <c r="I4" s="2891"/>
      <c r="N4" s="1907"/>
      <c r="O4" s="1907"/>
      <c r="P4" s="1907"/>
      <c r="Q4" s="1907"/>
    </row>
    <row r="5" spans="1:17" ht="14.25" customHeight="1" x14ac:dyDescent="0.25">
      <c r="A5" s="2360"/>
      <c r="B5" s="681" t="s">
        <v>1163</v>
      </c>
      <c r="C5" s="678">
        <v>-23.469016193832708</v>
      </c>
      <c r="D5" s="678">
        <v>-334.09883753773096</v>
      </c>
      <c r="E5" s="678"/>
      <c r="F5" s="678"/>
      <c r="G5" s="2325">
        <v>199.1789211244556</v>
      </c>
      <c r="H5" s="678"/>
      <c r="I5" s="678"/>
      <c r="N5" s="947"/>
      <c r="O5" s="947"/>
      <c r="P5" s="947"/>
      <c r="Q5" s="947"/>
    </row>
    <row r="6" spans="1:17" ht="14.25" customHeight="1" x14ac:dyDescent="0.25">
      <c r="A6" s="2355"/>
      <c r="B6" s="697" t="s">
        <v>1162</v>
      </c>
      <c r="C6" s="696">
        <v>30.024395818489488</v>
      </c>
      <c r="D6" s="696">
        <v>427.41952444372453</v>
      </c>
      <c r="E6" s="696"/>
      <c r="F6" s="696"/>
      <c r="G6" s="696">
        <v>22.758391325058692</v>
      </c>
      <c r="H6" s="696"/>
      <c r="I6" s="696"/>
      <c r="N6" s="704"/>
      <c r="O6" s="703"/>
      <c r="P6" s="703"/>
      <c r="Q6" s="703"/>
    </row>
    <row r="7" spans="1:17" ht="14.25" customHeight="1" x14ac:dyDescent="0.25">
      <c r="A7" s="2359"/>
      <c r="B7" s="699" t="s">
        <v>623</v>
      </c>
      <c r="C7" s="684">
        <v>6.5553796246567799</v>
      </c>
      <c r="D7" s="684">
        <v>93.320686905993654</v>
      </c>
      <c r="E7" s="684">
        <v>188.43713706999998</v>
      </c>
      <c r="F7" s="684">
        <v>670.63557249333144</v>
      </c>
      <c r="G7" s="684">
        <v>221.93731244951428</v>
      </c>
      <c r="H7" s="684">
        <v>117.77790508835304</v>
      </c>
      <c r="I7" s="684">
        <v>2809.82913521</v>
      </c>
      <c r="L7" s="1906"/>
      <c r="N7" s="682"/>
      <c r="O7" s="703"/>
      <c r="P7" s="703"/>
      <c r="Q7" s="703"/>
    </row>
    <row r="8" spans="1:17" ht="14.25" customHeight="1" x14ac:dyDescent="0.25">
      <c r="A8" s="2355"/>
      <c r="B8" s="681" t="s">
        <v>1163</v>
      </c>
      <c r="C8" s="678">
        <v>0.22189384999999856</v>
      </c>
      <c r="D8" s="678">
        <v>0.27479114551083417</v>
      </c>
      <c r="E8" s="678"/>
      <c r="F8" s="678"/>
      <c r="G8" s="2325">
        <v>46.250602320000006</v>
      </c>
      <c r="H8" s="678"/>
      <c r="I8" s="678"/>
      <c r="N8" s="681"/>
      <c r="O8" s="678"/>
      <c r="P8" s="678"/>
      <c r="Q8" s="678"/>
    </row>
    <row r="9" spans="1:17" ht="14.25" customHeight="1" x14ac:dyDescent="0.25">
      <c r="A9" s="2355"/>
      <c r="B9" s="697" t="s">
        <v>1162</v>
      </c>
      <c r="C9" s="696">
        <v>15.658759520000002</v>
      </c>
      <c r="D9" s="696">
        <v>19.391652656346754</v>
      </c>
      <c r="E9" s="696"/>
      <c r="F9" s="696"/>
      <c r="G9" s="696">
        <v>58.786376770000004</v>
      </c>
      <c r="H9" s="696"/>
      <c r="I9" s="696"/>
      <c r="N9" s="1733"/>
      <c r="O9" s="678"/>
      <c r="P9" s="678"/>
      <c r="Q9" s="678"/>
    </row>
    <row r="10" spans="1:17" ht="14.25" customHeight="1" x14ac:dyDescent="0.25">
      <c r="A10" s="2355"/>
      <c r="B10" s="699" t="s">
        <v>622</v>
      </c>
      <c r="C10" s="684">
        <v>15.880653369999999</v>
      </c>
      <c r="D10" s="684">
        <v>19.666443801857589</v>
      </c>
      <c r="E10" s="684">
        <v>561.23347488000002</v>
      </c>
      <c r="F10" s="684">
        <v>173.75649377089786</v>
      </c>
      <c r="G10" s="684">
        <v>105.03697909000002</v>
      </c>
      <c r="H10" s="684">
        <v>18.715380281345205</v>
      </c>
      <c r="I10" s="684">
        <v>32299.999999999996</v>
      </c>
      <c r="N10" s="699"/>
      <c r="O10" s="684"/>
      <c r="P10" s="684"/>
      <c r="Q10" s="684"/>
    </row>
    <row r="11" spans="1:17" ht="14.25" customHeight="1" x14ac:dyDescent="0.25">
      <c r="A11" s="2355"/>
      <c r="B11" s="681" t="s">
        <v>1163</v>
      </c>
      <c r="C11" s="678">
        <v>1.3670888345754275</v>
      </c>
      <c r="D11" s="678">
        <v>1.8987344924658716</v>
      </c>
      <c r="E11" s="678"/>
      <c r="F11" s="678"/>
      <c r="G11" s="2325">
        <v>9.4424185133785379</v>
      </c>
      <c r="H11" s="678"/>
      <c r="I11" s="678"/>
      <c r="N11" s="947"/>
      <c r="O11" s="947"/>
      <c r="P11" s="947"/>
      <c r="Q11" s="947"/>
    </row>
    <row r="12" spans="1:17" ht="14.25" customHeight="1" x14ac:dyDescent="0.25">
      <c r="A12" s="2355"/>
      <c r="B12" s="697" t="s">
        <v>1162</v>
      </c>
      <c r="C12" s="696">
        <v>0.84468999743735285</v>
      </c>
      <c r="D12" s="696">
        <v>1.1731805519963234</v>
      </c>
      <c r="E12" s="696"/>
      <c r="F12" s="696"/>
      <c r="G12" s="696">
        <v>4.2289048194291112</v>
      </c>
      <c r="H12" s="696"/>
      <c r="I12" s="696"/>
      <c r="N12" s="947"/>
      <c r="O12" s="947"/>
      <c r="P12" s="947"/>
      <c r="Q12" s="947"/>
    </row>
    <row r="13" spans="1:17" ht="14.25" customHeight="1" x14ac:dyDescent="0.25">
      <c r="A13" s="2355"/>
      <c r="B13" s="699" t="s">
        <v>621</v>
      </c>
      <c r="C13" s="684">
        <v>2.2117788320127802</v>
      </c>
      <c r="D13" s="684">
        <v>3.071915044462195</v>
      </c>
      <c r="E13" s="684">
        <v>128.27831072999999</v>
      </c>
      <c r="F13" s="684">
        <v>44.541080114583323</v>
      </c>
      <c r="G13" s="684">
        <v>13.671323332807649</v>
      </c>
      <c r="H13" s="684">
        <v>10.657548618318675</v>
      </c>
      <c r="I13" s="684">
        <v>28800</v>
      </c>
    </row>
    <row r="14" spans="1:17" ht="14.25" customHeight="1" x14ac:dyDescent="0.25">
      <c r="A14" s="2355"/>
      <c r="B14" s="681" t="s">
        <v>1163</v>
      </c>
      <c r="C14" s="678">
        <v>1.1041270280248068</v>
      </c>
      <c r="D14" s="678">
        <v>0.99695442711043503</v>
      </c>
      <c r="E14" s="678"/>
      <c r="F14" s="678"/>
      <c r="G14" s="2325">
        <v>9.3622416435472999</v>
      </c>
      <c r="H14" s="678"/>
      <c r="I14" s="678"/>
    </row>
    <row r="15" spans="1:17" ht="14.25" customHeight="1" x14ac:dyDescent="0.25">
      <c r="A15" s="2355"/>
      <c r="B15" s="697" t="s">
        <v>1162</v>
      </c>
      <c r="C15" s="696">
        <v>9.6528900292383008E-2</v>
      </c>
      <c r="D15" s="696">
        <v>8.7159277916372915E-2</v>
      </c>
      <c r="E15" s="696"/>
      <c r="F15" s="696"/>
      <c r="G15" s="696">
        <v>9.5161772505500792</v>
      </c>
      <c r="H15" s="696"/>
      <c r="I15" s="696"/>
    </row>
    <row r="16" spans="1:17" ht="14.25" customHeight="1" x14ac:dyDescent="0.25">
      <c r="A16" s="2355"/>
      <c r="B16" s="699" t="s">
        <v>620</v>
      </c>
      <c r="C16" s="684">
        <v>1.2006559283171898</v>
      </c>
      <c r="D16" s="684">
        <v>1.0841137050268079</v>
      </c>
      <c r="E16" s="684">
        <v>104.19680870000001</v>
      </c>
      <c r="F16" s="684">
        <v>23.520724311512417</v>
      </c>
      <c r="G16" s="684">
        <v>18.878418894097379</v>
      </c>
      <c r="H16" s="684">
        <v>18.11803943866601</v>
      </c>
      <c r="I16" s="684">
        <v>44300</v>
      </c>
    </row>
    <row r="17" spans="1:10" ht="14.25" customHeight="1" x14ac:dyDescent="0.25">
      <c r="A17" s="2355"/>
      <c r="B17" s="681"/>
      <c r="C17" s="678"/>
      <c r="D17" s="678"/>
      <c r="E17" s="678"/>
      <c r="F17" s="678"/>
      <c r="G17" s="678"/>
      <c r="H17" s="678"/>
      <c r="I17" s="678"/>
    </row>
    <row r="18" spans="1:10" ht="14.25" customHeight="1" x14ac:dyDescent="0.25">
      <c r="A18" s="2355"/>
      <c r="B18" s="699" t="s">
        <v>4</v>
      </c>
      <c r="C18" s="684">
        <v>3.9330756109394973</v>
      </c>
      <c r="D18" s="684"/>
      <c r="E18" s="684">
        <v>124.59160351000011</v>
      </c>
      <c r="F18" s="684"/>
      <c r="G18" s="684">
        <v>89.491913875338213</v>
      </c>
      <c r="H18" s="684"/>
      <c r="I18" s="684"/>
    </row>
    <row r="19" spans="1:10" ht="14.25" customHeight="1" x14ac:dyDescent="0.25">
      <c r="A19" s="2355"/>
      <c r="B19" s="699"/>
      <c r="C19" s="684"/>
      <c r="D19" s="684"/>
      <c r="E19" s="684"/>
      <c r="F19" s="702"/>
      <c r="G19" s="684"/>
      <c r="H19" s="684"/>
      <c r="I19" s="684"/>
    </row>
    <row r="20" spans="1:10" ht="14.25" customHeight="1" x14ac:dyDescent="0.25">
      <c r="A20" s="2355"/>
      <c r="B20" s="681" t="s">
        <v>1163</v>
      </c>
      <c r="C20" s="678">
        <v>-16.735586174526603</v>
      </c>
      <c r="D20" s="678">
        <v>-6.186346030956285</v>
      </c>
      <c r="E20" s="678"/>
      <c r="F20" s="701"/>
      <c r="G20" s="2316">
        <v>182.94354867858243</v>
      </c>
      <c r="H20" s="678"/>
      <c r="I20" s="678"/>
    </row>
    <row r="21" spans="1:10" ht="14.25" customHeight="1" x14ac:dyDescent="0.25">
      <c r="A21" s="1979"/>
      <c r="B21" s="697" t="s">
        <v>1162</v>
      </c>
      <c r="C21" s="696">
        <v>46.517129540452899</v>
      </c>
      <c r="D21" s="696">
        <v>17.195158669857602</v>
      </c>
      <c r="E21" s="696"/>
      <c r="F21" s="700"/>
      <c r="G21" s="696">
        <v>266.07239896317515</v>
      </c>
      <c r="H21" s="696"/>
      <c r="I21" s="696"/>
      <c r="J21" s="1334"/>
    </row>
    <row r="22" spans="1:10" ht="14.25" customHeight="1" x14ac:dyDescent="0.25">
      <c r="A22" s="1928" t="s">
        <v>1087</v>
      </c>
      <c r="B22" s="2354"/>
      <c r="C22" s="2353">
        <v>29.7815433659263</v>
      </c>
      <c r="D22" s="2353">
        <v>11.008812638901318</v>
      </c>
      <c r="E22" s="2353">
        <v>1106.7373348900001</v>
      </c>
      <c r="F22" s="2353">
        <v>102.27696908264343</v>
      </c>
      <c r="G22" s="2353">
        <v>449.01594764175758</v>
      </c>
      <c r="H22" s="2353">
        <v>40.571139464305304</v>
      </c>
      <c r="I22" s="2353">
        <v>108209.82913520999</v>
      </c>
    </row>
    <row r="23" spans="1:10" ht="14.25" customHeight="1" x14ac:dyDescent="0.25">
      <c r="C23" s="2356"/>
    </row>
    <row r="24" spans="1:10" ht="14.25" customHeight="1" x14ac:dyDescent="0.25">
      <c r="A24" s="2355"/>
      <c r="B24" s="681" t="s">
        <v>1163</v>
      </c>
      <c r="C24" s="678">
        <v>-26.709898026942305</v>
      </c>
      <c r="D24" s="678">
        <v>-16.720595975987795</v>
      </c>
      <c r="E24" s="678"/>
      <c r="F24" s="701"/>
      <c r="G24" s="678">
        <v>176.08646635542692</v>
      </c>
      <c r="H24" s="678"/>
      <c r="I24" s="678"/>
    </row>
    <row r="25" spans="1:10" ht="14.25" customHeight="1" x14ac:dyDescent="0.25">
      <c r="A25" s="2355"/>
      <c r="B25" s="697" t="s">
        <v>1162</v>
      </c>
      <c r="C25" s="696">
        <v>-0.59385615662549318</v>
      </c>
      <c r="D25" s="696">
        <v>-0.37175839656039761</v>
      </c>
      <c r="E25" s="696"/>
      <c r="F25" s="700"/>
      <c r="G25" s="2316">
        <v>839.79567418450551</v>
      </c>
      <c r="H25" s="696"/>
      <c r="I25" s="696"/>
    </row>
    <row r="26" spans="1:10" ht="14.25" customHeight="1" x14ac:dyDescent="0.25">
      <c r="A26" s="1928" t="s">
        <v>1086</v>
      </c>
      <c r="B26" s="2354"/>
      <c r="C26" s="2353">
        <v>-27.303754183567797</v>
      </c>
      <c r="D26" s="2353">
        <v>-17.092354372548193</v>
      </c>
      <c r="E26" s="2353">
        <v>1953.40227359</v>
      </c>
      <c r="F26" s="2353">
        <v>305.71110906458836</v>
      </c>
      <c r="G26" s="2358">
        <v>1015.8821405399324</v>
      </c>
      <c r="H26" s="2353">
        <v>51.262682771058756</v>
      </c>
      <c r="I26" s="2353">
        <v>63900</v>
      </c>
    </row>
    <row r="27" spans="1:10" ht="14.25" customHeight="1" x14ac:dyDescent="0.25">
      <c r="C27" s="2356"/>
      <c r="E27" s="2357"/>
      <c r="I27" s="2356"/>
    </row>
    <row r="28" spans="1:10" ht="14.25" customHeight="1" x14ac:dyDescent="0.25">
      <c r="B28" s="681" t="s">
        <v>1163</v>
      </c>
      <c r="C28" s="678">
        <v>-2.784962190182469</v>
      </c>
      <c r="D28" s="678">
        <v>-2.5033368001640168</v>
      </c>
      <c r="E28" s="678"/>
      <c r="F28" s="678"/>
      <c r="G28" s="678">
        <v>737.97000379324936</v>
      </c>
      <c r="H28" s="678"/>
      <c r="I28" s="678"/>
    </row>
    <row r="29" spans="1:10" ht="14.25" customHeight="1" x14ac:dyDescent="0.25">
      <c r="A29" s="2355"/>
      <c r="B29" s="697" t="s">
        <v>1162</v>
      </c>
      <c r="C29" s="696">
        <v>-6.6345762459166613</v>
      </c>
      <c r="D29" s="696">
        <v>-5.963664041273403</v>
      </c>
      <c r="E29" s="696"/>
      <c r="F29" s="696"/>
      <c r="G29" s="696">
        <v>106.71038980775106</v>
      </c>
      <c r="H29" s="696"/>
      <c r="I29" s="696"/>
    </row>
    <row r="30" spans="1:10" ht="14.25" customHeight="1" x14ac:dyDescent="0.25">
      <c r="A30" s="2355"/>
      <c r="B30" s="1329" t="s">
        <v>1167</v>
      </c>
      <c r="C30" s="684">
        <v>-9.4195384360991312</v>
      </c>
      <c r="D30" s="1328">
        <v>-8.4670008414374216</v>
      </c>
      <c r="E30" s="684">
        <v>1871.3836094499998</v>
      </c>
      <c r="F30" s="684">
        <v>420.53564257303367</v>
      </c>
      <c r="G30" s="1834">
        <v>844.68039360100045</v>
      </c>
      <c r="H30" s="1328">
        <v>45.13667798176624</v>
      </c>
      <c r="I30" s="684">
        <v>44500</v>
      </c>
    </row>
    <row r="31" spans="1:10" ht="14.25" customHeight="1" x14ac:dyDescent="0.25">
      <c r="A31" s="1325"/>
      <c r="B31" s="681" t="s">
        <v>1166</v>
      </c>
      <c r="C31" s="678">
        <v>19.295266739999999</v>
      </c>
      <c r="D31" s="678">
        <v>17.344059991011235</v>
      </c>
      <c r="E31" s="678"/>
      <c r="F31" s="678"/>
      <c r="G31" s="678">
        <v>342.15553088000001</v>
      </c>
      <c r="H31" s="678"/>
      <c r="I31" s="678"/>
    </row>
    <row r="32" spans="1:10" ht="14.25" customHeight="1" x14ac:dyDescent="0.25">
      <c r="A32" s="1325"/>
      <c r="B32" s="697" t="s">
        <v>1165</v>
      </c>
      <c r="C32" s="696">
        <v>-3.2952667399999989</v>
      </c>
      <c r="D32" s="696">
        <v>-2.962037519101123</v>
      </c>
      <c r="E32" s="696"/>
      <c r="F32" s="696"/>
      <c r="G32" s="696">
        <v>107.96887769999999</v>
      </c>
      <c r="H32" s="696"/>
      <c r="I32" s="696"/>
    </row>
    <row r="33" spans="1:10" ht="14.25" customHeight="1" x14ac:dyDescent="0.25">
      <c r="A33" s="2355"/>
      <c r="B33" s="1329" t="s">
        <v>1164</v>
      </c>
      <c r="C33" s="684">
        <v>16</v>
      </c>
      <c r="D33" s="1328">
        <v>14.382022471910114</v>
      </c>
      <c r="E33" s="684">
        <v>1346.09303</v>
      </c>
      <c r="F33" s="684">
        <v>1529.6511704545453</v>
      </c>
      <c r="G33" s="1328">
        <v>450.12440858000002</v>
      </c>
      <c r="H33" s="1328"/>
      <c r="I33" s="684">
        <v>8800</v>
      </c>
    </row>
    <row r="34" spans="1:10" ht="14.25" customHeight="1" x14ac:dyDescent="0.25">
      <c r="A34" s="2355"/>
      <c r="B34" s="681" t="s">
        <v>1163</v>
      </c>
      <c r="C34" s="678">
        <v>65.74219936464543</v>
      </c>
      <c r="D34" s="678">
        <v>1095.7033227440904</v>
      </c>
      <c r="E34" s="678"/>
      <c r="F34" s="678"/>
      <c r="G34" s="678">
        <v>107.07168982488484</v>
      </c>
      <c r="H34" s="678"/>
      <c r="I34" s="678"/>
    </row>
    <row r="35" spans="1:10" ht="14.25" customHeight="1" x14ac:dyDescent="0.25">
      <c r="A35" s="2355"/>
      <c r="B35" s="697" t="s">
        <v>1162</v>
      </c>
      <c r="C35" s="696">
        <v>8.4405345485985563</v>
      </c>
      <c r="D35" s="696">
        <v>140.67557580997592</v>
      </c>
      <c r="E35" s="696"/>
      <c r="F35" s="696"/>
      <c r="G35" s="696">
        <v>11.80195813405294</v>
      </c>
      <c r="H35" s="696"/>
      <c r="I35" s="696"/>
    </row>
    <row r="36" spans="1:10" ht="14.25" customHeight="1" x14ac:dyDescent="0.25">
      <c r="A36" s="2355"/>
      <c r="B36" s="1329" t="s">
        <v>619</v>
      </c>
      <c r="C36" s="684">
        <v>74.182733913243993</v>
      </c>
      <c r="D36" s="1328">
        <v>1236.3788985540664</v>
      </c>
      <c r="E36" s="684">
        <v>151.03452375000001</v>
      </c>
      <c r="F36" s="684">
        <v>629.31051562500011</v>
      </c>
      <c r="G36" s="1834">
        <v>119</v>
      </c>
      <c r="H36" s="684">
        <v>79</v>
      </c>
      <c r="I36" s="684">
        <v>2400</v>
      </c>
    </row>
    <row r="37" spans="1:10" ht="14.25" customHeight="1" x14ac:dyDescent="0.25">
      <c r="A37" s="2348"/>
      <c r="B37" s="699"/>
      <c r="C37" s="684"/>
      <c r="D37" s="684"/>
      <c r="E37" s="684"/>
      <c r="F37" s="684"/>
      <c r="G37" s="684"/>
      <c r="H37" s="684"/>
      <c r="I37" s="684"/>
    </row>
    <row r="38" spans="1:10" ht="14.25" customHeight="1" x14ac:dyDescent="0.25">
      <c r="B38" s="699" t="s">
        <v>1022</v>
      </c>
      <c r="C38" s="678">
        <v>-0.58864233468206351</v>
      </c>
      <c r="D38" s="678"/>
      <c r="E38" s="678">
        <v>7.74948631</v>
      </c>
      <c r="F38" s="678">
        <v>45.341697732371635</v>
      </c>
      <c r="G38" s="678">
        <v>-28</v>
      </c>
      <c r="H38" s="678"/>
      <c r="I38" s="678">
        <v>1700</v>
      </c>
    </row>
    <row r="39" spans="1:10" ht="14.25" customHeight="1" x14ac:dyDescent="0.25">
      <c r="B39" s="681"/>
      <c r="C39" s="678"/>
      <c r="D39" s="678"/>
      <c r="E39" s="678"/>
      <c r="F39" s="678"/>
      <c r="G39" s="678"/>
      <c r="H39" s="678"/>
      <c r="I39" s="678"/>
    </row>
    <row r="40" spans="1:10" ht="14.25" customHeight="1" x14ac:dyDescent="0.25">
      <c r="B40" s="681" t="s">
        <v>1163</v>
      </c>
      <c r="C40" s="678">
        <v>62.700780600721686</v>
      </c>
      <c r="D40" s="678">
        <v>51.595887763749836</v>
      </c>
      <c r="E40" s="678"/>
      <c r="F40" s="678"/>
      <c r="G40" s="678">
        <v>815.02235207368608</v>
      </c>
      <c r="H40" s="678"/>
      <c r="I40" s="678"/>
    </row>
    <row r="41" spans="1:10" ht="14.25" customHeight="1" x14ac:dyDescent="0.25">
      <c r="A41" s="2355"/>
      <c r="B41" s="681" t="s">
        <v>1162</v>
      </c>
      <c r="C41" s="696">
        <v>1.4737725417411107</v>
      </c>
      <c r="D41" s="696">
        <v>1.2127536838368398</v>
      </c>
      <c r="E41" s="696"/>
      <c r="F41" s="696"/>
      <c r="G41" s="696">
        <v>120.85128815641751</v>
      </c>
      <c r="H41" s="696"/>
      <c r="I41" s="696"/>
    </row>
    <row r="42" spans="1:10" ht="14.25" customHeight="1" x14ac:dyDescent="0.25">
      <c r="A42" s="1928" t="s">
        <v>213</v>
      </c>
      <c r="B42" s="2354"/>
      <c r="C42" s="2353">
        <v>64.174553142462798</v>
      </c>
      <c r="D42" s="2353">
        <v>52.80864144758668</v>
      </c>
      <c r="E42" s="2353">
        <v>2030.1676195099999</v>
      </c>
      <c r="F42" s="2353">
        <v>417.65150144172009</v>
      </c>
      <c r="G42" s="2353">
        <v>935.87364023010366</v>
      </c>
      <c r="H42" s="2353">
        <v>46.098343370090085</v>
      </c>
      <c r="I42" s="2353">
        <v>48600</v>
      </c>
      <c r="J42" s="1905"/>
    </row>
    <row r="43" spans="1:10" ht="14.25" customHeight="1" x14ac:dyDescent="0.25">
      <c r="A43" s="2348"/>
      <c r="B43" s="1327"/>
      <c r="C43" s="2351"/>
      <c r="D43" s="2351"/>
      <c r="E43" s="2351"/>
      <c r="F43" s="2351"/>
      <c r="G43" s="2351"/>
      <c r="H43" s="2351"/>
      <c r="I43" s="2351"/>
      <c r="J43" s="1904"/>
    </row>
    <row r="44" spans="1:10" ht="14.25" customHeight="1" x14ac:dyDescent="0.25">
      <c r="A44" s="1928" t="s">
        <v>212</v>
      </c>
      <c r="B44" s="1927"/>
      <c r="C44" s="1926">
        <v>0.89688744592861291</v>
      </c>
      <c r="D44" s="1926"/>
      <c r="E44" s="1926">
        <v>17.729792379999999</v>
      </c>
      <c r="F44" s="1926"/>
      <c r="G44" s="1926">
        <v>7.2680493311735237</v>
      </c>
      <c r="H44" s="1926"/>
      <c r="I44" s="1926">
        <v>8800</v>
      </c>
    </row>
    <row r="45" spans="1:10" ht="14.25" customHeight="1" x14ac:dyDescent="0.25">
      <c r="A45" s="2352"/>
      <c r="B45" s="698"/>
      <c r="C45" s="696"/>
      <c r="D45" s="696"/>
      <c r="E45" s="696"/>
      <c r="F45" s="696"/>
      <c r="G45" s="696"/>
      <c r="H45" s="696"/>
      <c r="I45" s="696"/>
    </row>
    <row r="46" spans="1:10" ht="14.25" customHeight="1" x14ac:dyDescent="0.25">
      <c r="A46" s="1928" t="s">
        <v>99</v>
      </c>
      <c r="B46" s="1927" t="s">
        <v>1022</v>
      </c>
      <c r="C46" s="1926">
        <v>-8.7130624044654237</v>
      </c>
      <c r="D46" s="1926"/>
      <c r="E46" s="1926">
        <v>18.200897059999999</v>
      </c>
      <c r="F46" s="1926">
        <v>36.747217968907734</v>
      </c>
      <c r="G46" s="1926">
        <v>-29.50203607926835</v>
      </c>
      <c r="H46" s="1926">
        <v>-162.09111002613599</v>
      </c>
      <c r="I46" s="1926">
        <v>4959.1301600000006</v>
      </c>
    </row>
    <row r="47" spans="1:10" ht="14.25" customHeight="1" x14ac:dyDescent="0.25">
      <c r="A47" s="2348"/>
      <c r="B47" s="1326"/>
      <c r="C47" s="2351"/>
      <c r="D47" s="2351"/>
      <c r="E47" s="2351"/>
      <c r="F47" s="2351"/>
      <c r="G47" s="2351"/>
      <c r="H47" s="2351"/>
      <c r="I47" s="2351"/>
    </row>
    <row r="48" spans="1:10" ht="14.25" customHeight="1" x14ac:dyDescent="0.25">
      <c r="A48" s="2350"/>
      <c r="B48" s="681" t="s">
        <v>1163</v>
      </c>
      <c r="C48" s="678">
        <v>17.66207936165204</v>
      </c>
      <c r="D48" s="678">
        <v>3.013120272251383</v>
      </c>
      <c r="E48" s="678"/>
      <c r="F48" s="678"/>
      <c r="G48" s="678">
        <v>1879.7626029868709</v>
      </c>
      <c r="H48" s="678"/>
      <c r="I48" s="701"/>
    </row>
    <row r="49" spans="1:11" ht="14.25" customHeight="1" thickBot="1" x14ac:dyDescent="0.3">
      <c r="A49" s="2349"/>
      <c r="B49" s="697" t="s">
        <v>1162</v>
      </c>
      <c r="C49" s="678">
        <v>41.174088004632857</v>
      </c>
      <c r="D49" s="696">
        <v>7.0242283888490835</v>
      </c>
      <c r="E49" s="678"/>
      <c r="F49" s="678"/>
      <c r="G49" s="678">
        <v>498.77300147161412</v>
      </c>
      <c r="H49" s="696"/>
      <c r="I49" s="678"/>
      <c r="J49" s="1334"/>
    </row>
    <row r="50" spans="1:11" ht="15.75" thickBot="1" x14ac:dyDescent="0.3">
      <c r="A50" s="695" t="s">
        <v>617</v>
      </c>
      <c r="B50" s="694"/>
      <c r="C50" s="692">
        <v>59.236167366284896</v>
      </c>
      <c r="D50" s="693">
        <v>10.105587971105912</v>
      </c>
      <c r="E50" s="692">
        <v>5126.2379174300004</v>
      </c>
      <c r="F50" s="692">
        <v>218.63183650573424</v>
      </c>
      <c r="G50" s="692">
        <v>2378.5356044584846</v>
      </c>
      <c r="H50" s="692">
        <v>46.399243319766654</v>
      </c>
      <c r="I50" s="692">
        <v>234468.95929520999</v>
      </c>
      <c r="J50" s="1334"/>
      <c r="K50" s="1334"/>
    </row>
    <row r="51" spans="1:11" x14ac:dyDescent="0.25">
      <c r="A51" s="2348"/>
      <c r="B51" s="681"/>
      <c r="C51" s="678"/>
      <c r="D51" s="678"/>
      <c r="E51" s="678"/>
      <c r="F51" s="678"/>
      <c r="G51" s="678"/>
      <c r="H51" s="678"/>
      <c r="I51" s="701"/>
    </row>
    <row r="52" spans="1:11" ht="15.75" thickBot="1" x14ac:dyDescent="0.3">
      <c r="A52" s="2347"/>
      <c r="B52" s="2346"/>
      <c r="C52" s="686"/>
      <c r="D52" s="2346"/>
      <c r="E52" s="2344"/>
      <c r="F52" s="2344"/>
      <c r="G52" s="2345"/>
      <c r="H52" s="2344"/>
      <c r="I52" s="2343"/>
    </row>
    <row r="53" spans="1:11" x14ac:dyDescent="0.25">
      <c r="A53" s="691" t="s">
        <v>606</v>
      </c>
      <c r="B53" s="690"/>
      <c r="C53" s="690"/>
      <c r="D53" s="2342"/>
      <c r="E53" s="2341"/>
      <c r="F53" s="688"/>
      <c r="G53" s="688">
        <v>2247.6689999999999</v>
      </c>
      <c r="H53" s="688"/>
      <c r="I53" s="2341"/>
    </row>
    <row r="54" spans="1:11" ht="15.75" thickBot="1" x14ac:dyDescent="0.3">
      <c r="A54" s="687" t="s">
        <v>605</v>
      </c>
      <c r="B54" s="686"/>
      <c r="C54" s="686"/>
      <c r="D54" s="2340"/>
      <c r="E54" s="687"/>
      <c r="F54" s="1734"/>
      <c r="G54" s="687"/>
      <c r="H54" s="687"/>
      <c r="I54" s="685">
        <v>334896.07299999997</v>
      </c>
    </row>
    <row r="55" spans="1:11" x14ac:dyDescent="0.25">
      <c r="B55" s="678"/>
      <c r="C55" s="680"/>
      <c r="D55" s="678"/>
      <c r="E55" s="678"/>
      <c r="F55" s="678"/>
      <c r="G55" s="678"/>
      <c r="H55" s="678"/>
      <c r="I55" s="678"/>
    </row>
    <row r="56" spans="1:11" x14ac:dyDescent="0.25">
      <c r="A56" s="2328" t="s">
        <v>1343</v>
      </c>
      <c r="B56" s="681"/>
      <c r="C56" s="1324"/>
      <c r="D56" s="678"/>
      <c r="E56" s="678"/>
      <c r="F56" s="678"/>
      <c r="G56" s="678"/>
      <c r="H56" s="683"/>
      <c r="I56" s="678"/>
    </row>
    <row r="57" spans="1:11" x14ac:dyDescent="0.25">
      <c r="A57" s="2328" t="s">
        <v>1344</v>
      </c>
      <c r="B57" s="1733"/>
      <c r="C57" s="678"/>
      <c r="D57" s="679"/>
      <c r="E57" s="678"/>
      <c r="F57" s="678"/>
      <c r="G57" s="678"/>
      <c r="H57" s="678"/>
      <c r="I57" s="678"/>
    </row>
    <row r="58" spans="1:11" x14ac:dyDescent="0.25">
      <c r="B58" s="677"/>
      <c r="C58" s="676"/>
      <c r="D58" s="675"/>
      <c r="E58" s="674"/>
      <c r="F58" s="674"/>
      <c r="G58" s="674"/>
      <c r="H58" s="674"/>
      <c r="I58" s="674"/>
    </row>
    <row r="59" spans="1:11" x14ac:dyDescent="0.25">
      <c r="B59" s="2337"/>
      <c r="C59" s="1323"/>
      <c r="D59" s="2339"/>
      <c r="E59" s="2337"/>
      <c r="F59" s="2337"/>
      <c r="G59" s="2338"/>
      <c r="H59" s="2337"/>
      <c r="I59" s="1732"/>
    </row>
    <row r="60" spans="1:11" x14ac:dyDescent="0.25">
      <c r="B60" s="2337"/>
      <c r="C60" s="1323"/>
      <c r="D60" s="2337"/>
      <c r="E60" s="2337"/>
      <c r="F60" s="2337"/>
      <c r="G60" s="2338"/>
      <c r="H60" s="2337"/>
      <c r="I60" s="1732"/>
    </row>
    <row r="61" spans="1:11" x14ac:dyDescent="0.25">
      <c r="B61" s="2337"/>
      <c r="C61" s="1322"/>
      <c r="D61" s="2337"/>
      <c r="E61" s="2337"/>
      <c r="F61" s="2337"/>
      <c r="G61" s="2338"/>
      <c r="H61" s="2337"/>
      <c r="I61" s="1732"/>
    </row>
    <row r="62" spans="1:11" x14ac:dyDescent="0.25">
      <c r="B62" s="2337"/>
      <c r="C62" s="1322"/>
      <c r="D62" s="2337"/>
      <c r="E62" s="2337"/>
      <c r="F62" s="2337"/>
      <c r="G62" s="2338"/>
      <c r="H62" s="2337"/>
      <c r="I62" s="1732"/>
    </row>
    <row r="63" spans="1:11" x14ac:dyDescent="0.25">
      <c r="B63" s="2337"/>
      <c r="C63" s="1322"/>
      <c r="D63" s="2337"/>
      <c r="E63" s="2337"/>
      <c r="F63" s="2337"/>
      <c r="G63" s="2338"/>
      <c r="H63" s="2337"/>
      <c r="I63" s="1732"/>
    </row>
    <row r="64" spans="1:11" x14ac:dyDescent="0.25">
      <c r="B64" s="2337"/>
      <c r="C64" s="1322"/>
      <c r="D64" s="2337"/>
      <c r="E64" s="2337"/>
      <c r="F64" s="2337"/>
      <c r="G64" s="2338"/>
      <c r="H64" s="2337"/>
      <c r="I64" s="1732"/>
    </row>
    <row r="65" spans="2:9" x14ac:dyDescent="0.25">
      <c r="B65" s="2337"/>
      <c r="C65" s="1322"/>
      <c r="D65" s="2337"/>
      <c r="E65" s="2337"/>
      <c r="F65" s="2337"/>
      <c r="G65" s="2338"/>
      <c r="H65" s="2337"/>
      <c r="I65" s="1732"/>
    </row>
    <row r="66" spans="2:9" x14ac:dyDescent="0.25">
      <c r="B66" s="2337"/>
      <c r="C66" s="1322"/>
      <c r="D66" s="2337"/>
      <c r="E66" s="2337"/>
      <c r="F66" s="2337"/>
      <c r="G66" s="2338"/>
      <c r="H66" s="2337"/>
      <c r="I66" s="1732"/>
    </row>
    <row r="67" spans="2:9" x14ac:dyDescent="0.25">
      <c r="B67" s="2337"/>
      <c r="C67" s="1322"/>
      <c r="D67" s="2337"/>
      <c r="E67" s="2337"/>
      <c r="F67" s="2337"/>
      <c r="G67" s="2338"/>
      <c r="H67" s="2337"/>
      <c r="I67" s="1732"/>
    </row>
    <row r="68" spans="2:9" x14ac:dyDescent="0.25">
      <c r="B68" s="2337"/>
      <c r="C68" s="1322"/>
      <c r="D68" s="2337"/>
      <c r="E68" s="2337"/>
      <c r="F68" s="2337"/>
      <c r="G68" s="2338"/>
      <c r="H68" s="2337"/>
      <c r="I68" s="1732"/>
    </row>
    <row r="69" spans="2:9" x14ac:dyDescent="0.25">
      <c r="B69" s="2337"/>
      <c r="C69" s="1322"/>
      <c r="D69" s="2337"/>
      <c r="E69" s="2337"/>
      <c r="F69" s="2337"/>
      <c r="G69" s="2338"/>
      <c r="H69" s="2337"/>
      <c r="I69" s="1732"/>
    </row>
    <row r="70" spans="2:9" x14ac:dyDescent="0.25">
      <c r="B70" s="2337"/>
      <c r="C70" s="1322"/>
      <c r="D70" s="2337"/>
      <c r="E70" s="2337"/>
      <c r="F70" s="2337"/>
      <c r="G70" s="2338"/>
      <c r="H70" s="2337"/>
      <c r="I70" s="1732"/>
    </row>
    <row r="71" spans="2:9" x14ac:dyDescent="0.25">
      <c r="B71" s="2337"/>
      <c r="C71" s="1322"/>
      <c r="D71" s="2337"/>
      <c r="E71" s="2337"/>
      <c r="F71" s="2337"/>
      <c r="G71" s="2338"/>
      <c r="H71" s="2337"/>
      <c r="I71" s="1732"/>
    </row>
    <row r="72" spans="2:9" x14ac:dyDescent="0.25">
      <c r="B72" s="2337"/>
      <c r="C72" s="1322"/>
      <c r="D72" s="2337"/>
      <c r="E72" s="2337"/>
      <c r="F72" s="2337"/>
      <c r="G72" s="2338"/>
      <c r="H72" s="2337"/>
      <c r="I72" s="1732"/>
    </row>
    <row r="73" spans="2:9" x14ac:dyDescent="0.25">
      <c r="B73" s="2337"/>
      <c r="C73" s="1322"/>
      <c r="D73" s="2337"/>
      <c r="E73" s="2337"/>
      <c r="F73" s="2337"/>
      <c r="G73" s="2338"/>
      <c r="H73" s="2337"/>
      <c r="I73" s="1732"/>
    </row>
    <row r="74" spans="2:9" x14ac:dyDescent="0.25">
      <c r="B74" s="2337"/>
      <c r="C74" s="1322"/>
      <c r="D74" s="2337"/>
      <c r="E74" s="2337"/>
      <c r="F74" s="2337"/>
      <c r="G74" s="2338"/>
      <c r="H74" s="2337"/>
      <c r="I74" s="1732"/>
    </row>
    <row r="75" spans="2:9" x14ac:dyDescent="0.25">
      <c r="B75" s="2337"/>
      <c r="C75" s="1322"/>
      <c r="D75" s="2337"/>
      <c r="E75" s="2337"/>
      <c r="F75" s="2337"/>
      <c r="G75" s="2338"/>
      <c r="H75" s="2337"/>
      <c r="I75" s="1732"/>
    </row>
    <row r="76" spans="2:9" x14ac:dyDescent="0.25">
      <c r="I76" s="1731"/>
    </row>
    <row r="77" spans="2:9" x14ac:dyDescent="0.25">
      <c r="I77" s="1731"/>
    </row>
    <row r="78" spans="2:9" x14ac:dyDescent="0.25">
      <c r="I78" s="1731"/>
    </row>
    <row r="79" spans="2:9" x14ac:dyDescent="0.25">
      <c r="I79" s="1731"/>
    </row>
    <row r="80" spans="2:9" x14ac:dyDescent="0.25">
      <c r="I80" s="1731"/>
    </row>
  </sheetData>
  <mergeCells count="2">
    <mergeCell ref="E3:E4"/>
    <mergeCell ref="I3:I4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81"/>
  <sheetViews>
    <sheetView view="pageBreakPreview" topLeftCell="A41" zoomScaleNormal="100" zoomScaleSheetLayoutView="100" workbookViewId="0">
      <selection activeCell="A73" sqref="A73"/>
    </sheetView>
  </sheetViews>
  <sheetFormatPr defaultRowHeight="15" x14ac:dyDescent="0.25"/>
  <cols>
    <col min="1" max="1" width="25.85546875" style="1833" customWidth="1"/>
    <col min="2" max="2" width="24" style="2299" customWidth="1"/>
    <col min="3" max="3" width="10" style="1320" customWidth="1"/>
    <col min="4" max="4" width="9.7109375" style="2299" customWidth="1"/>
    <col min="5" max="5" width="9.5703125" style="2299" customWidth="1"/>
    <col min="6" max="6" width="9" style="2299" customWidth="1"/>
    <col min="7" max="7" width="9.140625" style="2332" customWidth="1"/>
    <col min="8" max="8" width="10.28515625" style="2299" customWidth="1"/>
    <col min="9" max="9" width="11.5703125" style="641" customWidth="1"/>
    <col min="14" max="15" width="9.140625" customWidth="1"/>
    <col min="17" max="17" width="9.140625" customWidth="1"/>
  </cols>
  <sheetData>
    <row r="1" spans="1:17" x14ac:dyDescent="0.25">
      <c r="A1" s="647" t="s">
        <v>1161</v>
      </c>
      <c r="B1" s="641"/>
      <c r="C1" s="1318"/>
      <c r="D1" s="1321"/>
      <c r="E1" s="1318"/>
      <c r="F1" s="1321"/>
      <c r="G1" s="1321"/>
      <c r="H1" s="1321"/>
      <c r="I1" s="710"/>
    </row>
    <row r="2" spans="1:17" x14ac:dyDescent="0.25">
      <c r="A2" s="705" t="s">
        <v>1098</v>
      </c>
      <c r="B2" s="641"/>
      <c r="C2" s="678"/>
      <c r="D2" s="678"/>
      <c r="E2" s="678"/>
      <c r="F2" s="678"/>
      <c r="G2" s="678"/>
      <c r="H2" s="678"/>
      <c r="I2" s="679"/>
    </row>
    <row r="3" spans="1:17" s="1835" customFormat="1" ht="15.75" customHeight="1" x14ac:dyDescent="0.2">
      <c r="A3" s="682" t="s">
        <v>193</v>
      </c>
      <c r="B3" s="704"/>
      <c r="C3" s="1837" t="s">
        <v>630</v>
      </c>
      <c r="D3" s="1837" t="s">
        <v>629</v>
      </c>
      <c r="E3" s="2890" t="s">
        <v>1168</v>
      </c>
      <c r="F3" s="1837" t="s">
        <v>628</v>
      </c>
      <c r="G3" s="1837"/>
      <c r="H3" s="1837" t="s">
        <v>627</v>
      </c>
      <c r="I3" s="2890" t="s">
        <v>1157</v>
      </c>
    </row>
    <row r="4" spans="1:17" s="1835" customFormat="1" ht="11.25" x14ac:dyDescent="0.2">
      <c r="A4" s="682"/>
      <c r="B4" s="682"/>
      <c r="C4" s="1836" t="s">
        <v>626</v>
      </c>
      <c r="D4" s="1836" t="s">
        <v>610</v>
      </c>
      <c r="E4" s="2892"/>
      <c r="F4" s="1836" t="s">
        <v>625</v>
      </c>
      <c r="G4" s="1836" t="s">
        <v>613</v>
      </c>
      <c r="H4" s="1836" t="s">
        <v>624</v>
      </c>
      <c r="I4" s="2892"/>
      <c r="N4" s="1907"/>
      <c r="O4" s="1907"/>
      <c r="P4" s="1907"/>
      <c r="Q4" s="1907"/>
    </row>
    <row r="5" spans="1:17" ht="14.25" customHeight="1" x14ac:dyDescent="0.25">
      <c r="A5" s="2360"/>
      <c r="B5" s="681" t="s">
        <v>1163</v>
      </c>
      <c r="C5" s="678">
        <v>32.030792616684472</v>
      </c>
      <c r="D5" s="678">
        <v>318.66535365153692</v>
      </c>
      <c r="E5" s="678"/>
      <c r="F5" s="678"/>
      <c r="G5" s="678">
        <v>232.11181831343117</v>
      </c>
      <c r="H5" s="678"/>
      <c r="I5" s="678"/>
      <c r="N5" s="947"/>
      <c r="O5" s="947"/>
      <c r="P5" s="947"/>
      <c r="Q5" s="947"/>
    </row>
    <row r="6" spans="1:17" ht="14.25" customHeight="1" x14ac:dyDescent="0.25">
      <c r="A6" s="2355"/>
      <c r="B6" s="697" t="s">
        <v>1162</v>
      </c>
      <c r="C6" s="696">
        <v>-24.51233901184267</v>
      </c>
      <c r="D6" s="696">
        <v>-243.86637176023015</v>
      </c>
      <c r="E6" s="696"/>
      <c r="F6" s="696"/>
      <c r="G6" s="696">
        <v>79.552860927143286</v>
      </c>
      <c r="H6" s="696"/>
      <c r="I6" s="696"/>
      <c r="N6" s="704"/>
      <c r="O6" s="703"/>
      <c r="P6" s="703"/>
      <c r="Q6" s="703"/>
    </row>
    <row r="7" spans="1:17" ht="14.25" customHeight="1" x14ac:dyDescent="0.25">
      <c r="A7" s="2372"/>
      <c r="B7" s="699" t="s">
        <v>623</v>
      </c>
      <c r="C7" s="684">
        <v>7.5184536048418007</v>
      </c>
      <c r="D7" s="684">
        <v>74.798981891306795</v>
      </c>
      <c r="E7" s="684">
        <v>323.28831711999999</v>
      </c>
      <c r="F7" s="684">
        <v>804.07615212113637</v>
      </c>
      <c r="G7" s="684">
        <v>311.66467924057446</v>
      </c>
      <c r="H7" s="684">
        <v>96.40455987306494</v>
      </c>
      <c r="I7" s="684">
        <v>4020.6181499995</v>
      </c>
      <c r="L7" s="1906"/>
      <c r="N7" s="682"/>
      <c r="O7" s="703"/>
      <c r="P7" s="703"/>
      <c r="Q7" s="703"/>
    </row>
    <row r="8" spans="1:17" ht="14.25" customHeight="1" x14ac:dyDescent="0.25">
      <c r="A8" s="2355"/>
      <c r="B8" s="681" t="s">
        <v>1163</v>
      </c>
      <c r="C8" s="678">
        <v>13.323147669999999</v>
      </c>
      <c r="D8" s="678">
        <v>16.499254080495355</v>
      </c>
      <c r="E8" s="678"/>
      <c r="F8" s="678"/>
      <c r="G8" s="678">
        <v>47.819128760000005</v>
      </c>
      <c r="H8" s="678"/>
      <c r="I8" s="678"/>
      <c r="N8" s="681"/>
      <c r="O8" s="678"/>
      <c r="P8" s="678"/>
      <c r="Q8" s="678"/>
    </row>
    <row r="9" spans="1:17" ht="14.25" customHeight="1" x14ac:dyDescent="0.25">
      <c r="A9" s="2355"/>
      <c r="B9" s="697" t="s">
        <v>1162</v>
      </c>
      <c r="C9" s="696">
        <v>-4.345465289999999</v>
      </c>
      <c r="D9" s="696">
        <v>-5.3813811640866858</v>
      </c>
      <c r="E9" s="696"/>
      <c r="F9" s="696"/>
      <c r="G9" s="696">
        <v>40.57194415</v>
      </c>
      <c r="H9" s="696"/>
      <c r="I9" s="696"/>
      <c r="N9" s="1733"/>
      <c r="O9" s="678"/>
      <c r="P9" s="678"/>
      <c r="Q9" s="678"/>
    </row>
    <row r="10" spans="1:17" ht="14.25" customHeight="1" x14ac:dyDescent="0.25">
      <c r="A10" s="2355"/>
      <c r="B10" s="699" t="s">
        <v>622</v>
      </c>
      <c r="C10" s="684">
        <v>8.977682380000001</v>
      </c>
      <c r="D10" s="684">
        <v>11.11787291640867</v>
      </c>
      <c r="E10" s="684">
        <v>550.58190675000003</v>
      </c>
      <c r="F10" s="684">
        <v>170.45879465944273</v>
      </c>
      <c r="G10" s="684">
        <v>88.391072910000005</v>
      </c>
      <c r="H10" s="684">
        <v>16.054118710830668</v>
      </c>
      <c r="I10" s="684">
        <v>32300</v>
      </c>
      <c r="N10" s="699"/>
      <c r="O10" s="684"/>
      <c r="P10" s="684"/>
      <c r="Q10" s="684"/>
    </row>
    <row r="11" spans="1:17" ht="14.25" customHeight="1" x14ac:dyDescent="0.25">
      <c r="A11" s="2355"/>
      <c r="B11" s="681" t="s">
        <v>1163</v>
      </c>
      <c r="C11" s="678">
        <v>8.5193832685975912E-2</v>
      </c>
      <c r="D11" s="678">
        <v>0.12258105422442578</v>
      </c>
      <c r="E11" s="678"/>
      <c r="F11" s="678"/>
      <c r="G11" s="678">
        <v>8.4250043980572471</v>
      </c>
      <c r="H11" s="678"/>
      <c r="I11" s="678"/>
      <c r="N11" s="947"/>
      <c r="O11" s="947"/>
      <c r="P11" s="947"/>
      <c r="Q11" s="947"/>
    </row>
    <row r="12" spans="1:17" ht="14.25" customHeight="1" x14ac:dyDescent="0.25">
      <c r="A12" s="2355"/>
      <c r="B12" s="697" t="s">
        <v>1162</v>
      </c>
      <c r="C12" s="696">
        <v>-0.43148573097800991</v>
      </c>
      <c r="D12" s="696">
        <v>-0.62084277838562574</v>
      </c>
      <c r="E12" s="696"/>
      <c r="F12" s="696"/>
      <c r="G12" s="696">
        <v>3.3167408732045054</v>
      </c>
      <c r="H12" s="696"/>
      <c r="I12" s="696"/>
      <c r="N12" s="947"/>
      <c r="O12" s="947"/>
      <c r="P12" s="947"/>
      <c r="Q12" s="947"/>
    </row>
    <row r="13" spans="1:17" ht="14.25" customHeight="1" x14ac:dyDescent="0.25">
      <c r="A13" s="2355"/>
      <c r="B13" s="699" t="s">
        <v>621</v>
      </c>
      <c r="C13" s="684">
        <v>-0.34629189829203399</v>
      </c>
      <c r="D13" s="684">
        <v>-0.49826172416119996</v>
      </c>
      <c r="E13" s="684">
        <v>118.00375574</v>
      </c>
      <c r="F13" s="684">
        <v>42.447394151079145</v>
      </c>
      <c r="G13" s="684">
        <v>11.741745271261752</v>
      </c>
      <c r="H13" s="684">
        <v>9.9503148841572209</v>
      </c>
      <c r="I13" s="684">
        <v>27800</v>
      </c>
    </row>
    <row r="14" spans="1:17" ht="14.25" customHeight="1" x14ac:dyDescent="0.25">
      <c r="A14" s="2355"/>
      <c r="B14" s="681" t="s">
        <v>1163</v>
      </c>
      <c r="C14" s="678">
        <v>6.6694342974676548</v>
      </c>
      <c r="D14" s="678">
        <v>5.9415895745814291</v>
      </c>
      <c r="E14" s="678"/>
      <c r="F14" s="678"/>
      <c r="G14" s="678">
        <v>11.333550374843174</v>
      </c>
      <c r="H14" s="678"/>
      <c r="I14" s="678"/>
    </row>
    <row r="15" spans="1:17" ht="14.25" customHeight="1" x14ac:dyDescent="0.25">
      <c r="A15" s="2355"/>
      <c r="B15" s="697" t="s">
        <v>1162</v>
      </c>
      <c r="C15" s="696">
        <v>-5.4625214253925254</v>
      </c>
      <c r="D15" s="696">
        <v>-4.8663887976770832</v>
      </c>
      <c r="E15" s="696"/>
      <c r="F15" s="696"/>
      <c r="G15" s="696">
        <v>9.4512986941259882</v>
      </c>
      <c r="H15" s="696"/>
      <c r="I15" s="696"/>
    </row>
    <row r="16" spans="1:17" ht="14.25" customHeight="1" x14ac:dyDescent="0.25">
      <c r="A16" s="2355"/>
      <c r="B16" s="699" t="s">
        <v>620</v>
      </c>
      <c r="C16" s="684">
        <v>1.2069128720751301</v>
      </c>
      <c r="D16" s="684">
        <v>1.0752007769043475</v>
      </c>
      <c r="E16" s="684">
        <v>154.42801349000001</v>
      </c>
      <c r="F16" s="684">
        <v>34.393766924276171</v>
      </c>
      <c r="G16" s="684">
        <v>20.784849068969162</v>
      </c>
      <c r="H16" s="684">
        <v>13.459247839327471</v>
      </c>
      <c r="I16" s="684">
        <v>44900</v>
      </c>
    </row>
    <row r="17" spans="1:10" ht="14.25" customHeight="1" x14ac:dyDescent="0.25">
      <c r="A17" s="2355"/>
      <c r="B17" s="681"/>
      <c r="C17" s="678"/>
      <c r="D17" s="678"/>
      <c r="E17" s="678"/>
      <c r="F17" s="678"/>
      <c r="G17" s="678"/>
      <c r="H17" s="678"/>
      <c r="I17" s="678"/>
    </row>
    <row r="18" spans="1:10" ht="14.25" customHeight="1" x14ac:dyDescent="0.25">
      <c r="A18" s="2355"/>
      <c r="B18" s="699" t="s">
        <v>4</v>
      </c>
      <c r="C18" s="684">
        <v>1.1448153754858437</v>
      </c>
      <c r="D18" s="684"/>
      <c r="E18" s="684">
        <v>0</v>
      </c>
      <c r="F18" s="684"/>
      <c r="G18" s="684">
        <v>5.865330592573514</v>
      </c>
      <c r="H18" s="684"/>
      <c r="I18" s="684"/>
    </row>
    <row r="19" spans="1:10" ht="14.25" customHeight="1" x14ac:dyDescent="0.25">
      <c r="A19" s="2355"/>
      <c r="B19" s="699"/>
      <c r="C19" s="684"/>
      <c r="D19" s="684"/>
      <c r="E19" s="684"/>
      <c r="F19" s="702"/>
      <c r="G19" s="684"/>
      <c r="H19" s="684"/>
      <c r="I19" s="710"/>
    </row>
    <row r="20" spans="1:10" ht="14.25" customHeight="1" x14ac:dyDescent="0.25">
      <c r="A20" s="2355"/>
      <c r="B20" s="681" t="s">
        <v>1163</v>
      </c>
      <c r="C20" s="678">
        <v>52.897106366638091</v>
      </c>
      <c r="D20" s="678">
        <v>19.408110966260701</v>
      </c>
      <c r="E20" s="678"/>
      <c r="F20" s="701"/>
      <c r="G20" s="678">
        <v>303.47080464005489</v>
      </c>
      <c r="H20" s="678"/>
      <c r="I20" s="678"/>
    </row>
    <row r="21" spans="1:10" ht="14.25" customHeight="1" x14ac:dyDescent="0.25">
      <c r="A21" s="2355"/>
      <c r="B21" s="697" t="s">
        <v>1162</v>
      </c>
      <c r="C21" s="696">
        <v>-34.395534032527394</v>
      </c>
      <c r="D21" s="696">
        <v>-12.619827190927573</v>
      </c>
      <c r="E21" s="696"/>
      <c r="F21" s="700"/>
      <c r="G21" s="696">
        <v>134.976872443324</v>
      </c>
      <c r="H21" s="696"/>
      <c r="I21" s="696"/>
      <c r="J21" s="1334"/>
    </row>
    <row r="22" spans="1:10" ht="14.25" customHeight="1" x14ac:dyDescent="0.25">
      <c r="A22" s="1928" t="s">
        <v>1087</v>
      </c>
      <c r="B22" s="1927"/>
      <c r="C22" s="1926">
        <v>18.501572334110701</v>
      </c>
      <c r="D22" s="1926">
        <v>6.7882837753331104</v>
      </c>
      <c r="E22" s="1926">
        <v>1146.3019930999999</v>
      </c>
      <c r="F22" s="1926">
        <v>105.14543143782433</v>
      </c>
      <c r="G22" s="1926">
        <v>438.44767708337889</v>
      </c>
      <c r="H22" s="1926">
        <v>38.248880288314218</v>
      </c>
      <c r="I22" s="1926">
        <v>109020.6181499995</v>
      </c>
    </row>
    <row r="23" spans="1:10" ht="14.25" customHeight="1" x14ac:dyDescent="0.25">
      <c r="A23" s="677"/>
      <c r="B23" s="677"/>
      <c r="C23" s="684"/>
      <c r="D23" s="684"/>
      <c r="E23" s="684"/>
      <c r="F23" s="684"/>
      <c r="G23" s="684"/>
      <c r="H23" s="684"/>
      <c r="I23" s="684"/>
    </row>
    <row r="24" spans="1:10" ht="14.25" customHeight="1" x14ac:dyDescent="0.25">
      <c r="A24" s="2355"/>
      <c r="B24" s="681" t="s">
        <v>1163</v>
      </c>
      <c r="C24" s="678">
        <v>-6.2038272854452785</v>
      </c>
      <c r="D24" s="678">
        <v>-3.8838347891542386</v>
      </c>
      <c r="E24" s="678"/>
      <c r="F24" s="701"/>
      <c r="G24" s="678">
        <v>915.43712064095962</v>
      </c>
      <c r="H24" s="678"/>
      <c r="I24" s="680"/>
    </row>
    <row r="25" spans="1:10" ht="14.25" customHeight="1" x14ac:dyDescent="0.25">
      <c r="A25" s="2355"/>
      <c r="B25" s="697" t="s">
        <v>1162</v>
      </c>
      <c r="C25" s="696">
        <v>-10.388273059822723</v>
      </c>
      <c r="D25" s="696">
        <v>-6.5034589862985506</v>
      </c>
      <c r="E25" s="696"/>
      <c r="F25" s="700"/>
      <c r="G25" s="2316">
        <v>174.94605451918596</v>
      </c>
      <c r="H25" s="696"/>
      <c r="I25" s="2371"/>
    </row>
    <row r="26" spans="1:10" ht="14.25" customHeight="1" x14ac:dyDescent="0.25">
      <c r="A26" s="1928" t="s">
        <v>1086</v>
      </c>
      <c r="B26" s="1927"/>
      <c r="C26" s="1926">
        <v>-16.592100345268001</v>
      </c>
      <c r="D26" s="1926">
        <v>-10.337293775452791</v>
      </c>
      <c r="E26" s="1926">
        <v>2127.0505487</v>
      </c>
      <c r="F26" s="1926">
        <v>332.90388897156942</v>
      </c>
      <c r="G26" s="2370">
        <v>1090.3831751601456</v>
      </c>
      <c r="H26" s="1926">
        <v>51.262682771058756</v>
      </c>
      <c r="I26" s="1926">
        <v>63894</v>
      </c>
    </row>
    <row r="27" spans="1:10" ht="14.25" customHeight="1" x14ac:dyDescent="0.25">
      <c r="A27" s="677"/>
      <c r="B27" s="677"/>
      <c r="C27" s="684"/>
      <c r="D27" s="684"/>
      <c r="E27" s="684"/>
      <c r="F27" s="684"/>
      <c r="G27" s="1327"/>
      <c r="H27" s="684"/>
      <c r="I27" s="684"/>
    </row>
    <row r="28" spans="1:10" ht="14.25" customHeight="1" x14ac:dyDescent="0.25">
      <c r="A28" s="2368"/>
      <c r="B28" s="681" t="s">
        <v>1163</v>
      </c>
      <c r="C28" s="678">
        <v>71.545471924271695</v>
      </c>
      <c r="D28" s="678">
        <v>70.646285996113193</v>
      </c>
      <c r="E28" s="678"/>
      <c r="F28" s="678"/>
      <c r="G28" s="678">
        <v>754.09585129955701</v>
      </c>
      <c r="H28" s="678"/>
      <c r="I28" s="680"/>
    </row>
    <row r="29" spans="1:10" ht="14.25" customHeight="1" x14ac:dyDescent="0.25">
      <c r="A29" s="2355"/>
      <c r="B29" s="697" t="s">
        <v>1162</v>
      </c>
      <c r="C29" s="696">
        <v>-33.167432981865439</v>
      </c>
      <c r="D29" s="696">
        <v>-32.750583554385223</v>
      </c>
      <c r="E29" s="696"/>
      <c r="F29" s="696"/>
      <c r="G29" s="696">
        <v>75.360903665187891</v>
      </c>
      <c r="H29" s="696"/>
      <c r="I29" s="678"/>
    </row>
    <row r="30" spans="1:10" ht="14.25" customHeight="1" x14ac:dyDescent="0.25">
      <c r="A30" s="2355"/>
      <c r="B30" s="1329" t="s">
        <v>1167</v>
      </c>
      <c r="C30" s="684">
        <v>38.378038942406299</v>
      </c>
      <c r="D30" s="1328">
        <v>37.895702441727984</v>
      </c>
      <c r="E30" s="684">
        <v>1813.20239915</v>
      </c>
      <c r="F30" s="684">
        <v>447.60350240884031</v>
      </c>
      <c r="G30" s="1834">
        <v>829.45675496474496</v>
      </c>
      <c r="H30" s="684">
        <v>45.745403566285866</v>
      </c>
      <c r="I30" s="1328">
        <v>40509.119999999995</v>
      </c>
    </row>
    <row r="31" spans="1:10" ht="14.25" customHeight="1" x14ac:dyDescent="0.25">
      <c r="A31" s="2369"/>
      <c r="B31" s="681" t="s">
        <v>1166</v>
      </c>
      <c r="C31" s="678">
        <v>45.235669999999999</v>
      </c>
      <c r="D31" s="678"/>
      <c r="E31" s="678"/>
      <c r="F31" s="678"/>
      <c r="G31" s="678">
        <v>334.30685777000002</v>
      </c>
      <c r="H31" s="678"/>
      <c r="I31" s="678"/>
    </row>
    <row r="32" spans="1:10" ht="14.25" customHeight="1" x14ac:dyDescent="0.25">
      <c r="A32" s="2355"/>
      <c r="B32" s="697" t="s">
        <v>1165</v>
      </c>
      <c r="C32" s="696">
        <v>-29.235669999999999</v>
      </c>
      <c r="D32" s="696"/>
      <c r="E32" s="696"/>
      <c r="F32" s="696"/>
      <c r="G32" s="696">
        <v>43.992341682499998</v>
      </c>
      <c r="H32" s="696"/>
      <c r="I32" s="678"/>
    </row>
    <row r="33" spans="1:10" ht="14.25" customHeight="1" x14ac:dyDescent="0.25">
      <c r="A33" s="2355"/>
      <c r="B33" s="1329" t="s">
        <v>1164</v>
      </c>
      <c r="C33" s="684">
        <v>16</v>
      </c>
      <c r="D33" s="1328">
        <v>15.798911455000752</v>
      </c>
      <c r="E33" s="684">
        <v>961.79575</v>
      </c>
      <c r="F33" s="684">
        <v>237.42696706321937</v>
      </c>
      <c r="G33" s="684">
        <v>378.29919945249998</v>
      </c>
      <c r="H33" s="684">
        <v>21</v>
      </c>
      <c r="I33" s="1328">
        <v>8700</v>
      </c>
    </row>
    <row r="34" spans="1:10" ht="14.25" customHeight="1" x14ac:dyDescent="0.25">
      <c r="A34" s="2355"/>
      <c r="B34" s="681" t="s">
        <v>1163</v>
      </c>
      <c r="C34" s="678">
        <v>-1.200896341876869</v>
      </c>
      <c r="D34" s="678">
        <v>-20.014939031281148</v>
      </c>
      <c r="E34" s="678"/>
      <c r="F34" s="678"/>
      <c r="G34" s="678">
        <v>42.696532397707301</v>
      </c>
      <c r="H34" s="678"/>
      <c r="I34" s="678"/>
    </row>
    <row r="35" spans="1:10" ht="14.25" customHeight="1" x14ac:dyDescent="0.25">
      <c r="A35" s="2355"/>
      <c r="B35" s="697" t="s">
        <v>1162</v>
      </c>
      <c r="C35" s="696">
        <v>-2.9865903038852513</v>
      </c>
      <c r="D35" s="696">
        <v>-49.77650506475419</v>
      </c>
      <c r="E35" s="696"/>
      <c r="F35" s="696"/>
      <c r="G35" s="696">
        <v>3.8004546626134612</v>
      </c>
      <c r="H35" s="696"/>
      <c r="I35" s="678"/>
    </row>
    <row r="36" spans="1:10" ht="14.25" customHeight="1" x14ac:dyDescent="0.25">
      <c r="A36" s="2355"/>
      <c r="B36" s="1329" t="s">
        <v>619</v>
      </c>
      <c r="C36" s="684">
        <v>-4.18748664576212</v>
      </c>
      <c r="D36" s="1328">
        <v>-69.791444096035335</v>
      </c>
      <c r="E36" s="684">
        <v>67.856309699999997</v>
      </c>
      <c r="F36" s="684">
        <v>282.73462374999997</v>
      </c>
      <c r="G36" s="1834">
        <v>46.496987060320762</v>
      </c>
      <c r="H36" s="684">
        <v>68.52271699697333</v>
      </c>
      <c r="I36" s="1328">
        <v>2400</v>
      </c>
    </row>
    <row r="37" spans="1:10" ht="14.25" customHeight="1" x14ac:dyDescent="0.25">
      <c r="A37" s="2348"/>
      <c r="B37" s="699"/>
      <c r="C37" s="684"/>
      <c r="D37" s="684"/>
      <c r="E37" s="684"/>
      <c r="F37" s="684"/>
      <c r="G37" s="684"/>
      <c r="H37" s="684"/>
      <c r="I37" s="684"/>
    </row>
    <row r="38" spans="1:10" ht="14.25" customHeight="1" x14ac:dyDescent="0.25">
      <c r="A38" s="2368"/>
      <c r="B38" s="699" t="s">
        <v>1022</v>
      </c>
      <c r="C38" s="678">
        <v>0.56512519113122628</v>
      </c>
      <c r="D38" s="678"/>
      <c r="E38" s="678">
        <v>12.306105490000277</v>
      </c>
      <c r="F38" s="678">
        <v>67.77982755012269</v>
      </c>
      <c r="G38" s="678">
        <v>15.950277464856054</v>
      </c>
      <c r="H38" s="678"/>
      <c r="I38" s="684">
        <v>1815.6000000000004</v>
      </c>
    </row>
    <row r="39" spans="1:10" ht="14.25" customHeight="1" x14ac:dyDescent="0.25">
      <c r="A39" s="2368"/>
      <c r="B39" s="681"/>
      <c r="C39" s="678"/>
      <c r="D39" s="678"/>
      <c r="E39" s="678"/>
      <c r="F39" s="678"/>
      <c r="G39" s="678"/>
      <c r="H39" s="678"/>
      <c r="I39" s="678"/>
    </row>
    <row r="40" spans="1:10" ht="14.25" customHeight="1" x14ac:dyDescent="0.25">
      <c r="A40" s="2368"/>
      <c r="B40" s="681" t="s">
        <v>1163</v>
      </c>
      <c r="C40" s="678">
        <v>70.03850065102516</v>
      </c>
      <c r="D40" s="678">
        <v>62.639632535228976</v>
      </c>
      <c r="E40" s="678"/>
      <c r="F40" s="678"/>
      <c r="G40" s="678">
        <v>773.90529740349007</v>
      </c>
      <c r="H40" s="678"/>
      <c r="I40" s="678"/>
    </row>
    <row r="41" spans="1:10" ht="14.25" customHeight="1" x14ac:dyDescent="0.25">
      <c r="A41" s="2355"/>
      <c r="B41" s="681" t="s">
        <v>1162</v>
      </c>
      <c r="C41" s="696">
        <v>-35.282822933009456</v>
      </c>
      <c r="D41" s="696">
        <v>-31.555545061442043</v>
      </c>
      <c r="E41" s="696"/>
      <c r="F41" s="696"/>
      <c r="G41" s="696">
        <v>117.99890757656954</v>
      </c>
      <c r="H41" s="696"/>
      <c r="I41" s="696"/>
    </row>
    <row r="42" spans="1:10" ht="14.25" customHeight="1" x14ac:dyDescent="0.25">
      <c r="A42" s="1928" t="s">
        <v>213</v>
      </c>
      <c r="B42" s="1927"/>
      <c r="C42" s="1926">
        <v>34.855677718015698</v>
      </c>
      <c r="D42" s="1926">
        <v>31.173523472491897</v>
      </c>
      <c r="E42" s="1926">
        <v>1893.3648143400001</v>
      </c>
      <c r="F42" s="1926">
        <v>423.33743270835458</v>
      </c>
      <c r="G42" s="1926">
        <v>891.9042049800596</v>
      </c>
      <c r="H42" s="1926">
        <v>47.106833201131643</v>
      </c>
      <c r="I42" s="1926">
        <v>44724.72</v>
      </c>
    </row>
    <row r="43" spans="1:10" ht="14.25" customHeight="1" x14ac:dyDescent="0.25">
      <c r="A43" s="2348"/>
      <c r="B43" s="1327"/>
      <c r="C43" s="2351"/>
      <c r="D43" s="2351"/>
      <c r="E43" s="2351"/>
      <c r="F43" s="2351"/>
      <c r="G43" s="2351"/>
      <c r="H43" s="2351"/>
      <c r="I43" s="2351"/>
      <c r="J43" s="1905"/>
    </row>
    <row r="44" spans="1:10" ht="14.25" customHeight="1" x14ac:dyDescent="0.25">
      <c r="A44" s="1928" t="s">
        <v>212</v>
      </c>
      <c r="B44" s="1927"/>
      <c r="C44" s="1926">
        <v>0.14387814670692101</v>
      </c>
      <c r="D44" s="1926"/>
      <c r="E44" s="1926">
        <v>20.491371000000001</v>
      </c>
      <c r="F44" s="1926"/>
      <c r="G44" s="1926">
        <v>7.0037677668549083</v>
      </c>
      <c r="H44" s="1926"/>
      <c r="I44" s="1926">
        <v>9500</v>
      </c>
      <c r="J44" s="1904"/>
    </row>
    <row r="45" spans="1:10" ht="14.25" customHeight="1" x14ac:dyDescent="0.25">
      <c r="A45" s="2352"/>
      <c r="B45" s="698"/>
      <c r="C45" s="696"/>
      <c r="D45" s="696"/>
      <c r="E45" s="696"/>
      <c r="F45" s="696"/>
      <c r="G45" s="696"/>
      <c r="H45" s="696"/>
      <c r="I45" s="696"/>
    </row>
    <row r="46" spans="1:10" ht="14.25" customHeight="1" x14ac:dyDescent="0.25">
      <c r="A46" s="1928" t="s">
        <v>99</v>
      </c>
      <c r="B46" s="1927" t="s">
        <v>1022</v>
      </c>
      <c r="C46" s="1926">
        <v>3.4365798744726188</v>
      </c>
      <c r="D46" s="1926"/>
      <c r="E46" s="1926">
        <v>24.645556330000002</v>
      </c>
      <c r="F46" s="1926">
        <v>79.50179461290324</v>
      </c>
      <c r="G46" s="1926">
        <v>-18.594349535325826</v>
      </c>
      <c r="H46" s="1926">
        <v>-75.44706756199983</v>
      </c>
      <c r="I46" s="1926">
        <v>3100</v>
      </c>
    </row>
    <row r="47" spans="1:10" ht="14.25" customHeight="1" x14ac:dyDescent="0.25">
      <c r="A47" s="2348"/>
      <c r="B47" s="1326"/>
      <c r="C47" s="2351"/>
      <c r="D47" s="2351"/>
      <c r="E47" s="2351"/>
      <c r="F47" s="2351"/>
      <c r="G47" s="2351"/>
      <c r="H47" s="2351"/>
      <c r="I47" s="2351"/>
    </row>
    <row r="48" spans="1:10" ht="14.25" customHeight="1" x14ac:dyDescent="0.25">
      <c r="A48" s="2350"/>
      <c r="B48" s="681" t="s">
        <v>1163</v>
      </c>
      <c r="C48" s="678">
        <v>120.2701170333723</v>
      </c>
      <c r="D48" s="678">
        <v>20.894814107025603</v>
      </c>
      <c r="E48" s="678"/>
      <c r="F48" s="678"/>
      <c r="G48" s="678">
        <v>1962.2222166535273</v>
      </c>
      <c r="H48" s="678"/>
      <c r="I48" s="701"/>
    </row>
    <row r="49" spans="1:10" ht="14.25" customHeight="1" thickBot="1" x14ac:dyDescent="0.3">
      <c r="A49" s="2349"/>
      <c r="B49" s="697" t="s">
        <v>1162</v>
      </c>
      <c r="C49" s="678">
        <v>-80.644509305334424</v>
      </c>
      <c r="D49" s="696">
        <v>-14.010562825175388</v>
      </c>
      <c r="E49" s="678"/>
      <c r="F49" s="678"/>
      <c r="G49" s="678">
        <v>446.91860418972169</v>
      </c>
      <c r="H49" s="696"/>
      <c r="I49" s="678"/>
    </row>
    <row r="50" spans="1:10" ht="14.25" customHeight="1" thickBot="1" x14ac:dyDescent="0.3">
      <c r="A50" s="695" t="s">
        <v>617</v>
      </c>
      <c r="B50" s="694"/>
      <c r="C50" s="692">
        <v>40.025607728037905</v>
      </c>
      <c r="D50" s="693">
        <v>6.9537442352867833</v>
      </c>
      <c r="E50" s="692">
        <v>5211.8542834700002</v>
      </c>
      <c r="F50" s="692">
        <v>226.36696689958578</v>
      </c>
      <c r="G50" s="692">
        <v>2409.140820843249</v>
      </c>
      <c r="H50" s="692">
        <v>46.224255127088227</v>
      </c>
      <c r="I50" s="692">
        <v>230239.17114999951</v>
      </c>
      <c r="J50" s="1334"/>
    </row>
    <row r="51" spans="1:10" x14ac:dyDescent="0.25">
      <c r="A51" s="2348"/>
      <c r="B51" s="681"/>
      <c r="C51" s="678"/>
      <c r="D51" s="678"/>
      <c r="E51" s="678"/>
      <c r="F51" s="678"/>
      <c r="G51" s="678"/>
      <c r="H51" s="678"/>
      <c r="I51" s="701"/>
    </row>
    <row r="52" spans="1:10" ht="15.75" thickBot="1" x14ac:dyDescent="0.3">
      <c r="A52" s="2367"/>
      <c r="B52" s="2366"/>
      <c r="C52" s="686"/>
      <c r="D52" s="2366"/>
      <c r="E52" s="2345"/>
      <c r="F52" s="2345"/>
      <c r="G52" s="2345"/>
      <c r="H52" s="2345"/>
      <c r="I52" s="2343"/>
    </row>
    <row r="53" spans="1:10" x14ac:dyDescent="0.25">
      <c r="A53" s="691" t="s">
        <v>606</v>
      </c>
      <c r="B53" s="690"/>
      <c r="C53" s="690"/>
      <c r="D53" s="2342"/>
      <c r="E53" s="2341"/>
      <c r="F53" s="688"/>
      <c r="G53" s="688">
        <v>2281.6598140542023</v>
      </c>
      <c r="H53" s="688"/>
      <c r="I53" s="2341"/>
    </row>
    <row r="54" spans="1:10" ht="15.75" thickBot="1" x14ac:dyDescent="0.3">
      <c r="A54" s="687" t="s">
        <v>605</v>
      </c>
      <c r="B54" s="686"/>
      <c r="C54" s="686"/>
      <c r="D54" s="2340"/>
      <c r="E54" s="687"/>
      <c r="F54" s="1734"/>
      <c r="G54" s="687"/>
      <c r="H54" s="687"/>
      <c r="I54" s="685">
        <v>331145.864</v>
      </c>
    </row>
    <row r="55" spans="1:10" x14ac:dyDescent="0.25">
      <c r="A55" s="2362"/>
      <c r="B55" s="2365"/>
      <c r="C55" s="2365"/>
      <c r="D55" s="2364"/>
      <c r="E55" s="2362"/>
      <c r="F55" s="2363"/>
      <c r="G55" s="2362"/>
      <c r="H55" s="2362"/>
      <c r="I55" s="2361"/>
    </row>
    <row r="56" spans="1:10" x14ac:dyDescent="0.25">
      <c r="A56" s="2328" t="s">
        <v>1343</v>
      </c>
      <c r="B56" s="678"/>
      <c r="C56" s="680"/>
      <c r="D56" s="678"/>
      <c r="E56" s="678"/>
      <c r="F56" s="678"/>
      <c r="G56" s="678"/>
      <c r="H56" s="678"/>
      <c r="I56" s="678"/>
    </row>
    <row r="57" spans="1:10" x14ac:dyDescent="0.25">
      <c r="A57" s="2328" t="s">
        <v>1344</v>
      </c>
      <c r="B57" s="681"/>
      <c r="C57" s="1324"/>
      <c r="D57" s="678"/>
      <c r="E57" s="678"/>
      <c r="F57" s="678"/>
      <c r="G57" s="678"/>
      <c r="H57" s="683"/>
      <c r="I57" s="678"/>
    </row>
    <row r="58" spans="1:10" x14ac:dyDescent="0.25">
      <c r="B58" s="1733"/>
      <c r="C58" s="678"/>
      <c r="D58" s="679"/>
      <c r="E58" s="678"/>
      <c r="F58" s="678"/>
      <c r="G58" s="678"/>
      <c r="H58" s="678"/>
      <c r="I58" s="678"/>
    </row>
    <row r="59" spans="1:10" x14ac:dyDescent="0.25">
      <c r="B59" s="677"/>
      <c r="C59" s="676"/>
      <c r="D59" s="675"/>
      <c r="E59" s="674"/>
      <c r="F59" s="674"/>
      <c r="G59" s="674"/>
      <c r="H59" s="674"/>
      <c r="I59" s="674"/>
    </row>
    <row r="60" spans="1:10" x14ac:dyDescent="0.25">
      <c r="B60" s="2337"/>
      <c r="C60" s="1323"/>
      <c r="D60" s="2339"/>
      <c r="E60" s="2337"/>
      <c r="F60" s="2337"/>
      <c r="G60" s="2338"/>
      <c r="H60" s="2337"/>
      <c r="I60" s="1732"/>
    </row>
    <row r="61" spans="1:10" x14ac:dyDescent="0.25">
      <c r="B61" s="2337"/>
      <c r="C61" s="1323"/>
      <c r="D61" s="2337"/>
      <c r="E61" s="2337"/>
      <c r="F61" s="2337"/>
      <c r="G61" s="2338"/>
      <c r="H61" s="2337"/>
      <c r="I61" s="1732"/>
    </row>
    <row r="62" spans="1:10" x14ac:dyDescent="0.25">
      <c r="B62" s="2337"/>
      <c r="C62" s="1322"/>
      <c r="D62" s="2337"/>
      <c r="E62" s="2337"/>
      <c r="F62" s="2337"/>
      <c r="G62" s="2338"/>
      <c r="H62" s="2337"/>
      <c r="I62" s="1732"/>
    </row>
    <row r="63" spans="1:10" x14ac:dyDescent="0.25">
      <c r="B63" s="2337"/>
      <c r="C63" s="1322"/>
      <c r="D63" s="2337"/>
      <c r="E63" s="2337"/>
      <c r="F63" s="2337"/>
      <c r="G63" s="2338"/>
      <c r="H63" s="2337"/>
      <c r="I63" s="1732"/>
    </row>
    <row r="64" spans="1:10" x14ac:dyDescent="0.25">
      <c r="B64" s="2337"/>
      <c r="C64" s="1322"/>
      <c r="D64" s="2337"/>
      <c r="E64" s="2337"/>
      <c r="F64" s="2337"/>
      <c r="G64" s="2338"/>
      <c r="H64" s="2337"/>
      <c r="I64" s="1732"/>
    </row>
    <row r="65" spans="2:9" x14ac:dyDescent="0.25">
      <c r="B65" s="2337"/>
      <c r="C65" s="1322"/>
      <c r="D65" s="2337"/>
      <c r="E65" s="2337"/>
      <c r="F65" s="2337"/>
      <c r="G65" s="2338"/>
      <c r="H65" s="2337"/>
      <c r="I65" s="1732"/>
    </row>
    <row r="66" spans="2:9" x14ac:dyDescent="0.25">
      <c r="B66" s="2337"/>
      <c r="C66" s="1322"/>
      <c r="D66" s="2337"/>
      <c r="E66" s="2337"/>
      <c r="F66" s="2337"/>
      <c r="G66" s="2338"/>
      <c r="H66" s="2337"/>
      <c r="I66" s="1732"/>
    </row>
    <row r="67" spans="2:9" x14ac:dyDescent="0.25">
      <c r="B67" s="2337"/>
      <c r="C67" s="1322"/>
      <c r="D67" s="2337"/>
      <c r="E67" s="2337"/>
      <c r="F67" s="2337"/>
      <c r="G67" s="2338"/>
      <c r="H67" s="2337"/>
      <c r="I67" s="1732"/>
    </row>
    <row r="68" spans="2:9" x14ac:dyDescent="0.25">
      <c r="B68" s="2337"/>
      <c r="C68" s="1322"/>
      <c r="D68" s="2337"/>
      <c r="E68" s="2337"/>
      <c r="F68" s="2337"/>
      <c r="G68" s="2338"/>
      <c r="H68" s="2337"/>
      <c r="I68" s="1732"/>
    </row>
    <row r="69" spans="2:9" x14ac:dyDescent="0.25">
      <c r="B69" s="2337"/>
      <c r="C69" s="1322"/>
      <c r="D69" s="2337"/>
      <c r="E69" s="2337"/>
      <c r="F69" s="2337"/>
      <c r="G69" s="2338"/>
      <c r="H69" s="2337"/>
      <c r="I69" s="1732"/>
    </row>
    <row r="70" spans="2:9" x14ac:dyDescent="0.25">
      <c r="B70" s="2337"/>
      <c r="C70" s="1322"/>
      <c r="D70" s="2337"/>
      <c r="E70" s="2337"/>
      <c r="F70" s="2337"/>
      <c r="G70" s="2338"/>
      <c r="H70" s="2337"/>
      <c r="I70" s="1732"/>
    </row>
    <row r="71" spans="2:9" x14ac:dyDescent="0.25">
      <c r="B71" s="2337"/>
      <c r="C71" s="1322"/>
      <c r="D71" s="2337"/>
      <c r="E71" s="2337"/>
      <c r="F71" s="2337"/>
      <c r="G71" s="2338"/>
      <c r="H71" s="2337"/>
      <c r="I71" s="1732"/>
    </row>
    <row r="72" spans="2:9" x14ac:dyDescent="0.25">
      <c r="B72" s="2337"/>
      <c r="C72" s="1322"/>
      <c r="D72" s="2337"/>
      <c r="E72" s="2337"/>
      <c r="F72" s="2337"/>
      <c r="G72" s="2338"/>
      <c r="H72" s="2337"/>
      <c r="I72" s="1732"/>
    </row>
    <row r="73" spans="2:9" x14ac:dyDescent="0.25">
      <c r="B73" s="2337"/>
      <c r="C73" s="1322"/>
      <c r="D73" s="2337"/>
      <c r="E73" s="2337"/>
      <c r="F73" s="2337"/>
      <c r="G73" s="2338"/>
      <c r="H73" s="2337"/>
      <c r="I73" s="1732"/>
    </row>
    <row r="74" spans="2:9" x14ac:dyDescent="0.25">
      <c r="B74" s="2337"/>
      <c r="C74" s="1322"/>
      <c r="D74" s="2337"/>
      <c r="E74" s="2337"/>
      <c r="F74" s="2337"/>
      <c r="G74" s="2338"/>
      <c r="H74" s="2337"/>
      <c r="I74" s="1732"/>
    </row>
    <row r="75" spans="2:9" x14ac:dyDescent="0.25">
      <c r="B75" s="2337"/>
      <c r="C75" s="1322"/>
      <c r="D75" s="2337"/>
      <c r="E75" s="2337"/>
      <c r="F75" s="2337"/>
      <c r="G75" s="2338"/>
      <c r="H75" s="2337"/>
      <c r="I75" s="1732"/>
    </row>
    <row r="76" spans="2:9" x14ac:dyDescent="0.25">
      <c r="B76" s="2337"/>
      <c r="C76" s="1322"/>
      <c r="D76" s="2337"/>
      <c r="E76" s="2337"/>
      <c r="F76" s="2337"/>
      <c r="G76" s="2338"/>
      <c r="H76" s="2337"/>
      <c r="I76" s="1732"/>
    </row>
    <row r="77" spans="2:9" x14ac:dyDescent="0.25">
      <c r="I77" s="1731"/>
    </row>
    <row r="78" spans="2:9" x14ac:dyDescent="0.25">
      <c r="I78" s="1731"/>
    </row>
    <row r="79" spans="2:9" x14ac:dyDescent="0.25">
      <c r="I79" s="1731"/>
    </row>
    <row r="80" spans="2:9" x14ac:dyDescent="0.25">
      <c r="I80" s="1731"/>
    </row>
    <row r="81" spans="9:9" x14ac:dyDescent="0.25">
      <c r="I81" s="1731"/>
    </row>
  </sheetData>
  <mergeCells count="2">
    <mergeCell ref="E3:E4"/>
    <mergeCell ref="I3:I4"/>
  </mergeCells>
  <pageMargins left="0.7" right="0.7" top="0.75" bottom="0.75" header="0.3" footer="0.3"/>
  <pageSetup paperSize="9" scale="74" fitToWidth="0" fitToHeight="0" orientation="portrait" r:id="rId1"/>
  <customProperties>
    <customPr name="_pios_id" r:id="rId2"/>
  </customPropertie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106"/>
  <sheetViews>
    <sheetView view="pageBreakPreview" zoomScaleNormal="100" zoomScaleSheetLayoutView="100" workbookViewId="0">
      <selection activeCell="I25" sqref="I25"/>
    </sheetView>
  </sheetViews>
  <sheetFormatPr defaultRowHeight="15" x14ac:dyDescent="0.25"/>
  <cols>
    <col min="1" max="1" width="27" style="2299" customWidth="1"/>
    <col min="2" max="3" width="9.28515625" style="2299" customWidth="1"/>
    <col min="4" max="10" width="9.28515625" style="2301" customWidth="1"/>
    <col min="11" max="11" width="8.5703125" style="2301" customWidth="1"/>
    <col min="14" max="14" width="19.7109375" customWidth="1"/>
  </cols>
  <sheetData>
    <row r="1" spans="1:16" x14ac:dyDescent="0.25">
      <c r="A1" s="720" t="s">
        <v>1274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</row>
    <row r="2" spans="1:16" x14ac:dyDescent="0.25">
      <c r="A2" s="2332"/>
      <c r="B2" s="2357"/>
      <c r="C2" s="2357"/>
      <c r="D2" s="2357"/>
      <c r="E2" s="2357"/>
      <c r="F2" s="2357"/>
      <c r="G2" s="2357"/>
      <c r="H2" s="2357"/>
      <c r="I2" s="2357"/>
      <c r="J2" s="2357"/>
      <c r="K2" s="2357"/>
    </row>
    <row r="3" spans="1:16" x14ac:dyDescent="0.25">
      <c r="A3" s="2332"/>
      <c r="B3" s="2357"/>
      <c r="C3" s="2357"/>
      <c r="D3" s="2357"/>
      <c r="E3" s="2357"/>
      <c r="F3" s="2357"/>
      <c r="G3" s="2357"/>
      <c r="H3" s="2357"/>
      <c r="I3" s="2357"/>
      <c r="J3" s="2357"/>
      <c r="K3" s="2357"/>
    </row>
    <row r="4" spans="1:16" ht="15.75" thickBot="1" x14ac:dyDescent="0.3">
      <c r="A4" s="718" t="s">
        <v>390</v>
      </c>
      <c r="B4" s="2386" t="s">
        <v>1226</v>
      </c>
      <c r="C4" s="717" t="s">
        <v>1097</v>
      </c>
      <c r="D4" s="717" t="s">
        <v>1056</v>
      </c>
      <c r="E4" s="717" t="s">
        <v>994</v>
      </c>
      <c r="F4" s="717" t="s">
        <v>294</v>
      </c>
      <c r="G4" s="717" t="s">
        <v>293</v>
      </c>
      <c r="H4" s="717" t="s">
        <v>292</v>
      </c>
      <c r="I4" s="717" t="s">
        <v>291</v>
      </c>
      <c r="J4" s="717" t="s">
        <v>290</v>
      </c>
      <c r="K4" s="1839"/>
    </row>
    <row r="5" spans="1:16" x14ac:dyDescent="0.25">
      <c r="A5" s="2385" t="s">
        <v>643</v>
      </c>
      <c r="B5" s="1909">
        <v>2.3483202032863133</v>
      </c>
      <c r="C5" s="716">
        <v>2.3090846086718817</v>
      </c>
      <c r="D5" s="716">
        <v>2.4682982895991641</v>
      </c>
      <c r="E5" s="716">
        <v>2.5907123758692774</v>
      </c>
      <c r="F5" s="716">
        <v>2.6908568868664502</v>
      </c>
      <c r="G5" s="716">
        <v>2.8865814723353513</v>
      </c>
      <c r="H5" s="716">
        <v>3.08</v>
      </c>
      <c r="I5" s="716">
        <v>2.93</v>
      </c>
      <c r="J5" s="716">
        <v>2.9</v>
      </c>
      <c r="K5" s="1838"/>
      <c r="P5" s="1331"/>
    </row>
    <row r="6" spans="1:16" x14ac:dyDescent="0.25">
      <c r="A6" s="2383" t="s">
        <v>642</v>
      </c>
      <c r="B6" s="1909">
        <v>1.112910410443974</v>
      </c>
      <c r="C6" s="716">
        <v>1.1402989350198394</v>
      </c>
      <c r="D6" s="716">
        <v>1.2479127124640661</v>
      </c>
      <c r="E6" s="716">
        <v>1.2658466928473893</v>
      </c>
      <c r="F6" s="716">
        <v>1.3209086336169171</v>
      </c>
      <c r="G6" s="716">
        <v>1.4286246948120058</v>
      </c>
      <c r="H6" s="716">
        <v>1.48</v>
      </c>
      <c r="I6" s="716">
        <v>1.49</v>
      </c>
      <c r="J6" s="716">
        <v>1.54</v>
      </c>
      <c r="K6" s="1838"/>
      <c r="P6" s="1331"/>
    </row>
    <row r="7" spans="1:16" x14ac:dyDescent="0.25">
      <c r="A7" s="2383" t="s">
        <v>641</v>
      </c>
      <c r="B7" s="1909">
        <v>1.3632916758835698</v>
      </c>
      <c r="C7" s="716">
        <v>1.4062556234417176</v>
      </c>
      <c r="D7" s="716">
        <v>1.4906458156451752</v>
      </c>
      <c r="E7" s="716">
        <v>1.5643999523142924</v>
      </c>
      <c r="F7" s="716">
        <v>1.9044426818779108</v>
      </c>
      <c r="G7" s="716">
        <v>1.8002515472456357</v>
      </c>
      <c r="H7" s="716">
        <v>2.0099999999999998</v>
      </c>
      <c r="I7" s="716">
        <v>1.93</v>
      </c>
      <c r="J7" s="716">
        <v>1.85</v>
      </c>
      <c r="K7" s="1838"/>
      <c r="P7" s="1331"/>
    </row>
    <row r="8" spans="1:16" x14ac:dyDescent="0.25">
      <c r="A8" s="2383" t="s">
        <v>640</v>
      </c>
      <c r="B8" s="1909">
        <v>9.6392197373878302E-2</v>
      </c>
      <c r="C8" s="716">
        <v>0.11529938627984558</v>
      </c>
      <c r="D8" s="716">
        <v>0.12682629142010127</v>
      </c>
      <c r="E8" s="716">
        <v>0.13738020455622818</v>
      </c>
      <c r="F8" s="716">
        <v>0.22635682293741302</v>
      </c>
      <c r="G8" s="716">
        <v>0.20331689747591813</v>
      </c>
      <c r="H8" s="716">
        <v>0.23</v>
      </c>
      <c r="I8" s="716">
        <v>0.27</v>
      </c>
      <c r="J8" s="716">
        <v>0.23</v>
      </c>
      <c r="K8" s="1838"/>
      <c r="P8" s="1331"/>
    </row>
    <row r="9" spans="1:16" x14ac:dyDescent="0.25">
      <c r="A9" s="2383" t="s">
        <v>639</v>
      </c>
      <c r="B9" s="1909">
        <v>0.12789716716076074</v>
      </c>
      <c r="C9" s="716">
        <v>0.12381932330772127</v>
      </c>
      <c r="D9" s="716">
        <v>0.12775760285637822</v>
      </c>
      <c r="E9" s="716">
        <v>0.14455042711356431</v>
      </c>
      <c r="F9" s="716">
        <v>0.15297860292063284</v>
      </c>
      <c r="G9" s="716">
        <v>0.18079343424327335</v>
      </c>
      <c r="H9" s="716">
        <v>0.25</v>
      </c>
      <c r="I9" s="716">
        <v>0.25</v>
      </c>
      <c r="J9" s="716">
        <v>0.25</v>
      </c>
      <c r="K9" s="1838"/>
      <c r="P9" s="1331"/>
    </row>
    <row r="10" spans="1:16" x14ac:dyDescent="0.25">
      <c r="A10" s="2383" t="s">
        <v>638</v>
      </c>
      <c r="B10" s="1909">
        <v>0.59483956910675373</v>
      </c>
      <c r="C10" s="716">
        <v>0.52956148116168023</v>
      </c>
      <c r="D10" s="716">
        <v>0.59258456339858301</v>
      </c>
      <c r="E10" s="716">
        <v>0.60535561824635453</v>
      </c>
      <c r="F10" s="716">
        <v>0.64324985373258381</v>
      </c>
      <c r="G10" s="716">
        <v>0.76580433455947361</v>
      </c>
      <c r="H10" s="716">
        <v>0.76</v>
      </c>
      <c r="I10" s="716">
        <v>0.76</v>
      </c>
      <c r="J10" s="716">
        <v>0.81</v>
      </c>
      <c r="K10" s="1838"/>
      <c r="P10" s="1331"/>
    </row>
    <row r="11" spans="1:16" x14ac:dyDescent="0.25">
      <c r="A11" s="2383" t="s">
        <v>637</v>
      </c>
      <c r="B11" s="1909">
        <v>9.6143429349615908E-2</v>
      </c>
      <c r="C11" s="716">
        <v>9.5166536749609926E-2</v>
      </c>
      <c r="D11" s="716">
        <v>0.10378821194710991</v>
      </c>
      <c r="E11" s="716">
        <v>0.14056505813537354</v>
      </c>
      <c r="F11" s="716">
        <v>0.19972848099845397</v>
      </c>
      <c r="G11" s="716">
        <v>0.17767864643627682</v>
      </c>
      <c r="H11" s="716">
        <v>0.19</v>
      </c>
      <c r="I11" s="716">
        <v>0.2</v>
      </c>
      <c r="J11" s="716">
        <v>0.14000000000000001</v>
      </c>
      <c r="K11" s="1838"/>
      <c r="P11" s="1331"/>
    </row>
    <row r="12" spans="1:16" x14ac:dyDescent="0.25">
      <c r="A12" s="2383" t="s">
        <v>636</v>
      </c>
      <c r="B12" s="1909">
        <v>0.79263906285527619</v>
      </c>
      <c r="C12" s="716">
        <v>0.77553090883012599</v>
      </c>
      <c r="D12" s="716">
        <v>0.81171304055033955</v>
      </c>
      <c r="E12" s="716">
        <v>0.94640899899880149</v>
      </c>
      <c r="F12" s="716">
        <v>1.0153076518222366</v>
      </c>
      <c r="G12" s="716">
        <v>1.1072106577612177</v>
      </c>
      <c r="H12" s="716">
        <v>1.1299999999999999</v>
      </c>
      <c r="I12" s="716">
        <v>1.1000000000000001</v>
      </c>
      <c r="J12" s="716">
        <v>1.1399999999999999</v>
      </c>
      <c r="K12" s="1838"/>
      <c r="P12" s="1331"/>
    </row>
    <row r="13" spans="1:16" x14ac:dyDescent="0.25">
      <c r="A13" s="2384" t="s">
        <v>635</v>
      </c>
      <c r="B13" s="1909">
        <v>0.78846555425573495</v>
      </c>
      <c r="C13" s="716">
        <v>0.72661763309990379</v>
      </c>
      <c r="D13" s="716">
        <v>0.77091281648806265</v>
      </c>
      <c r="E13" s="716">
        <v>0.81523936422706733</v>
      </c>
      <c r="F13" s="716">
        <v>0.78461309736401186</v>
      </c>
      <c r="G13" s="716">
        <v>0.90714781307199877</v>
      </c>
      <c r="H13" s="716">
        <v>0.94</v>
      </c>
      <c r="I13" s="716">
        <v>0.92</v>
      </c>
      <c r="J13" s="716">
        <v>0.92</v>
      </c>
      <c r="K13" s="1838"/>
      <c r="P13" s="1331"/>
    </row>
    <row r="14" spans="1:16" x14ac:dyDescent="0.25">
      <c r="A14" s="2383" t="s">
        <v>634</v>
      </c>
      <c r="B14" s="1909">
        <v>0.26885160245508033</v>
      </c>
      <c r="C14" s="716">
        <v>0.2549248073770039</v>
      </c>
      <c r="D14" s="716">
        <v>0.27805368757185034</v>
      </c>
      <c r="E14" s="716">
        <v>0.29028562186462825</v>
      </c>
      <c r="F14" s="716">
        <v>0.31461775218609939</v>
      </c>
      <c r="G14" s="716">
        <v>0.37527671334395934</v>
      </c>
      <c r="H14" s="716">
        <v>0.42</v>
      </c>
      <c r="I14" s="716">
        <v>0.4</v>
      </c>
      <c r="J14" s="716">
        <v>0.43</v>
      </c>
      <c r="K14" s="1838"/>
      <c r="P14" s="1331"/>
    </row>
    <row r="15" spans="1:16" x14ac:dyDescent="0.25">
      <c r="A15" s="2384" t="s">
        <v>633</v>
      </c>
      <c r="B15" s="1909">
        <v>0.24011844813152766</v>
      </c>
      <c r="C15" s="716">
        <v>0.21574727883278991</v>
      </c>
      <c r="D15" s="716">
        <v>0.26146130552317487</v>
      </c>
      <c r="E15" s="716">
        <v>0.2688111189363846</v>
      </c>
      <c r="F15" s="716">
        <v>0.29850012399594117</v>
      </c>
      <c r="G15" s="716">
        <v>0.29154574616525347</v>
      </c>
      <c r="H15" s="716">
        <v>0.32</v>
      </c>
      <c r="I15" s="716">
        <v>0.33</v>
      </c>
      <c r="J15" s="716">
        <v>0.35</v>
      </c>
      <c r="K15" s="1838"/>
      <c r="P15" s="1331"/>
    </row>
    <row r="16" spans="1:16" x14ac:dyDescent="0.25">
      <c r="A16" s="2384" t="s">
        <v>632</v>
      </c>
      <c r="B16" s="1909">
        <v>0.21180158662944099</v>
      </c>
      <c r="C16" s="716">
        <v>0.20333817247791558</v>
      </c>
      <c r="D16" s="716">
        <v>0.21517529425902282</v>
      </c>
      <c r="E16" s="716">
        <v>0.45481510031307593</v>
      </c>
      <c r="F16" s="716">
        <v>0.36651060462837759</v>
      </c>
      <c r="G16" s="716">
        <v>0.45298284086927149</v>
      </c>
      <c r="H16" s="716">
        <v>0.48</v>
      </c>
      <c r="I16" s="716">
        <v>0.44</v>
      </c>
      <c r="J16" s="716">
        <v>0.47</v>
      </c>
      <c r="K16" s="1838"/>
      <c r="P16" s="1331"/>
    </row>
    <row r="17" spans="1:16" x14ac:dyDescent="0.25">
      <c r="A17" s="2383" t="s">
        <v>631</v>
      </c>
      <c r="B17" s="1909">
        <v>0.2816046394593153</v>
      </c>
      <c r="C17" s="716">
        <v>0.28656921961422416</v>
      </c>
      <c r="D17" s="716">
        <v>0.28742800074027164</v>
      </c>
      <c r="E17" s="716">
        <v>0.3039958426042782</v>
      </c>
      <c r="F17" s="716">
        <v>0.21882453401424312</v>
      </c>
      <c r="G17" s="716">
        <v>0.2208817191246174</v>
      </c>
      <c r="H17" s="716">
        <v>0.19</v>
      </c>
      <c r="I17" s="716">
        <v>0.2</v>
      </c>
      <c r="J17" s="716">
        <v>0.2</v>
      </c>
      <c r="K17" s="1838"/>
      <c r="P17" s="1331"/>
    </row>
    <row r="18" spans="1:16" x14ac:dyDescent="0.25">
      <c r="A18" s="2383" t="s">
        <v>4</v>
      </c>
      <c r="B18" s="1909">
        <v>0.56744512961103233</v>
      </c>
      <c r="C18" s="716">
        <v>0.54283516501068652</v>
      </c>
      <c r="D18" s="716">
        <v>0.44843738746508299</v>
      </c>
      <c r="E18" s="716">
        <v>0.38032693490537239</v>
      </c>
      <c r="F18" s="716">
        <v>0.6046630950998082</v>
      </c>
      <c r="G18" s="716">
        <v>0.8111186555912816</v>
      </c>
      <c r="H18" s="716">
        <v>0.55000000000000004</v>
      </c>
      <c r="I18" s="716">
        <v>0.64</v>
      </c>
      <c r="J18" s="716">
        <v>0.75</v>
      </c>
      <c r="K18" s="1838"/>
      <c r="P18" s="1331"/>
    </row>
    <row r="19" spans="1:16" x14ac:dyDescent="0.25">
      <c r="A19" s="1333" t="s">
        <v>383</v>
      </c>
      <c r="B19" s="1908">
        <v>8.8907206760022728</v>
      </c>
      <c r="C19" s="1332">
        <v>8.725049079874946</v>
      </c>
      <c r="D19" s="1332">
        <v>9.2309950199283826</v>
      </c>
      <c r="E19" s="1332">
        <v>9.9086933109320885</v>
      </c>
      <c r="F19" s="1332">
        <v>10.74155882206108</v>
      </c>
      <c r="G19" s="1332">
        <v>11.609215173035537</v>
      </c>
      <c r="H19" s="1332">
        <v>12.03</v>
      </c>
      <c r="I19" s="1332">
        <v>11.86</v>
      </c>
      <c r="J19" s="2382">
        <v>11.979999999999999</v>
      </c>
      <c r="K19" s="2381"/>
      <c r="P19" s="1331"/>
    </row>
    <row r="20" spans="1:16" x14ac:dyDescent="0.25">
      <c r="A20" s="2376"/>
      <c r="B20" s="715"/>
      <c r="C20" s="715"/>
      <c r="D20" s="714"/>
      <c r="E20" s="713"/>
      <c r="F20" s="713"/>
      <c r="G20" s="713"/>
      <c r="H20" s="2380"/>
      <c r="I20" s="2380"/>
      <c r="J20" s="2380"/>
      <c r="K20" s="2379"/>
      <c r="P20" s="1331"/>
    </row>
    <row r="21" spans="1:16" x14ac:dyDescent="0.25">
      <c r="A21" s="711" t="s">
        <v>643</v>
      </c>
      <c r="B21" s="2378">
        <v>0.26413159167455019</v>
      </c>
      <c r="C21" s="2378">
        <v>0.26465004237030348</v>
      </c>
      <c r="D21" s="2378">
        <v>0.25050897466948202</v>
      </c>
      <c r="E21" s="712"/>
      <c r="F21" s="712"/>
      <c r="G21" s="2357"/>
      <c r="H21" s="2357"/>
      <c r="I21" s="2357"/>
      <c r="J21" s="2357"/>
      <c r="K21" s="2357"/>
      <c r="P21" s="1331"/>
    </row>
    <row r="22" spans="1:16" x14ac:dyDescent="0.25">
      <c r="A22" s="711" t="s">
        <v>642</v>
      </c>
      <c r="B22" s="2378">
        <v>0.125176625270427</v>
      </c>
      <c r="C22" s="2378">
        <v>0.13069255250953649</v>
      </c>
      <c r="D22" s="2378">
        <v>0.12297178235471995</v>
      </c>
      <c r="E22" s="712"/>
      <c r="F22" s="712"/>
      <c r="G22" s="2357"/>
      <c r="H22" s="2357"/>
      <c r="I22" s="2357"/>
      <c r="J22" s="2357"/>
      <c r="K22" s="2357"/>
      <c r="P22" s="1331"/>
    </row>
    <row r="23" spans="1:16" x14ac:dyDescent="0.25">
      <c r="A23" s="711" t="s">
        <v>641</v>
      </c>
      <c r="B23" s="2378">
        <v>0.15333871410034852</v>
      </c>
      <c r="C23" s="2378">
        <v>0.16117452298180918</v>
      </c>
      <c r="D23" s="2377">
        <v>0.1772966767138634</v>
      </c>
      <c r="E23" s="709"/>
      <c r="F23" s="709"/>
      <c r="P23" s="1331"/>
    </row>
    <row r="24" spans="1:16" x14ac:dyDescent="0.25">
      <c r="A24" s="711" t="s">
        <v>640</v>
      </c>
      <c r="B24" s="2378">
        <v>1.0841887951115028E-2</v>
      </c>
      <c r="C24" s="2378">
        <v>1.3214755037400676E-2</v>
      </c>
      <c r="D24" s="2377">
        <v>2.1072995706407152E-2</v>
      </c>
      <c r="E24" s="709"/>
      <c r="F24" s="709"/>
      <c r="P24" s="1331"/>
    </row>
    <row r="25" spans="1:16" x14ac:dyDescent="0.25">
      <c r="A25" s="711" t="s">
        <v>639</v>
      </c>
      <c r="B25" s="2378">
        <v>1.4385466805405242E-2</v>
      </c>
      <c r="C25" s="2378">
        <v>1.4191246624998464E-2</v>
      </c>
      <c r="D25" s="2377">
        <v>1.4241750704417726E-2</v>
      </c>
      <c r="E25" s="709"/>
      <c r="F25" s="709"/>
      <c r="P25" s="1331"/>
    </row>
    <row r="26" spans="1:16" x14ac:dyDescent="0.25">
      <c r="A26" s="711" t="s">
        <v>638</v>
      </c>
      <c r="B26" s="2378">
        <v>6.6905663869559817E-2</v>
      </c>
      <c r="C26" s="2378">
        <v>6.069438421649203E-2</v>
      </c>
      <c r="D26" s="2377">
        <v>5.9884218332582534E-2</v>
      </c>
      <c r="E26" s="709"/>
      <c r="F26" s="709"/>
      <c r="P26" s="1331"/>
    </row>
    <row r="27" spans="1:16" x14ac:dyDescent="0.25">
      <c r="A27" s="711" t="s">
        <v>637</v>
      </c>
      <c r="B27" s="2378">
        <v>1.0813907314524581E-2</v>
      </c>
      <c r="C27" s="2378">
        <v>1.0907278099915735E-2</v>
      </c>
      <c r="D27" s="2377">
        <v>1.859399406613595E-2</v>
      </c>
      <c r="E27" s="709"/>
      <c r="F27" s="709"/>
      <c r="P27" s="1331"/>
    </row>
    <row r="28" spans="1:16" x14ac:dyDescent="0.25">
      <c r="A28" s="711" t="s">
        <v>636</v>
      </c>
      <c r="B28" s="2378">
        <v>8.9153522165504318E-2</v>
      </c>
      <c r="C28" s="2378">
        <v>8.8885564050172824E-2</v>
      </c>
      <c r="D28" s="2377">
        <v>9.4521444107068656E-2</v>
      </c>
      <c r="E28" s="709"/>
      <c r="F28" s="709"/>
      <c r="P28" s="1331"/>
    </row>
    <row r="29" spans="1:16" x14ac:dyDescent="0.25">
      <c r="A29" s="711" t="s">
        <v>635</v>
      </c>
      <c r="B29" s="2378">
        <v>8.8684099184889675E-2</v>
      </c>
      <c r="C29" s="2378">
        <v>8.3279489484581581E-2</v>
      </c>
      <c r="D29" s="2377">
        <v>7.3044621396344128E-2</v>
      </c>
      <c r="E29" s="709"/>
      <c r="F29" s="709"/>
      <c r="P29" s="1331"/>
    </row>
    <row r="30" spans="1:16" x14ac:dyDescent="0.25">
      <c r="A30" s="711" t="s">
        <v>634</v>
      </c>
      <c r="B30" s="2378">
        <v>3.0239573624302626E-2</v>
      </c>
      <c r="C30" s="2378">
        <v>2.9217578611105955E-2</v>
      </c>
      <c r="D30" s="2377">
        <v>2.9289766727333421E-2</v>
      </c>
      <c r="E30" s="709"/>
      <c r="F30" s="709"/>
      <c r="P30" s="1331"/>
    </row>
    <row r="31" spans="1:16" x14ac:dyDescent="0.25">
      <c r="A31" s="711" t="s">
        <v>633</v>
      </c>
      <c r="B31" s="2378">
        <v>2.7007759762338785E-2</v>
      </c>
      <c r="C31" s="2378">
        <v>2.4727342718384129E-2</v>
      </c>
      <c r="D31" s="2377">
        <v>2.7789274251599289E-2</v>
      </c>
      <c r="E31" s="709"/>
      <c r="F31" s="709"/>
      <c r="P31" s="1331"/>
    </row>
    <row r="32" spans="1:16" x14ac:dyDescent="0.25">
      <c r="A32" s="711" t="s">
        <v>632</v>
      </c>
      <c r="B32" s="2378">
        <v>2.3822769193630536E-2</v>
      </c>
      <c r="C32" s="2378">
        <v>2.3305103572074114E-2</v>
      </c>
      <c r="D32" s="2377">
        <v>3.4120802268999897E-2</v>
      </c>
      <c r="E32" s="709"/>
      <c r="F32" s="709"/>
      <c r="P32" s="1331"/>
    </row>
    <row r="33" spans="1:6" x14ac:dyDescent="0.25">
      <c r="A33" s="711" t="s">
        <v>631</v>
      </c>
      <c r="B33" s="2378">
        <v>3.167399468745196E-2</v>
      </c>
      <c r="C33" s="2378">
        <v>3.2844424941427551E-2</v>
      </c>
      <c r="D33" s="2377">
        <v>2.0371767044166805E-2</v>
      </c>
      <c r="E33" s="709"/>
      <c r="F33" s="709"/>
    </row>
    <row r="34" spans="1:6" x14ac:dyDescent="0.25">
      <c r="A34" s="711" t="s">
        <v>4</v>
      </c>
      <c r="B34" s="2378">
        <v>6.3824424395951776E-2</v>
      </c>
      <c r="C34" s="2378">
        <v>6.221571478179775E-2</v>
      </c>
      <c r="D34" s="2377">
        <v>5.629193165687902E-2</v>
      </c>
      <c r="E34" s="709"/>
      <c r="F34" s="709"/>
    </row>
    <row r="35" spans="1:6" x14ac:dyDescent="0.25">
      <c r="A35" s="1320"/>
      <c r="B35" s="623"/>
      <c r="C35" s="623"/>
      <c r="D35" s="1330"/>
      <c r="E35" s="709"/>
      <c r="F35" s="709"/>
    </row>
    <row r="36" spans="1:6" x14ac:dyDescent="0.25">
      <c r="A36" s="1320"/>
      <c r="B36" s="623"/>
      <c r="C36" s="641"/>
      <c r="D36" s="709"/>
      <c r="E36" s="709"/>
      <c r="F36" s="709"/>
    </row>
    <row r="37" spans="1:6" x14ac:dyDescent="0.25">
      <c r="A37" s="708"/>
    </row>
    <row r="38" spans="1:6" x14ac:dyDescent="0.25">
      <c r="A38" s="707"/>
    </row>
    <row r="39" spans="1:6" x14ac:dyDescent="0.25">
      <c r="A39" s="2375"/>
    </row>
    <row r="40" spans="1:6" x14ac:dyDescent="0.25">
      <c r="A40" s="2375"/>
    </row>
    <row r="41" spans="1:6" x14ac:dyDescent="0.25">
      <c r="A41" s="2375"/>
    </row>
    <row r="42" spans="1:6" x14ac:dyDescent="0.25">
      <c r="A42" s="2375"/>
    </row>
    <row r="43" spans="1:6" x14ac:dyDescent="0.25">
      <c r="A43" s="2375"/>
    </row>
    <row r="44" spans="1:6" x14ac:dyDescent="0.25">
      <c r="A44" s="2375"/>
    </row>
    <row r="45" spans="1:6" x14ac:dyDescent="0.25">
      <c r="A45" s="2375"/>
    </row>
    <row r="46" spans="1:6" x14ac:dyDescent="0.25">
      <c r="A46" s="2375"/>
    </row>
    <row r="47" spans="1:6" x14ac:dyDescent="0.25">
      <c r="A47" s="2375"/>
    </row>
    <row r="48" spans="1:6" x14ac:dyDescent="0.25">
      <c r="A48" s="2375"/>
    </row>
    <row r="49" spans="1:11" x14ac:dyDescent="0.25">
      <c r="A49" s="2375"/>
    </row>
    <row r="50" spans="1:11" x14ac:dyDescent="0.25">
      <c r="A50" s="2375"/>
    </row>
    <row r="51" spans="1:11" x14ac:dyDescent="0.25">
      <c r="A51" s="2375"/>
    </row>
    <row r="52" spans="1:11" x14ac:dyDescent="0.25">
      <c r="A52" s="2375"/>
    </row>
    <row r="53" spans="1:11" x14ac:dyDescent="0.25">
      <c r="A53" s="2375"/>
    </row>
    <row r="54" spans="1:11" x14ac:dyDescent="0.25">
      <c r="A54" s="2376"/>
    </row>
    <row r="55" spans="1:11" x14ac:dyDescent="0.25">
      <c r="A55" s="2374"/>
      <c r="B55" s="2373"/>
      <c r="C55" s="2373"/>
      <c r="D55" s="2373"/>
      <c r="E55" s="2373"/>
      <c r="F55" s="2373"/>
      <c r="G55" s="2373"/>
      <c r="H55" s="2373"/>
      <c r="I55" s="2373"/>
      <c r="J55" s="2373"/>
      <c r="K55" s="2373"/>
    </row>
    <row r="56" spans="1:11" x14ac:dyDescent="0.25">
      <c r="A56" s="2375"/>
      <c r="B56" s="2373"/>
      <c r="C56" s="2373"/>
      <c r="D56" s="2373"/>
      <c r="E56" s="2373"/>
      <c r="F56" s="2373"/>
      <c r="G56" s="2373"/>
      <c r="H56" s="2373"/>
      <c r="I56" s="2373"/>
      <c r="J56" s="2373"/>
      <c r="K56" s="2373"/>
    </row>
    <row r="57" spans="1:11" x14ac:dyDescent="0.25">
      <c r="A57" s="2375"/>
      <c r="B57" s="2373"/>
      <c r="C57" s="2373"/>
      <c r="D57" s="2373"/>
      <c r="E57" s="2373"/>
      <c r="F57" s="2373"/>
      <c r="G57" s="2373"/>
      <c r="H57" s="2373"/>
      <c r="I57" s="2373"/>
      <c r="J57" s="2373"/>
      <c r="K57" s="2373"/>
    </row>
    <row r="58" spans="1:11" x14ac:dyDescent="0.25">
      <c r="A58" s="2375"/>
      <c r="B58" s="2373"/>
      <c r="C58" s="2373"/>
      <c r="D58" s="2373"/>
      <c r="E58" s="2373"/>
      <c r="F58" s="2373"/>
      <c r="G58" s="2373"/>
      <c r="H58" s="2373"/>
      <c r="I58" s="2373"/>
      <c r="J58" s="2373"/>
      <c r="K58" s="2373"/>
    </row>
    <row r="59" spans="1:11" x14ac:dyDescent="0.25">
      <c r="A59" s="2375"/>
      <c r="B59" s="2373"/>
      <c r="C59" s="2373"/>
      <c r="D59" s="2373"/>
      <c r="E59" s="2373"/>
      <c r="F59" s="2373"/>
      <c r="G59" s="2373"/>
      <c r="H59" s="2373"/>
      <c r="I59" s="2373"/>
      <c r="J59" s="2373"/>
      <c r="K59" s="2373"/>
    </row>
    <row r="60" spans="1:11" x14ac:dyDescent="0.25">
      <c r="A60" s="2375"/>
      <c r="B60" s="2373"/>
      <c r="C60" s="2373"/>
      <c r="D60" s="2373"/>
      <c r="E60" s="2373"/>
      <c r="F60" s="2373"/>
      <c r="G60" s="2373"/>
      <c r="H60" s="2373"/>
      <c r="I60" s="2373"/>
      <c r="J60" s="2373"/>
      <c r="K60" s="2373"/>
    </row>
    <row r="61" spans="1:11" x14ac:dyDescent="0.25">
      <c r="A61" s="2374"/>
      <c r="B61" s="2373"/>
      <c r="C61" s="2373"/>
      <c r="D61" s="2373"/>
      <c r="E61" s="2373"/>
      <c r="F61" s="2373"/>
      <c r="G61" s="2373"/>
      <c r="H61" s="2373"/>
      <c r="I61" s="2373"/>
      <c r="J61" s="2373"/>
      <c r="K61" s="2373"/>
    </row>
    <row r="62" spans="1:11" x14ac:dyDescent="0.25">
      <c r="A62" s="2374"/>
      <c r="B62" s="2373"/>
      <c r="C62" s="2373"/>
      <c r="D62" s="2373"/>
      <c r="E62" s="2373"/>
      <c r="F62" s="2373"/>
      <c r="G62" s="2373"/>
      <c r="H62" s="2373"/>
      <c r="I62" s="2373"/>
      <c r="J62" s="2373"/>
      <c r="K62" s="2373"/>
    </row>
    <row r="63" spans="1:11" x14ac:dyDescent="0.25">
      <c r="A63" s="689"/>
      <c r="B63" s="2373"/>
      <c r="C63" s="2373"/>
      <c r="D63" s="2373"/>
      <c r="E63" s="2373"/>
      <c r="F63" s="2373"/>
      <c r="G63" s="2373"/>
      <c r="H63" s="2373"/>
      <c r="I63" s="2373"/>
      <c r="J63" s="2373"/>
      <c r="K63" s="2373"/>
    </row>
    <row r="64" spans="1:11" x14ac:dyDescent="0.25">
      <c r="A64" s="2332"/>
      <c r="B64" s="2373"/>
      <c r="C64" s="2373"/>
      <c r="D64" s="2373"/>
      <c r="E64" s="2373"/>
      <c r="F64" s="2373"/>
      <c r="G64" s="2373"/>
      <c r="H64" s="2373"/>
      <c r="I64" s="2373"/>
      <c r="J64" s="2373"/>
      <c r="K64" s="2373"/>
    </row>
    <row r="65" spans="1:11" x14ac:dyDescent="0.25">
      <c r="A65" s="2332"/>
      <c r="B65" s="2373"/>
      <c r="C65" s="2373"/>
      <c r="D65" s="2373"/>
      <c r="E65" s="2373"/>
      <c r="F65" s="2373"/>
      <c r="G65" s="2373"/>
      <c r="H65" s="2373"/>
      <c r="I65" s="2373"/>
      <c r="J65" s="2373"/>
      <c r="K65" s="2373"/>
    </row>
    <row r="66" spans="1:11" x14ac:dyDescent="0.25">
      <c r="A66" s="2332"/>
      <c r="B66" s="2373"/>
      <c r="C66" s="2373"/>
      <c r="D66" s="2373"/>
      <c r="E66" s="2373"/>
      <c r="F66" s="2373"/>
      <c r="G66" s="2373"/>
      <c r="H66" s="2373"/>
      <c r="I66" s="2373"/>
      <c r="J66" s="2373"/>
      <c r="K66" s="2373"/>
    </row>
    <row r="67" spans="1:11" x14ac:dyDescent="0.25">
      <c r="A67" s="2332"/>
      <c r="B67" s="2373"/>
      <c r="C67" s="2373"/>
      <c r="D67" s="2373"/>
      <c r="E67" s="2373"/>
      <c r="F67" s="2373"/>
      <c r="G67" s="2373"/>
      <c r="H67" s="2373"/>
      <c r="I67" s="2373"/>
      <c r="J67" s="2373"/>
      <c r="K67" s="2373"/>
    </row>
    <row r="68" spans="1:11" x14ac:dyDescent="0.25">
      <c r="A68" s="706"/>
      <c r="B68" s="2373"/>
      <c r="C68" s="2373"/>
      <c r="D68" s="2373"/>
      <c r="E68" s="2373"/>
      <c r="F68" s="2373"/>
      <c r="G68" s="2373"/>
      <c r="H68" s="2373"/>
      <c r="I68" s="2373"/>
      <c r="J68" s="2373"/>
      <c r="K68" s="2373"/>
    </row>
    <row r="69" spans="1:11" x14ac:dyDescent="0.25">
      <c r="B69" s="2373"/>
      <c r="C69" s="2373"/>
      <c r="D69" s="2373"/>
      <c r="E69" s="2373"/>
      <c r="F69" s="2373"/>
      <c r="G69" s="2373"/>
      <c r="H69" s="2373"/>
      <c r="I69" s="2373"/>
      <c r="J69" s="2373"/>
      <c r="K69" s="2373"/>
    </row>
    <row r="75" spans="1:11" x14ac:dyDescent="0.25">
      <c r="A75" s="2300"/>
    </row>
    <row r="76" spans="1:11" x14ac:dyDescent="0.25">
      <c r="A76" s="2300"/>
    </row>
    <row r="77" spans="1:11" x14ac:dyDescent="0.25">
      <c r="A77" s="2300"/>
    </row>
    <row r="78" spans="1:11" x14ac:dyDescent="0.25">
      <c r="A78" s="2300"/>
    </row>
    <row r="79" spans="1:11" x14ac:dyDescent="0.25">
      <c r="A79" s="2300"/>
    </row>
    <row r="80" spans="1:11" x14ac:dyDescent="0.25">
      <c r="A80" s="2300"/>
    </row>
    <row r="81" spans="1:1" x14ac:dyDescent="0.25">
      <c r="A81" s="2300"/>
    </row>
    <row r="82" spans="1:1" x14ac:dyDescent="0.25">
      <c r="A82" s="2300"/>
    </row>
    <row r="83" spans="1:1" x14ac:dyDescent="0.25">
      <c r="A83" s="2300"/>
    </row>
    <row r="84" spans="1:1" x14ac:dyDescent="0.25">
      <c r="A84" s="2300"/>
    </row>
    <row r="85" spans="1:1" x14ac:dyDescent="0.25">
      <c r="A85" s="2300"/>
    </row>
    <row r="86" spans="1:1" x14ac:dyDescent="0.25">
      <c r="A86" s="2300"/>
    </row>
    <row r="87" spans="1:1" x14ac:dyDescent="0.25">
      <c r="A87" s="2300"/>
    </row>
    <row r="88" spans="1:1" x14ac:dyDescent="0.25">
      <c r="A88" s="2300"/>
    </row>
    <row r="89" spans="1:1" x14ac:dyDescent="0.25">
      <c r="A89" s="2300"/>
    </row>
    <row r="90" spans="1:1" x14ac:dyDescent="0.25">
      <c r="A90" s="2300"/>
    </row>
    <row r="91" spans="1:1" x14ac:dyDescent="0.25">
      <c r="A91" s="2300"/>
    </row>
    <row r="92" spans="1:1" x14ac:dyDescent="0.25">
      <c r="A92" s="2300"/>
    </row>
    <row r="93" spans="1:1" x14ac:dyDescent="0.25">
      <c r="A93" s="2300"/>
    </row>
    <row r="94" spans="1:1" x14ac:dyDescent="0.25">
      <c r="A94" s="2300"/>
    </row>
    <row r="95" spans="1:1" x14ac:dyDescent="0.25">
      <c r="A95" s="2300"/>
    </row>
    <row r="96" spans="1:1" x14ac:dyDescent="0.25">
      <c r="A96" s="2300"/>
    </row>
    <row r="97" spans="1:1" x14ac:dyDescent="0.25">
      <c r="A97" s="2300"/>
    </row>
    <row r="98" spans="1:1" x14ac:dyDescent="0.25">
      <c r="A98" s="2300"/>
    </row>
    <row r="99" spans="1:1" x14ac:dyDescent="0.25">
      <c r="A99" s="2300"/>
    </row>
    <row r="100" spans="1:1" x14ac:dyDescent="0.25">
      <c r="A100" s="2300"/>
    </row>
    <row r="101" spans="1:1" x14ac:dyDescent="0.25">
      <c r="A101" s="2300"/>
    </row>
    <row r="102" spans="1:1" x14ac:dyDescent="0.25">
      <c r="A102" s="2300"/>
    </row>
    <row r="103" spans="1:1" x14ac:dyDescent="0.25">
      <c r="A103" s="2300"/>
    </row>
    <row r="104" spans="1:1" x14ac:dyDescent="0.25">
      <c r="A104" s="2300"/>
    </row>
    <row r="105" spans="1:1" x14ac:dyDescent="0.25">
      <c r="A105" s="2300"/>
    </row>
    <row r="106" spans="1:1" x14ac:dyDescent="0.25">
      <c r="A106" s="2300"/>
    </row>
  </sheetData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96"/>
  <sheetViews>
    <sheetView view="pageBreakPreview" zoomScale="85" zoomScaleNormal="100" zoomScaleSheetLayoutView="85" workbookViewId="0">
      <selection activeCell="Q44" sqref="Q44"/>
    </sheetView>
  </sheetViews>
  <sheetFormatPr defaultRowHeight="15" x14ac:dyDescent="0.25"/>
  <cols>
    <col min="1" max="1" width="36.5703125" style="2299" customWidth="1"/>
    <col min="2" max="4" width="8.5703125" style="2299" customWidth="1"/>
    <col min="5" max="5" width="6.85546875" style="2299" bestFit="1" customWidth="1"/>
    <col min="6" max="6" width="8.5703125" style="2299" customWidth="1"/>
    <col min="7" max="7" width="7.42578125" style="2299" customWidth="1"/>
    <col min="8" max="8" width="7.7109375" style="2299" customWidth="1"/>
  </cols>
  <sheetData>
    <row r="1" spans="1:12" x14ac:dyDescent="0.25">
      <c r="A1" s="720" t="s">
        <v>1198</v>
      </c>
    </row>
    <row r="2" spans="1:12" ht="13.5" customHeight="1" x14ac:dyDescent="0.25">
      <c r="A2" s="1841" t="s">
        <v>1212</v>
      </c>
    </row>
    <row r="3" spans="1:12" ht="13.5" customHeight="1" x14ac:dyDescent="0.25"/>
    <row r="4" spans="1:12" ht="24.75" customHeight="1" thickBot="1" x14ac:dyDescent="0.3">
      <c r="A4" s="630" t="s">
        <v>193</v>
      </c>
      <c r="B4" s="650" t="s">
        <v>604</v>
      </c>
      <c r="C4" s="650" t="s">
        <v>466</v>
      </c>
      <c r="D4" s="650" t="s">
        <v>465</v>
      </c>
      <c r="E4" s="650" t="s">
        <v>464</v>
      </c>
      <c r="F4" s="650" t="s">
        <v>463</v>
      </c>
      <c r="G4" s="1840" t="s">
        <v>439</v>
      </c>
      <c r="H4" s="723" t="s">
        <v>602</v>
      </c>
    </row>
    <row r="5" spans="1:12" ht="13.5" customHeight="1" x14ac:dyDescent="0.25">
      <c r="A5" s="2394" t="s">
        <v>601</v>
      </c>
      <c r="B5" s="2375">
        <v>791.27711778000003</v>
      </c>
      <c r="C5" s="2375">
        <v>0</v>
      </c>
      <c r="D5" s="2375">
        <v>2.1835056900000001</v>
      </c>
      <c r="E5" s="2375">
        <v>428.14032392999997</v>
      </c>
      <c r="F5" s="2375">
        <v>0</v>
      </c>
      <c r="G5" s="2375">
        <v>7.1484884300000004</v>
      </c>
      <c r="H5" s="2375">
        <v>353.80479972999996</v>
      </c>
      <c r="I5" s="1334"/>
      <c r="J5" s="1331"/>
      <c r="L5" s="1334"/>
    </row>
    <row r="6" spans="1:12" ht="13.5" customHeight="1" x14ac:dyDescent="0.25">
      <c r="A6" s="2394" t="s">
        <v>600</v>
      </c>
      <c r="B6" s="2375">
        <v>38.815306140000004</v>
      </c>
      <c r="C6" s="2375">
        <v>2.3122711300000001</v>
      </c>
      <c r="D6" s="2375">
        <v>6.3695956999999996</v>
      </c>
      <c r="E6" s="2375">
        <v>30.13343931</v>
      </c>
      <c r="F6" s="2375">
        <v>0</v>
      </c>
      <c r="G6" s="2375">
        <v>0</v>
      </c>
      <c r="H6" s="2375">
        <v>0</v>
      </c>
      <c r="I6" s="1334"/>
      <c r="J6" s="1331"/>
      <c r="L6" s="1334"/>
    </row>
    <row r="7" spans="1:12" ht="13.5" customHeight="1" x14ac:dyDescent="0.25">
      <c r="A7" s="2394" t="s">
        <v>599</v>
      </c>
      <c r="B7" s="2375">
        <v>12.532078390000001</v>
      </c>
      <c r="C7" s="2375">
        <v>10.63421391</v>
      </c>
      <c r="D7" s="2375">
        <v>1.7051591100000001</v>
      </c>
      <c r="E7" s="2375">
        <v>0.12037568999999999</v>
      </c>
      <c r="F7" s="2375">
        <v>7.2329679999999993E-2</v>
      </c>
      <c r="G7" s="2375">
        <v>0</v>
      </c>
      <c r="H7" s="2375">
        <v>0</v>
      </c>
      <c r="I7" s="1334"/>
      <c r="J7" s="1331"/>
      <c r="L7" s="1334"/>
    </row>
    <row r="8" spans="1:12" ht="13.5" customHeight="1" x14ac:dyDescent="0.25">
      <c r="A8" s="2394" t="s">
        <v>598</v>
      </c>
      <c r="B8" s="2375">
        <v>309.43634003</v>
      </c>
      <c r="C8" s="2375">
        <v>40.645505170000007</v>
      </c>
      <c r="D8" s="2375">
        <v>154.26405372999997</v>
      </c>
      <c r="E8" s="2375">
        <v>12.280974749999999</v>
      </c>
      <c r="F8" s="2375">
        <v>100.37372937000001</v>
      </c>
      <c r="G8" s="2375">
        <v>0</v>
      </c>
      <c r="H8" s="2375">
        <v>1.8720770099999999</v>
      </c>
      <c r="I8" s="1334"/>
      <c r="J8" s="1331"/>
      <c r="L8" s="1334"/>
    </row>
    <row r="9" spans="1:12" ht="13.5" customHeight="1" x14ac:dyDescent="0.25">
      <c r="A9" s="2394" t="s">
        <v>597</v>
      </c>
      <c r="B9" s="2375">
        <v>63.39420166</v>
      </c>
      <c r="C9" s="2375">
        <v>21.739586119999998</v>
      </c>
      <c r="D9" s="2375">
        <v>38.851541790000006</v>
      </c>
      <c r="E9" s="2375">
        <v>2.9980260000000002E-2</v>
      </c>
      <c r="F9" s="2375">
        <v>2.7730934900000004</v>
      </c>
      <c r="G9" s="2375">
        <v>0</v>
      </c>
      <c r="H9" s="2375">
        <v>0</v>
      </c>
      <c r="I9" s="1334"/>
      <c r="J9" s="1331"/>
      <c r="L9" s="1334"/>
    </row>
    <row r="10" spans="1:12" ht="13.5" customHeight="1" x14ac:dyDescent="0.25">
      <c r="A10" s="2394" t="s">
        <v>596</v>
      </c>
      <c r="B10" s="2375">
        <v>391.85992407000003</v>
      </c>
      <c r="C10" s="2375">
        <v>89.507702959999989</v>
      </c>
      <c r="D10" s="2375">
        <v>56.814503790000003</v>
      </c>
      <c r="E10" s="2375">
        <v>72.972074359999993</v>
      </c>
      <c r="F10" s="2375">
        <v>91.327459419999997</v>
      </c>
      <c r="G10" s="2375">
        <v>0.68234204999999992</v>
      </c>
      <c r="H10" s="2375">
        <v>80.555841490000006</v>
      </c>
      <c r="I10" s="1334"/>
      <c r="J10" s="1331"/>
      <c r="L10" s="1334"/>
    </row>
    <row r="11" spans="1:12" ht="13.5" customHeight="1" x14ac:dyDescent="0.25">
      <c r="A11" s="2394" t="s">
        <v>595</v>
      </c>
      <c r="B11" s="2375">
        <v>109.40487771999999</v>
      </c>
      <c r="C11" s="2375">
        <v>42.423865170000006</v>
      </c>
      <c r="D11" s="2375">
        <v>32.623637729999999</v>
      </c>
      <c r="E11" s="2375">
        <v>26.103254209999999</v>
      </c>
      <c r="F11" s="2375">
        <v>8.2541206099999993</v>
      </c>
      <c r="G11" s="2375">
        <v>0</v>
      </c>
      <c r="H11" s="2375">
        <v>0</v>
      </c>
      <c r="I11" s="1334"/>
      <c r="J11" s="1331"/>
      <c r="L11" s="1334"/>
    </row>
    <row r="12" spans="1:12" ht="13.5" customHeight="1" x14ac:dyDescent="0.25">
      <c r="A12" s="2394" t="s">
        <v>594</v>
      </c>
      <c r="B12" s="2375">
        <v>525.55369094999992</v>
      </c>
      <c r="C12" s="2375">
        <v>33.191983830000005</v>
      </c>
      <c r="D12" s="2375">
        <v>3.9698183600000001</v>
      </c>
      <c r="E12" s="2375">
        <v>211.92023910999998</v>
      </c>
      <c r="F12" s="2375">
        <v>0</v>
      </c>
      <c r="G12" s="2375">
        <v>0</v>
      </c>
      <c r="H12" s="2375">
        <v>276.47164965000002</v>
      </c>
      <c r="I12" s="1334"/>
      <c r="J12" s="1331"/>
      <c r="L12" s="1334"/>
    </row>
    <row r="13" spans="1:12" ht="13.5" customHeight="1" x14ac:dyDescent="0.25">
      <c r="A13" s="2394" t="s">
        <v>593</v>
      </c>
      <c r="B13" s="2375">
        <v>63.273166609999997</v>
      </c>
      <c r="C13" s="2375">
        <v>9.9598130200000021</v>
      </c>
      <c r="D13" s="2375">
        <v>20.08541142</v>
      </c>
      <c r="E13" s="2375">
        <v>28.357507679999998</v>
      </c>
      <c r="F13" s="2375">
        <v>4.8704344900000009</v>
      </c>
      <c r="G13" s="2375">
        <v>0</v>
      </c>
      <c r="H13" s="2375">
        <v>0</v>
      </c>
      <c r="I13" s="1334"/>
      <c r="J13" s="1331"/>
      <c r="L13" s="1334"/>
    </row>
    <row r="14" spans="1:12" ht="13.5" customHeight="1" x14ac:dyDescent="0.25">
      <c r="A14" s="2394" t="s">
        <v>592</v>
      </c>
      <c r="B14" s="2375">
        <v>134.34265435</v>
      </c>
      <c r="C14" s="2375">
        <v>25.072638450000003</v>
      </c>
      <c r="D14" s="2375">
        <v>26.299408049999997</v>
      </c>
      <c r="E14" s="2375">
        <v>70.400326480000004</v>
      </c>
      <c r="F14" s="2375">
        <v>11.582492100000001</v>
      </c>
      <c r="G14" s="2375">
        <v>0</v>
      </c>
      <c r="H14" s="2375">
        <v>0.98778926999999994</v>
      </c>
      <c r="I14" s="1334"/>
      <c r="J14" s="1331"/>
      <c r="L14" s="1334"/>
    </row>
    <row r="15" spans="1:12" ht="13.5" customHeight="1" x14ac:dyDescent="0.25">
      <c r="A15" s="2394" t="s">
        <v>591</v>
      </c>
      <c r="B15" s="2375">
        <v>34.029596080000005</v>
      </c>
      <c r="C15" s="2375">
        <v>7.4165851400000005</v>
      </c>
      <c r="D15" s="2375">
        <v>21.761697819999998</v>
      </c>
      <c r="E15" s="2375">
        <v>4.1296266199999998</v>
      </c>
      <c r="F15" s="2375">
        <v>0.72168650000000001</v>
      </c>
      <c r="G15" s="2375">
        <v>0</v>
      </c>
      <c r="H15" s="2375">
        <v>0</v>
      </c>
      <c r="I15" s="1334"/>
      <c r="J15" s="1331"/>
      <c r="L15" s="1334"/>
    </row>
    <row r="16" spans="1:12" ht="13.5" customHeight="1" x14ac:dyDescent="0.25">
      <c r="A16" s="2394" t="s">
        <v>590</v>
      </c>
      <c r="B16" s="2375">
        <v>303.78329005000001</v>
      </c>
      <c r="C16" s="2375">
        <v>143.06280698</v>
      </c>
      <c r="D16" s="2375">
        <v>64.713238540000006</v>
      </c>
      <c r="E16" s="2375">
        <v>29.226088409999999</v>
      </c>
      <c r="F16" s="2375">
        <v>66.781156120000006</v>
      </c>
      <c r="G16" s="2375">
        <v>0</v>
      </c>
      <c r="H16" s="2375">
        <v>0</v>
      </c>
      <c r="I16" s="1334"/>
      <c r="J16" s="1331"/>
      <c r="L16" s="1334"/>
    </row>
    <row r="17" spans="1:12" ht="13.5" customHeight="1" x14ac:dyDescent="0.25">
      <c r="A17" s="2394" t="s">
        <v>589</v>
      </c>
      <c r="B17" s="2375">
        <v>416.52881504000004</v>
      </c>
      <c r="C17" s="2375">
        <v>365.21863976999998</v>
      </c>
      <c r="D17" s="2375">
        <v>47.839374049999996</v>
      </c>
      <c r="E17" s="2375">
        <v>1.2411183100000001</v>
      </c>
      <c r="F17" s="2375">
        <v>2.2296829100000002</v>
      </c>
      <c r="G17" s="2375">
        <v>0</v>
      </c>
      <c r="H17" s="2375">
        <v>0</v>
      </c>
      <c r="I17" s="1334"/>
      <c r="J17" s="1331"/>
      <c r="L17" s="1334"/>
    </row>
    <row r="18" spans="1:12" ht="13.5" customHeight="1" x14ac:dyDescent="0.25">
      <c r="A18" s="2394" t="s">
        <v>588</v>
      </c>
      <c r="B18" s="2375">
        <v>7.0527789800000003</v>
      </c>
      <c r="C18" s="2375">
        <v>2.0629060899999998</v>
      </c>
      <c r="D18" s="2375">
        <v>4.1275788000000002</v>
      </c>
      <c r="E18" s="2375">
        <v>0.86205714</v>
      </c>
      <c r="F18" s="2375">
        <v>2.3694999999999999E-4</v>
      </c>
      <c r="G18" s="2375">
        <v>0</v>
      </c>
      <c r="H18" s="2375">
        <v>0</v>
      </c>
      <c r="I18" s="1334"/>
      <c r="J18" s="1331"/>
      <c r="L18" s="1334"/>
    </row>
    <row r="19" spans="1:12" ht="13.5" customHeight="1" x14ac:dyDescent="0.25">
      <c r="A19" s="2394" t="s">
        <v>587</v>
      </c>
      <c r="B19" s="2375"/>
      <c r="C19" s="2375"/>
      <c r="D19" s="2375"/>
      <c r="E19" s="2375"/>
      <c r="F19" s="2375"/>
      <c r="G19" s="2375"/>
      <c r="H19" s="2375"/>
      <c r="I19" s="1334"/>
      <c r="J19" s="1331"/>
      <c r="L19" s="1334"/>
    </row>
    <row r="20" spans="1:12" ht="13.5" customHeight="1" x14ac:dyDescent="0.25">
      <c r="A20" s="2394" t="s">
        <v>586</v>
      </c>
      <c r="B20" s="2375">
        <v>288.18520869000002</v>
      </c>
      <c r="C20" s="2375">
        <v>208.80885297</v>
      </c>
      <c r="D20" s="2375">
        <v>7.9252798799999988</v>
      </c>
      <c r="E20" s="2375">
        <v>67.324682129999999</v>
      </c>
      <c r="F20" s="2375">
        <v>4.1263937100000003</v>
      </c>
      <c r="G20" s="2375">
        <v>0</v>
      </c>
      <c r="H20" s="2375">
        <v>0</v>
      </c>
      <c r="I20" s="1334"/>
      <c r="J20" s="1331"/>
      <c r="L20" s="1334"/>
    </row>
    <row r="21" spans="1:12" ht="13.5" customHeight="1" x14ac:dyDescent="0.25">
      <c r="A21" s="2394" t="s">
        <v>585</v>
      </c>
      <c r="B21" s="2375">
        <v>266.92238018</v>
      </c>
      <c r="C21" s="2375">
        <v>91.052823689999997</v>
      </c>
      <c r="D21" s="2375">
        <v>73.606934010000003</v>
      </c>
      <c r="E21" s="2375">
        <v>85.355727470000005</v>
      </c>
      <c r="F21" s="2375">
        <v>2.42478025</v>
      </c>
      <c r="G21" s="2375">
        <v>14.48211476</v>
      </c>
      <c r="H21" s="2375">
        <v>0</v>
      </c>
      <c r="I21" s="1334"/>
      <c r="J21" s="1331"/>
      <c r="L21" s="1334"/>
    </row>
    <row r="22" spans="1:12" ht="13.5" customHeight="1" x14ac:dyDescent="0.25">
      <c r="A22" s="2394" t="s">
        <v>584</v>
      </c>
      <c r="B22" s="2375">
        <v>15.078386590000001</v>
      </c>
      <c r="C22" s="2375">
        <v>8.3980687599999992</v>
      </c>
      <c r="D22" s="2375">
        <v>6.428341539999999</v>
      </c>
      <c r="E22" s="2375">
        <v>0.13914996999999998</v>
      </c>
      <c r="F22" s="2375">
        <v>0.11282632000000001</v>
      </c>
      <c r="G22" s="2375">
        <v>0</v>
      </c>
      <c r="H22" s="2375">
        <v>0</v>
      </c>
      <c r="I22" s="1334"/>
      <c r="J22" s="1331"/>
      <c r="L22" s="1334"/>
    </row>
    <row r="23" spans="1:12" ht="13.5" customHeight="1" x14ac:dyDescent="0.25">
      <c r="A23" s="2394" t="s">
        <v>583</v>
      </c>
      <c r="B23" s="2375">
        <v>1.2110771</v>
      </c>
      <c r="C23" s="2375">
        <v>0.12720450999999999</v>
      </c>
      <c r="D23" s="2375">
        <v>1.0838725899999999</v>
      </c>
      <c r="E23" s="2375">
        <v>0</v>
      </c>
      <c r="F23" s="2375">
        <v>0</v>
      </c>
      <c r="G23" s="2375">
        <v>0</v>
      </c>
      <c r="H23" s="2375">
        <v>0</v>
      </c>
      <c r="I23" s="1334"/>
      <c r="J23" s="1331"/>
      <c r="L23" s="1334"/>
    </row>
    <row r="24" spans="1:12" ht="13.5" customHeight="1" x14ac:dyDescent="0.25">
      <c r="A24" s="2394" t="s">
        <v>582</v>
      </c>
      <c r="B24" s="2375">
        <v>19.25059246</v>
      </c>
      <c r="C24" s="2375">
        <v>4.6692410000000004E-2</v>
      </c>
      <c r="D24" s="2375">
        <v>9.1753072400000004</v>
      </c>
      <c r="E24" s="2375">
        <v>3.31494329</v>
      </c>
      <c r="F24" s="2375">
        <v>6.7136495199999997</v>
      </c>
      <c r="G24" s="2375">
        <v>0</v>
      </c>
      <c r="H24" s="2375">
        <v>0</v>
      </c>
      <c r="I24" s="1334"/>
      <c r="J24" s="1331"/>
      <c r="L24" s="1334"/>
    </row>
    <row r="25" spans="1:12" ht="13.5" customHeight="1" x14ac:dyDescent="0.25">
      <c r="A25" s="2394" t="s">
        <v>581</v>
      </c>
      <c r="B25" s="2375">
        <v>27.16464388</v>
      </c>
      <c r="C25" s="2375">
        <v>1.4306159500000002</v>
      </c>
      <c r="D25" s="2375">
        <v>0.92595675000000011</v>
      </c>
      <c r="E25" s="2375">
        <v>18.422901469999999</v>
      </c>
      <c r="F25" s="2375">
        <v>6.3851697100000004</v>
      </c>
      <c r="G25" s="2375">
        <v>0</v>
      </c>
      <c r="H25" s="2375">
        <v>0</v>
      </c>
      <c r="I25" s="1334"/>
      <c r="J25" s="1331"/>
      <c r="L25" s="1334"/>
    </row>
    <row r="26" spans="1:12" ht="13.5" customHeight="1" x14ac:dyDescent="0.25">
      <c r="A26" s="2393" t="s">
        <v>580</v>
      </c>
      <c r="B26" s="2392">
        <v>4.9567723600000004</v>
      </c>
      <c r="C26" s="2392">
        <v>3.2170811099999996</v>
      </c>
      <c r="D26" s="2392">
        <v>0.14907139</v>
      </c>
      <c r="E26" s="2391">
        <v>0</v>
      </c>
      <c r="F26" s="2391">
        <v>1.5906198600000001</v>
      </c>
      <c r="G26" s="2391">
        <v>0</v>
      </c>
      <c r="H26" s="2391">
        <v>0</v>
      </c>
      <c r="I26" s="1334"/>
      <c r="J26" s="1331"/>
      <c r="L26" s="1334"/>
    </row>
    <row r="27" spans="1:12" ht="13.5" customHeight="1" x14ac:dyDescent="0.25">
      <c r="A27" s="724" t="s">
        <v>1088</v>
      </c>
      <c r="B27" s="721">
        <v>3824.0528991099991</v>
      </c>
      <c r="C27" s="721">
        <v>1106.3298571399998</v>
      </c>
      <c r="D27" s="721">
        <v>580.90328798000007</v>
      </c>
      <c r="E27" s="721">
        <v>1090.4747905900001</v>
      </c>
      <c r="F27" s="721">
        <v>310.33986101000005</v>
      </c>
      <c r="G27" s="721">
        <v>22.312945240000001</v>
      </c>
      <c r="H27" s="721">
        <v>713.69215714999996</v>
      </c>
      <c r="I27" s="1334"/>
      <c r="J27" s="1331"/>
      <c r="L27" s="1334"/>
    </row>
    <row r="28" spans="1:12" ht="13.5" customHeight="1" x14ac:dyDescent="0.25">
      <c r="A28" s="724" t="s">
        <v>578</v>
      </c>
      <c r="B28" s="721">
        <v>1302.3978274999999</v>
      </c>
      <c r="C28" s="721">
        <v>209.98821236000001</v>
      </c>
      <c r="D28" s="721">
        <v>807.19206558999997</v>
      </c>
      <c r="E28" s="721">
        <v>161.76566415999997</v>
      </c>
      <c r="F28" s="721">
        <v>112.37139327999999</v>
      </c>
      <c r="G28" s="721">
        <v>0</v>
      </c>
      <c r="H28" s="721">
        <v>11.08049211</v>
      </c>
      <c r="I28" s="1334"/>
      <c r="J28" s="1331"/>
      <c r="L28" s="1334"/>
    </row>
    <row r="29" spans="1:12" ht="13.5" customHeight="1" x14ac:dyDescent="0.25">
      <c r="A29" s="724" t="s">
        <v>571</v>
      </c>
      <c r="B29" s="721">
        <v>1.5924340000000002E-2</v>
      </c>
      <c r="C29" s="721">
        <v>0</v>
      </c>
      <c r="D29" s="721">
        <v>0</v>
      </c>
      <c r="E29" s="721">
        <v>1.5924340000000002E-2</v>
      </c>
      <c r="F29" s="721">
        <v>0</v>
      </c>
      <c r="G29" s="721">
        <v>0</v>
      </c>
      <c r="H29" s="721">
        <v>0</v>
      </c>
      <c r="I29" s="1334"/>
      <c r="J29" s="1331"/>
      <c r="L29" s="1334"/>
    </row>
    <row r="30" spans="1:12" ht="13.5" customHeight="1" x14ac:dyDescent="0.25">
      <c r="A30" s="724" t="s">
        <v>604</v>
      </c>
      <c r="B30" s="721">
        <v>5126.4666509499993</v>
      </c>
      <c r="C30" s="721">
        <v>1316.3180694999999</v>
      </c>
      <c r="D30" s="721">
        <v>1388.09535357</v>
      </c>
      <c r="E30" s="721">
        <v>1252.2563790900001</v>
      </c>
      <c r="F30" s="721">
        <v>422.71125429000006</v>
      </c>
      <c r="G30" s="721">
        <v>22.312945240000001</v>
      </c>
      <c r="H30" s="721">
        <v>724.77264925999998</v>
      </c>
      <c r="I30" s="1334"/>
      <c r="J30" s="1331"/>
      <c r="L30" s="1334"/>
    </row>
    <row r="31" spans="1:12" ht="13.5" customHeight="1" x14ac:dyDescent="0.25">
      <c r="I31" s="1334"/>
      <c r="J31" s="1331"/>
      <c r="L31" s="1334"/>
    </row>
    <row r="32" spans="1:12" ht="13.5" customHeight="1" x14ac:dyDescent="0.25">
      <c r="A32" s="631" t="s">
        <v>1198</v>
      </c>
      <c r="B32" s="2300"/>
      <c r="I32" s="1334"/>
      <c r="J32" s="1331"/>
      <c r="L32" s="1334"/>
    </row>
    <row r="33" spans="1:22" ht="13.5" customHeight="1" x14ac:dyDescent="0.25">
      <c r="A33" s="633" t="s">
        <v>1098</v>
      </c>
      <c r="I33" s="1334"/>
      <c r="J33" s="1331"/>
      <c r="L33" s="1334"/>
    </row>
    <row r="34" spans="1:22" ht="13.5" customHeight="1" x14ac:dyDescent="0.25">
      <c r="H34" s="646"/>
      <c r="J34" s="1331"/>
      <c r="L34" s="1334"/>
    </row>
    <row r="35" spans="1:22" ht="24.75" customHeight="1" thickBot="1" x14ac:dyDescent="0.3">
      <c r="A35" s="630" t="s">
        <v>193</v>
      </c>
      <c r="B35" s="650" t="s">
        <v>604</v>
      </c>
      <c r="C35" s="650" t="s">
        <v>466</v>
      </c>
      <c r="D35" s="650" t="s">
        <v>465</v>
      </c>
      <c r="E35" s="650" t="s">
        <v>464</v>
      </c>
      <c r="F35" s="650" t="s">
        <v>463</v>
      </c>
      <c r="G35" s="650" t="s">
        <v>439</v>
      </c>
      <c r="H35" s="723" t="s">
        <v>602</v>
      </c>
      <c r="L35" s="1334"/>
    </row>
    <row r="36" spans="1:22" ht="13.5" customHeight="1" x14ac:dyDescent="0.25">
      <c r="A36" s="2389" t="s">
        <v>601</v>
      </c>
      <c r="B36" s="2374">
        <v>897.62627564000002</v>
      </c>
      <c r="C36" s="2374">
        <v>0</v>
      </c>
      <c r="D36" s="2374">
        <v>3.5516831700000004</v>
      </c>
      <c r="E36" s="2374">
        <v>409.26026593</v>
      </c>
      <c r="F36" s="2374">
        <v>0</v>
      </c>
      <c r="G36" s="2374">
        <v>6.73167998</v>
      </c>
      <c r="H36" s="2374">
        <v>478.08264656</v>
      </c>
      <c r="V36" s="1334"/>
    </row>
    <row r="37" spans="1:22" ht="13.5" customHeight="1" x14ac:dyDescent="0.25">
      <c r="A37" s="2390" t="s">
        <v>600</v>
      </c>
      <c r="B37" s="2375">
        <v>37.194718850000008</v>
      </c>
      <c r="C37" s="2375">
        <v>2.5134091199999999</v>
      </c>
      <c r="D37" s="2375">
        <v>5.6879231799999994</v>
      </c>
      <c r="E37" s="2375">
        <v>28.99338655</v>
      </c>
      <c r="F37" s="2375">
        <v>0</v>
      </c>
      <c r="G37" s="2375">
        <v>0</v>
      </c>
      <c r="H37" s="2375">
        <v>0</v>
      </c>
    </row>
    <row r="38" spans="1:22" ht="13.5" customHeight="1" x14ac:dyDescent="0.25">
      <c r="A38" s="2390" t="s">
        <v>599</v>
      </c>
      <c r="B38" s="2375">
        <v>11.4471206</v>
      </c>
      <c r="C38" s="2375">
        <v>9.2999421000000009</v>
      </c>
      <c r="D38" s="2375">
        <v>1.4700083900000001</v>
      </c>
      <c r="E38" s="2375">
        <v>8.5297139999999994E-2</v>
      </c>
      <c r="F38" s="2375">
        <v>0.59199999999999997</v>
      </c>
      <c r="G38" s="2375">
        <v>0</v>
      </c>
      <c r="H38" s="2375">
        <v>0</v>
      </c>
    </row>
    <row r="39" spans="1:22" ht="13.5" customHeight="1" x14ac:dyDescent="0.25">
      <c r="A39" s="2390" t="s">
        <v>598</v>
      </c>
      <c r="B39" s="2375">
        <v>239.03496453</v>
      </c>
      <c r="C39" s="2375">
        <v>60.048242549999998</v>
      </c>
      <c r="D39" s="2375">
        <v>144.96451508999999</v>
      </c>
      <c r="E39" s="2375">
        <v>12.07081241</v>
      </c>
      <c r="F39" s="2375">
        <v>20.088000000000001</v>
      </c>
      <c r="G39" s="2375">
        <v>0</v>
      </c>
      <c r="H39" s="2375">
        <v>1.8634669400000001</v>
      </c>
    </row>
    <row r="40" spans="1:22" ht="13.5" customHeight="1" x14ac:dyDescent="0.25">
      <c r="A40" s="2390" t="s">
        <v>597</v>
      </c>
      <c r="B40" s="2375">
        <v>62.538662540000004</v>
      </c>
      <c r="C40" s="2375">
        <v>22.966429109999996</v>
      </c>
      <c r="D40" s="2375">
        <v>35.157955639999997</v>
      </c>
      <c r="E40" s="2375">
        <v>0.13663539</v>
      </c>
      <c r="F40" s="2375">
        <v>3.3730000000000002</v>
      </c>
      <c r="G40" s="2375">
        <v>0</v>
      </c>
      <c r="H40" s="2375">
        <v>0.90461091999999999</v>
      </c>
    </row>
    <row r="41" spans="1:22" ht="13.5" customHeight="1" x14ac:dyDescent="0.25">
      <c r="A41" s="2390" t="s">
        <v>596</v>
      </c>
      <c r="B41" s="2375">
        <v>379.48655646999998</v>
      </c>
      <c r="C41" s="2375">
        <v>89.983832579999998</v>
      </c>
      <c r="D41" s="2375">
        <v>54.277327210000003</v>
      </c>
      <c r="E41" s="2375">
        <v>70.809725</v>
      </c>
      <c r="F41" s="2375">
        <v>87.986000000000004</v>
      </c>
      <c r="G41" s="2375">
        <v>0</v>
      </c>
      <c r="H41" s="2375">
        <v>76.430484540000009</v>
      </c>
    </row>
    <row r="42" spans="1:22" ht="13.5" customHeight="1" x14ac:dyDescent="0.25">
      <c r="A42" s="2390" t="s">
        <v>595</v>
      </c>
      <c r="B42" s="2375">
        <v>121.03192037000001</v>
      </c>
      <c r="C42" s="2375">
        <v>45.1960044</v>
      </c>
      <c r="D42" s="2375">
        <v>32.721814440000003</v>
      </c>
      <c r="E42" s="2375">
        <v>34.101990279999995</v>
      </c>
      <c r="F42" s="2375">
        <v>9.0120000000000005</v>
      </c>
      <c r="G42" s="2375">
        <v>0</v>
      </c>
      <c r="H42" s="2375">
        <v>0</v>
      </c>
    </row>
    <row r="43" spans="1:22" ht="13.5" customHeight="1" x14ac:dyDescent="0.25">
      <c r="A43" s="2390" t="s">
        <v>594</v>
      </c>
      <c r="B43" s="2375">
        <v>313.54802179000001</v>
      </c>
      <c r="C43" s="2375">
        <v>22.316505590000002</v>
      </c>
      <c r="D43" s="2375">
        <v>6.7690098099999991</v>
      </c>
      <c r="E43" s="2375">
        <v>209.10995866000002</v>
      </c>
      <c r="F43" s="2375">
        <v>0</v>
      </c>
      <c r="G43" s="2375">
        <v>0</v>
      </c>
      <c r="H43" s="2375">
        <v>75.352439009999998</v>
      </c>
    </row>
    <row r="44" spans="1:22" ht="13.5" customHeight="1" x14ac:dyDescent="0.25">
      <c r="A44" s="2390" t="s">
        <v>593</v>
      </c>
      <c r="B44" s="2375">
        <v>55.396667459999996</v>
      </c>
      <c r="C44" s="2375">
        <v>10.506223239999999</v>
      </c>
      <c r="D44" s="2375">
        <v>13.87873141</v>
      </c>
      <c r="E44" s="2375">
        <v>26.589277029999998</v>
      </c>
      <c r="F44" s="2375">
        <v>4.4219999999999997</v>
      </c>
      <c r="G44" s="2375">
        <v>0</v>
      </c>
      <c r="H44" s="2375">
        <v>0</v>
      </c>
    </row>
    <row r="45" spans="1:22" ht="13.5" customHeight="1" x14ac:dyDescent="0.25">
      <c r="A45" s="2390" t="s">
        <v>592</v>
      </c>
      <c r="B45" s="2375">
        <v>170.22952728999999</v>
      </c>
      <c r="C45" s="2375">
        <v>24.767757409999998</v>
      </c>
      <c r="D45" s="2375">
        <v>24.462489189999999</v>
      </c>
      <c r="E45" s="2375">
        <v>108.20689648999999</v>
      </c>
      <c r="F45" s="2375">
        <v>11.784000000000001</v>
      </c>
      <c r="G45" s="2375">
        <v>0</v>
      </c>
      <c r="H45" s="2375">
        <v>1.00811049</v>
      </c>
    </row>
    <row r="46" spans="1:22" ht="13.5" customHeight="1" x14ac:dyDescent="0.25">
      <c r="A46" s="2390" t="s">
        <v>591</v>
      </c>
      <c r="B46" s="2375">
        <v>28.823749400000001</v>
      </c>
      <c r="C46" s="2375">
        <v>7.625945820000001</v>
      </c>
      <c r="D46" s="2375">
        <v>16.18588913</v>
      </c>
      <c r="E46" s="2375">
        <v>4.4405397300000002</v>
      </c>
      <c r="F46" s="2375">
        <v>0.57199999999999995</v>
      </c>
      <c r="G46" s="2375">
        <v>0</v>
      </c>
      <c r="H46" s="2375">
        <v>0</v>
      </c>
    </row>
    <row r="47" spans="1:22" ht="13.5" customHeight="1" x14ac:dyDescent="0.25">
      <c r="A47" s="2390" t="s">
        <v>590</v>
      </c>
      <c r="B47" s="2375">
        <v>318.45828833999997</v>
      </c>
      <c r="C47" s="2375">
        <v>152.22247838999999</v>
      </c>
      <c r="D47" s="2375">
        <v>71.081152960000011</v>
      </c>
      <c r="E47" s="2375">
        <v>28.080610679999999</v>
      </c>
      <c r="F47" s="2375">
        <v>67.073999999999998</v>
      </c>
      <c r="G47" s="2375">
        <v>0</v>
      </c>
      <c r="H47" s="2375">
        <v>0</v>
      </c>
    </row>
    <row r="48" spans="1:22" ht="13.5" customHeight="1" x14ac:dyDescent="0.25">
      <c r="A48" s="2390" t="s">
        <v>589</v>
      </c>
      <c r="B48" s="2375">
        <v>415.23353392000001</v>
      </c>
      <c r="C48" s="2375">
        <v>360.80694406999999</v>
      </c>
      <c r="D48" s="2375">
        <v>50.727503419999991</v>
      </c>
      <c r="E48" s="2375">
        <v>1.2340752400000001</v>
      </c>
      <c r="F48" s="2375">
        <v>2.4649999999999999</v>
      </c>
      <c r="G48" s="2375">
        <v>0</v>
      </c>
      <c r="H48" s="2375">
        <v>0</v>
      </c>
    </row>
    <row r="49" spans="1:8" ht="13.5" customHeight="1" x14ac:dyDescent="0.25">
      <c r="A49" s="2390" t="s">
        <v>588</v>
      </c>
      <c r="B49" s="2375">
        <v>7.9431764100000004</v>
      </c>
      <c r="C49" s="2375">
        <v>2.2769578700000004</v>
      </c>
      <c r="D49" s="2375">
        <v>4.5582469000000003</v>
      </c>
      <c r="E49" s="2375">
        <v>0.92668555000000008</v>
      </c>
      <c r="F49" s="2375">
        <v>0.182</v>
      </c>
      <c r="G49" s="2375">
        <v>0</v>
      </c>
      <c r="H49" s="2375">
        <v>0</v>
      </c>
    </row>
    <row r="50" spans="1:8" ht="13.5" customHeight="1" x14ac:dyDescent="0.25">
      <c r="A50" s="2390" t="s">
        <v>587</v>
      </c>
      <c r="B50" s="2375"/>
      <c r="C50" s="2375"/>
      <c r="D50" s="2375"/>
      <c r="E50" s="2375"/>
      <c r="F50" s="2375"/>
      <c r="G50" s="2375"/>
      <c r="H50" s="2375"/>
    </row>
    <row r="51" spans="1:8" ht="13.5" customHeight="1" x14ac:dyDescent="0.25">
      <c r="A51" s="2390" t="s">
        <v>586</v>
      </c>
      <c r="B51" s="2375">
        <v>318.62061556000003</v>
      </c>
      <c r="C51" s="2375">
        <v>238.17106730999998</v>
      </c>
      <c r="D51" s="2375">
        <v>5.9227147899999997</v>
      </c>
      <c r="E51" s="2375">
        <v>64.695932339999999</v>
      </c>
      <c r="F51" s="2375">
        <v>9.83</v>
      </c>
      <c r="G51" s="2375">
        <v>0</v>
      </c>
      <c r="H51" s="2375">
        <v>0</v>
      </c>
    </row>
    <row r="52" spans="1:8" ht="13.5" customHeight="1" x14ac:dyDescent="0.25">
      <c r="A52" s="2390" t="s">
        <v>585</v>
      </c>
      <c r="B52" s="2375">
        <v>324.48899049999994</v>
      </c>
      <c r="C52" s="2375">
        <v>102.97168157</v>
      </c>
      <c r="D52" s="2375">
        <v>77.758731729999994</v>
      </c>
      <c r="E52" s="2375">
        <v>120.22121144</v>
      </c>
      <c r="F52" s="2375">
        <v>9.6449999999999996</v>
      </c>
      <c r="G52" s="2375">
        <v>13.8921574</v>
      </c>
      <c r="H52" s="2375">
        <v>0</v>
      </c>
    </row>
    <row r="53" spans="1:8" ht="13.5" customHeight="1" x14ac:dyDescent="0.25">
      <c r="A53" s="2390" t="s">
        <v>584</v>
      </c>
      <c r="B53" s="2375">
        <v>15.336240089999999</v>
      </c>
      <c r="C53" s="2375">
        <v>9.0744794600000009</v>
      </c>
      <c r="D53" s="2375">
        <v>6.0712804</v>
      </c>
      <c r="E53" s="2375">
        <v>0.12603060999999999</v>
      </c>
      <c r="F53" s="2375">
        <v>6.5000000000000002E-2</v>
      </c>
      <c r="G53" s="2375">
        <v>0</v>
      </c>
      <c r="H53" s="2375">
        <v>0</v>
      </c>
    </row>
    <row r="54" spans="1:8" ht="13.5" customHeight="1" x14ac:dyDescent="0.25">
      <c r="A54" s="2390" t="s">
        <v>583</v>
      </c>
      <c r="B54" s="2375">
        <v>1.90674414</v>
      </c>
      <c r="C54" s="2375">
        <v>0.12916813999999999</v>
      </c>
      <c r="D54" s="2375">
        <v>1.777576</v>
      </c>
      <c r="E54" s="2375">
        <v>0</v>
      </c>
      <c r="F54" s="2375">
        <v>0</v>
      </c>
      <c r="G54" s="2375">
        <v>0</v>
      </c>
      <c r="H54" s="2375">
        <v>0</v>
      </c>
    </row>
    <row r="55" spans="1:8" ht="13.5" customHeight="1" x14ac:dyDescent="0.25">
      <c r="A55" s="2390" t="s">
        <v>582</v>
      </c>
      <c r="B55" s="2375">
        <v>19.716672740000003</v>
      </c>
      <c r="C55" s="2375">
        <v>4.7178110000000002E-2</v>
      </c>
      <c r="D55" s="2375">
        <v>9.1865706599999992</v>
      </c>
      <c r="E55" s="2375">
        <v>3.3693204400000001</v>
      </c>
      <c r="F55" s="2375">
        <v>7.1139999999999999</v>
      </c>
      <c r="G55" s="2375">
        <v>0</v>
      </c>
      <c r="H55" s="2375">
        <v>0</v>
      </c>
    </row>
    <row r="56" spans="1:8" ht="13.5" customHeight="1" x14ac:dyDescent="0.25">
      <c r="A56" s="2389" t="s">
        <v>581</v>
      </c>
      <c r="B56" s="2374">
        <v>30.496275700000002</v>
      </c>
      <c r="C56" s="2374">
        <v>2.0317196200000001</v>
      </c>
      <c r="D56" s="2374">
        <v>1.2918574599999999</v>
      </c>
      <c r="E56" s="2374">
        <v>17.831183580000001</v>
      </c>
      <c r="F56" s="2374">
        <v>9.3420000000000005</v>
      </c>
      <c r="G56" s="2374">
        <v>0</v>
      </c>
      <c r="H56" s="2374">
        <v>0</v>
      </c>
    </row>
    <row r="57" spans="1:8" ht="13.5" customHeight="1" thickBot="1" x14ac:dyDescent="0.3">
      <c r="A57" s="2388" t="s">
        <v>580</v>
      </c>
      <c r="B57" s="2387">
        <v>3.6989721499999995</v>
      </c>
      <c r="C57" s="2387">
        <v>2.8097162199999999</v>
      </c>
      <c r="D57" s="2387">
        <v>0.88643006999999996</v>
      </c>
      <c r="E57" s="2387">
        <v>0</v>
      </c>
      <c r="F57" s="2387">
        <v>3.0000000000000001E-3</v>
      </c>
      <c r="G57" s="2387">
        <v>0</v>
      </c>
      <c r="H57" s="2387">
        <v>0</v>
      </c>
    </row>
    <row r="58" spans="1:8" ht="13.5" customHeight="1" x14ac:dyDescent="0.25">
      <c r="A58" s="722" t="s">
        <v>1088</v>
      </c>
      <c r="B58" s="721">
        <v>3772.2576944899993</v>
      </c>
      <c r="C58" s="721">
        <v>1165.7656826800003</v>
      </c>
      <c r="D58" s="721">
        <v>568.38941104999992</v>
      </c>
      <c r="E58" s="721">
        <v>1140.2898344899997</v>
      </c>
      <c r="F58" s="721">
        <v>243.54900000000004</v>
      </c>
      <c r="G58" s="721">
        <v>20.623837380000001</v>
      </c>
      <c r="H58" s="721">
        <v>633.64175846000001</v>
      </c>
    </row>
    <row r="59" spans="1:8" ht="13.5" customHeight="1" x14ac:dyDescent="0.25">
      <c r="A59" s="722" t="s">
        <v>578</v>
      </c>
      <c r="B59" s="721">
        <v>1439.3922437800002</v>
      </c>
      <c r="C59" s="721">
        <v>216.21305142</v>
      </c>
      <c r="D59" s="721">
        <v>830.09380779000003</v>
      </c>
      <c r="E59" s="721">
        <v>228.15680137000001</v>
      </c>
      <c r="F59" s="721">
        <v>163.62200000000001</v>
      </c>
      <c r="G59" s="721">
        <v>0</v>
      </c>
      <c r="H59" s="721">
        <v>1.30643343</v>
      </c>
    </row>
    <row r="60" spans="1:8" ht="13.5" customHeight="1" x14ac:dyDescent="0.25">
      <c r="A60" s="722" t="s">
        <v>571</v>
      </c>
      <c r="B60" s="721">
        <v>2.5259179999999999E-2</v>
      </c>
      <c r="C60" s="721">
        <v>0</v>
      </c>
      <c r="D60" s="721">
        <v>0</v>
      </c>
      <c r="E60" s="721">
        <v>0</v>
      </c>
      <c r="F60" s="721">
        <v>2.5000000000000001E-2</v>
      </c>
      <c r="G60" s="721">
        <v>0</v>
      </c>
      <c r="H60" s="721">
        <v>0</v>
      </c>
    </row>
    <row r="61" spans="1:8" ht="13.5" customHeight="1" x14ac:dyDescent="0.25">
      <c r="A61" s="722" t="s">
        <v>604</v>
      </c>
      <c r="B61" s="721">
        <v>5211.6751974499994</v>
      </c>
      <c r="C61" s="721">
        <v>1381.9787341000003</v>
      </c>
      <c r="D61" s="721">
        <v>1398.4832188400001</v>
      </c>
      <c r="E61" s="721">
        <v>1368.4466358599998</v>
      </c>
      <c r="F61" s="721">
        <v>407.19600000000003</v>
      </c>
      <c r="G61" s="721">
        <v>20.623837380000001</v>
      </c>
      <c r="H61" s="721">
        <v>634.94819188999998</v>
      </c>
    </row>
    <row r="62" spans="1:8" x14ac:dyDescent="0.25">
      <c r="A62" s="2332"/>
      <c r="B62" s="2332"/>
      <c r="C62" s="2332"/>
      <c r="D62" s="2332"/>
      <c r="E62" s="2332"/>
      <c r="F62" s="2332"/>
      <c r="G62" s="2332"/>
      <c r="H62" s="2332"/>
    </row>
    <row r="63" spans="1:8" x14ac:dyDescent="0.25">
      <c r="A63" s="2332"/>
      <c r="B63" s="2325"/>
      <c r="C63" s="2332"/>
      <c r="D63" s="2332"/>
      <c r="E63" s="2332"/>
      <c r="F63" s="2332"/>
      <c r="G63" s="2332"/>
      <c r="H63" s="2332"/>
    </row>
    <row r="64" spans="1:8" x14ac:dyDescent="0.25">
      <c r="A64" s="2332"/>
      <c r="B64" s="2332"/>
      <c r="C64" s="2332"/>
      <c r="D64" s="2332"/>
      <c r="E64" s="2332"/>
      <c r="F64" s="2332"/>
      <c r="G64" s="2332"/>
      <c r="H64" s="2332"/>
    </row>
    <row r="66" spans="2:8" x14ac:dyDescent="0.25">
      <c r="B66" s="2300"/>
      <c r="C66" s="2300"/>
      <c r="D66" s="2300"/>
      <c r="E66" s="2300"/>
      <c r="F66" s="2300"/>
      <c r="G66" s="2300"/>
      <c r="H66" s="2300"/>
    </row>
    <row r="67" spans="2:8" x14ac:dyDescent="0.25">
      <c r="B67" s="2300"/>
      <c r="C67" s="2300"/>
      <c r="D67" s="2300"/>
      <c r="E67" s="2300"/>
      <c r="F67" s="2300"/>
      <c r="G67" s="2300"/>
      <c r="H67" s="2300"/>
    </row>
    <row r="68" spans="2:8" x14ac:dyDescent="0.25">
      <c r="B68" s="2300"/>
      <c r="C68" s="2300"/>
      <c r="D68" s="2300"/>
      <c r="E68" s="2300"/>
      <c r="F68" s="2300"/>
      <c r="G68" s="2300"/>
      <c r="H68" s="2300"/>
    </row>
    <row r="69" spans="2:8" x14ac:dyDescent="0.25">
      <c r="B69" s="2300"/>
      <c r="C69" s="2300"/>
      <c r="D69" s="2300"/>
      <c r="E69" s="2300"/>
      <c r="F69" s="2300"/>
      <c r="G69" s="2300"/>
      <c r="H69" s="2300"/>
    </row>
    <row r="70" spans="2:8" x14ac:dyDescent="0.25">
      <c r="B70" s="2300"/>
      <c r="C70" s="2300"/>
      <c r="D70" s="2300"/>
      <c r="E70" s="2300"/>
      <c r="F70" s="2300"/>
      <c r="G70" s="2300"/>
      <c r="H70" s="2300"/>
    </row>
    <row r="71" spans="2:8" x14ac:dyDescent="0.25">
      <c r="B71" s="2300"/>
      <c r="C71" s="2300"/>
      <c r="D71" s="2300"/>
      <c r="E71" s="2300"/>
      <c r="F71" s="2300"/>
      <c r="G71" s="2300"/>
      <c r="H71" s="2300"/>
    </row>
    <row r="72" spans="2:8" x14ac:dyDescent="0.25">
      <c r="B72" s="2300"/>
      <c r="C72" s="2300"/>
      <c r="D72" s="2300"/>
      <c r="E72" s="2300"/>
      <c r="F72" s="2300"/>
      <c r="G72" s="2300"/>
      <c r="H72" s="2300"/>
    </row>
    <row r="73" spans="2:8" x14ac:dyDescent="0.25">
      <c r="B73" s="2300"/>
      <c r="C73" s="2300"/>
      <c r="D73" s="2300"/>
      <c r="E73" s="2300"/>
      <c r="F73" s="2300"/>
      <c r="G73" s="2300"/>
      <c r="H73" s="2300"/>
    </row>
    <row r="74" spans="2:8" x14ac:dyDescent="0.25">
      <c r="B74" s="2300"/>
      <c r="C74" s="2300"/>
      <c r="D74" s="2300"/>
      <c r="E74" s="2300"/>
      <c r="F74" s="2300"/>
      <c r="G74" s="2300"/>
      <c r="H74" s="2300"/>
    </row>
    <row r="75" spans="2:8" x14ac:dyDescent="0.25">
      <c r="B75" s="2300"/>
      <c r="C75" s="2300"/>
      <c r="D75" s="2300"/>
      <c r="E75" s="2300"/>
      <c r="F75" s="2300"/>
      <c r="G75" s="2300"/>
      <c r="H75" s="2300"/>
    </row>
    <row r="76" spans="2:8" x14ac:dyDescent="0.25">
      <c r="B76" s="2300"/>
      <c r="C76" s="2300"/>
      <c r="D76" s="2300"/>
      <c r="E76" s="2300"/>
      <c r="F76" s="2300"/>
      <c r="G76" s="2300"/>
      <c r="H76" s="2300"/>
    </row>
    <row r="77" spans="2:8" x14ac:dyDescent="0.25">
      <c r="B77" s="2300"/>
      <c r="C77" s="2300"/>
      <c r="D77" s="2300"/>
      <c r="E77" s="2300"/>
      <c r="F77" s="2300"/>
      <c r="G77" s="2300"/>
      <c r="H77" s="2300"/>
    </row>
    <row r="78" spans="2:8" x14ac:dyDescent="0.25">
      <c r="B78" s="2300"/>
      <c r="C78" s="2300"/>
      <c r="D78" s="2300"/>
      <c r="E78" s="2300"/>
      <c r="F78" s="2300"/>
      <c r="G78" s="2300"/>
      <c r="H78" s="2300"/>
    </row>
    <row r="79" spans="2:8" x14ac:dyDescent="0.25">
      <c r="B79" s="2300"/>
      <c r="C79" s="2300"/>
      <c r="D79" s="2300"/>
      <c r="E79" s="2300"/>
      <c r="F79" s="2300"/>
      <c r="G79" s="2300"/>
      <c r="H79" s="2300"/>
    </row>
    <row r="80" spans="2:8" x14ac:dyDescent="0.25">
      <c r="B80" s="2300"/>
      <c r="C80" s="2300"/>
      <c r="D80" s="2300"/>
      <c r="E80" s="2300"/>
      <c r="F80" s="2300"/>
      <c r="G80" s="2300"/>
      <c r="H80" s="2300"/>
    </row>
    <row r="81" spans="2:8" x14ac:dyDescent="0.25">
      <c r="B81" s="2300"/>
      <c r="C81" s="2300"/>
      <c r="D81" s="2300"/>
      <c r="E81" s="2300"/>
      <c r="F81" s="2300"/>
      <c r="G81" s="2300"/>
      <c r="H81" s="2300"/>
    </row>
    <row r="82" spans="2:8" x14ac:dyDescent="0.25">
      <c r="B82" s="2300"/>
      <c r="C82" s="2300"/>
      <c r="D82" s="2300"/>
      <c r="E82" s="2300"/>
      <c r="F82" s="2300"/>
      <c r="G82" s="2300"/>
      <c r="H82" s="2300"/>
    </row>
    <row r="83" spans="2:8" x14ac:dyDescent="0.25">
      <c r="B83" s="2300"/>
      <c r="C83" s="2300"/>
      <c r="D83" s="2300"/>
      <c r="E83" s="2300"/>
      <c r="F83" s="2300"/>
      <c r="G83" s="2300"/>
      <c r="H83" s="2300"/>
    </row>
    <row r="84" spans="2:8" x14ac:dyDescent="0.25">
      <c r="B84" s="2300"/>
      <c r="C84" s="2300"/>
      <c r="D84" s="2300"/>
      <c r="E84" s="2300"/>
      <c r="F84" s="2300"/>
      <c r="G84" s="2300"/>
      <c r="H84" s="2300"/>
    </row>
    <row r="85" spans="2:8" x14ac:dyDescent="0.25">
      <c r="B85" s="2300"/>
      <c r="C85" s="2300"/>
      <c r="D85" s="2300"/>
      <c r="E85" s="2300"/>
      <c r="F85" s="2300"/>
      <c r="G85" s="2300"/>
      <c r="H85" s="2300"/>
    </row>
    <row r="86" spans="2:8" x14ac:dyDescent="0.25">
      <c r="B86" s="2300"/>
      <c r="C86" s="2300"/>
      <c r="D86" s="2300"/>
      <c r="E86" s="2300"/>
      <c r="F86" s="2300"/>
      <c r="G86" s="2300"/>
      <c r="H86" s="2300"/>
    </row>
    <row r="87" spans="2:8" x14ac:dyDescent="0.25">
      <c r="B87" s="2300"/>
      <c r="C87" s="2300"/>
      <c r="D87" s="2300"/>
      <c r="E87" s="2300"/>
      <c r="F87" s="2300"/>
      <c r="G87" s="2300"/>
      <c r="H87" s="2300"/>
    </row>
    <row r="88" spans="2:8" x14ac:dyDescent="0.25">
      <c r="B88" s="2300"/>
      <c r="C88" s="2300"/>
      <c r="D88" s="2300"/>
      <c r="E88" s="2300"/>
      <c r="F88" s="2300"/>
      <c r="G88" s="2300"/>
      <c r="H88" s="2300"/>
    </row>
    <row r="89" spans="2:8" x14ac:dyDescent="0.25">
      <c r="B89" s="2300"/>
      <c r="C89" s="2300"/>
      <c r="D89" s="2300"/>
      <c r="E89" s="2300"/>
      <c r="F89" s="2300"/>
      <c r="G89" s="2300"/>
      <c r="H89" s="2300"/>
    </row>
    <row r="90" spans="2:8" x14ac:dyDescent="0.25">
      <c r="B90" s="2300"/>
      <c r="C90" s="2300"/>
      <c r="D90" s="2300"/>
      <c r="E90" s="2300"/>
      <c r="F90" s="2300"/>
      <c r="G90" s="2300"/>
      <c r="H90" s="2300"/>
    </row>
    <row r="91" spans="2:8" x14ac:dyDescent="0.25">
      <c r="B91" s="2300"/>
      <c r="C91" s="2300"/>
      <c r="D91" s="2300"/>
      <c r="E91" s="2300"/>
      <c r="F91" s="2300"/>
      <c r="G91" s="2300"/>
      <c r="H91" s="2300"/>
    </row>
    <row r="92" spans="2:8" x14ac:dyDescent="0.25">
      <c r="B92" s="2300"/>
      <c r="C92" s="2300"/>
      <c r="D92" s="2300"/>
      <c r="E92" s="2300"/>
      <c r="F92" s="2300"/>
      <c r="G92" s="2300"/>
      <c r="H92" s="2300"/>
    </row>
    <row r="93" spans="2:8" x14ac:dyDescent="0.25">
      <c r="B93" s="2300"/>
      <c r="C93" s="2300"/>
      <c r="D93" s="2300"/>
      <c r="E93" s="2300"/>
      <c r="F93" s="2300"/>
      <c r="G93" s="2300"/>
      <c r="H93" s="2300"/>
    </row>
    <row r="94" spans="2:8" x14ac:dyDescent="0.25">
      <c r="B94" s="2300"/>
      <c r="C94" s="2300"/>
      <c r="D94" s="2300"/>
      <c r="E94" s="2300"/>
      <c r="F94" s="2300"/>
      <c r="G94" s="2300"/>
      <c r="H94" s="2300"/>
    </row>
    <row r="95" spans="2:8" x14ac:dyDescent="0.25">
      <c r="B95" s="2300"/>
      <c r="C95" s="2300"/>
      <c r="D95" s="2300"/>
      <c r="E95" s="2300"/>
      <c r="F95" s="2300"/>
      <c r="G95" s="2300"/>
      <c r="H95" s="2300"/>
    </row>
    <row r="96" spans="2:8" x14ac:dyDescent="0.25">
      <c r="B96" s="2300"/>
      <c r="C96" s="2300"/>
      <c r="D96" s="2300"/>
      <c r="E96" s="2300"/>
      <c r="F96" s="2300"/>
      <c r="G96" s="2300"/>
      <c r="H96" s="2300"/>
    </row>
  </sheetData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58"/>
  <sheetViews>
    <sheetView topLeftCell="A35" zoomScaleNormal="100" workbookViewId="0">
      <selection activeCell="B48" sqref="B48:B49"/>
    </sheetView>
  </sheetViews>
  <sheetFormatPr defaultRowHeight="15" x14ac:dyDescent="0.25"/>
  <cols>
    <col min="1" max="1" width="40.7109375" style="2299" customWidth="1"/>
    <col min="2" max="2" width="9" style="2299" customWidth="1"/>
    <col min="3" max="3" width="8.28515625" style="2299" customWidth="1"/>
    <col min="4" max="4" width="9.28515625" style="2299" customWidth="1"/>
    <col min="5" max="10" width="7.42578125" style="2299" customWidth="1"/>
    <col min="11" max="11" width="6.28515625" customWidth="1"/>
    <col min="12" max="12" width="9.5703125" bestFit="1" customWidth="1"/>
  </cols>
  <sheetData>
    <row r="1" spans="1:10" ht="14.25" customHeight="1" x14ac:dyDescent="0.3">
      <c r="A1" s="2416" t="s">
        <v>1268</v>
      </c>
      <c r="B1" s="2415"/>
      <c r="C1" s="2415"/>
      <c r="D1" s="632"/>
      <c r="E1" s="632"/>
      <c r="F1" s="632"/>
      <c r="G1" s="632"/>
      <c r="H1" s="632"/>
      <c r="I1" s="632"/>
      <c r="J1" s="632"/>
    </row>
    <row r="2" spans="1:10" ht="14.25" customHeight="1" x14ac:dyDescent="0.25">
      <c r="A2" s="633"/>
      <c r="B2" s="632"/>
      <c r="C2" s="632"/>
      <c r="D2" s="632"/>
      <c r="E2" s="632"/>
      <c r="F2" s="632"/>
      <c r="G2" s="632"/>
      <c r="H2" s="632"/>
      <c r="I2" s="632"/>
      <c r="J2" s="632"/>
    </row>
    <row r="3" spans="1:10" ht="14.25" customHeight="1" thickBot="1" x14ac:dyDescent="0.3">
      <c r="A3" s="1912" t="s">
        <v>193</v>
      </c>
      <c r="B3" s="1911" t="s">
        <v>1226</v>
      </c>
      <c r="C3" s="1911" t="s">
        <v>1097</v>
      </c>
      <c r="D3" s="1911" t="s">
        <v>1056</v>
      </c>
      <c r="E3" s="1911" t="s">
        <v>994</v>
      </c>
      <c r="F3" s="1911" t="s">
        <v>294</v>
      </c>
      <c r="G3" s="1911" t="s">
        <v>293</v>
      </c>
      <c r="H3" s="1911" t="s">
        <v>292</v>
      </c>
      <c r="I3" s="1911" t="s">
        <v>291</v>
      </c>
      <c r="J3" s="1911" t="s">
        <v>290</v>
      </c>
    </row>
    <row r="4" spans="1:10" ht="14.25" customHeight="1" x14ac:dyDescent="0.25">
      <c r="A4" s="2413" t="s">
        <v>569</v>
      </c>
      <c r="B4" s="2412">
        <v>59.123162689999987</v>
      </c>
      <c r="C4" s="2412">
        <v>40.025702458365558</v>
      </c>
      <c r="D4" s="2412">
        <v>70.885020000000196</v>
      </c>
      <c r="E4" s="2412">
        <v>79.0122700000001</v>
      </c>
      <c r="F4" s="2412">
        <v>106.38618</v>
      </c>
      <c r="G4" s="2412">
        <v>112.76981146052304</v>
      </c>
      <c r="H4" s="2412">
        <v>129.02718270453977</v>
      </c>
      <c r="I4" s="2412">
        <v>134.5068616076245</v>
      </c>
      <c r="J4" s="2412">
        <v>127.43461987911451</v>
      </c>
    </row>
    <row r="5" spans="1:10" ht="14.25" customHeight="1" x14ac:dyDescent="0.25">
      <c r="A5" s="2414"/>
      <c r="B5" s="2410"/>
      <c r="C5" s="2410"/>
      <c r="D5" s="2410"/>
      <c r="E5" s="2410"/>
      <c r="F5" s="2410"/>
      <c r="G5" s="2410"/>
      <c r="H5" s="2410"/>
      <c r="I5" s="2410"/>
      <c r="J5" s="2411"/>
    </row>
    <row r="6" spans="1:10" ht="14.25" customHeight="1" thickBot="1" x14ac:dyDescent="0.3">
      <c r="A6" s="1912" t="s">
        <v>193</v>
      </c>
      <c r="B6" s="1911" t="s">
        <v>289</v>
      </c>
      <c r="C6" s="1911" t="s">
        <v>288</v>
      </c>
      <c r="D6" s="1911" t="s">
        <v>287</v>
      </c>
      <c r="E6" s="1911" t="s">
        <v>286</v>
      </c>
      <c r="F6" s="1911" t="s">
        <v>285</v>
      </c>
      <c r="G6" s="1911" t="s">
        <v>508</v>
      </c>
      <c r="H6" s="1911" t="s">
        <v>546</v>
      </c>
      <c r="I6" s="1911" t="s">
        <v>545</v>
      </c>
      <c r="J6" s="1911" t="s">
        <v>414</v>
      </c>
    </row>
    <row r="7" spans="1:10" ht="14.25" customHeight="1" x14ac:dyDescent="0.25">
      <c r="A7" s="2413" t="s">
        <v>569</v>
      </c>
      <c r="B7" s="2412">
        <v>111.03551022789887</v>
      </c>
      <c r="C7" s="2412">
        <v>142.00485823470262</v>
      </c>
      <c r="D7" s="2412">
        <v>112.36668954766245</v>
      </c>
      <c r="E7" s="2412">
        <v>102.84464547172757</v>
      </c>
      <c r="F7" s="2412">
        <v>121.85361302831686</v>
      </c>
      <c r="G7" s="2411">
        <v>128.81276544353619</v>
      </c>
      <c r="H7" s="2412">
        <v>112.30120531684827</v>
      </c>
      <c r="I7" s="2412">
        <v>134.89052024191579</v>
      </c>
      <c r="J7" s="2412">
        <v>157.70839446697002</v>
      </c>
    </row>
    <row r="8" spans="1:10" ht="14.25" customHeight="1" x14ac:dyDescent="0.25">
      <c r="A8" s="2414"/>
      <c r="B8" s="2410"/>
      <c r="C8" s="2410"/>
      <c r="D8" s="2410"/>
      <c r="E8" s="2410"/>
      <c r="F8" s="2410"/>
      <c r="G8" s="2410"/>
      <c r="H8" s="2410"/>
      <c r="I8" s="2410"/>
      <c r="J8" s="2410"/>
    </row>
    <row r="9" spans="1:10" ht="14.25" customHeight="1" thickBot="1" x14ac:dyDescent="0.3">
      <c r="A9" s="1912" t="s">
        <v>193</v>
      </c>
      <c r="B9" s="1911" t="s">
        <v>544</v>
      </c>
      <c r="C9" s="1911" t="s">
        <v>543</v>
      </c>
      <c r="D9" s="1911" t="s">
        <v>542</v>
      </c>
      <c r="E9" s="1911" t="s">
        <v>541</v>
      </c>
      <c r="F9" s="1911" t="s">
        <v>540</v>
      </c>
      <c r="G9" s="1911" t="s">
        <v>539</v>
      </c>
      <c r="H9" s="1911" t="s">
        <v>538</v>
      </c>
      <c r="I9" s="1911" t="s">
        <v>537</v>
      </c>
      <c r="J9" s="1911" t="s">
        <v>536</v>
      </c>
    </row>
    <row r="10" spans="1:10" ht="14.25" customHeight="1" x14ac:dyDescent="0.25">
      <c r="A10" s="2413" t="s">
        <v>569</v>
      </c>
      <c r="B10" s="2412">
        <v>179.8</v>
      </c>
      <c r="C10" s="2412">
        <v>170.59999999999997</v>
      </c>
      <c r="D10" s="2412">
        <v>186</v>
      </c>
      <c r="E10" s="2412">
        <v>199</v>
      </c>
      <c r="F10" s="2411">
        <v>244</v>
      </c>
      <c r="G10" s="2410">
        <v>254</v>
      </c>
      <c r="H10" s="2410">
        <v>217</v>
      </c>
      <c r="I10" s="2410">
        <v>218</v>
      </c>
      <c r="J10" s="2410">
        <v>263</v>
      </c>
    </row>
    <row r="11" spans="1:10" ht="14.25" customHeight="1" x14ac:dyDescent="0.25">
      <c r="A11" s="2404"/>
      <c r="B11" s="2409"/>
      <c r="C11" s="2409"/>
      <c r="D11" s="2409"/>
      <c r="E11" s="2409"/>
      <c r="F11" s="2409"/>
      <c r="G11" s="2409"/>
      <c r="H11" s="2409"/>
      <c r="I11" s="2409"/>
      <c r="J11" s="2409"/>
    </row>
    <row r="12" spans="1:10" ht="14.25" customHeight="1" x14ac:dyDescent="0.25">
      <c r="A12" s="631" t="s">
        <v>1173</v>
      </c>
    </row>
    <row r="13" spans="1:10" ht="14.25" customHeight="1" x14ac:dyDescent="0.25">
      <c r="A13" s="631" t="s">
        <v>1267</v>
      </c>
      <c r="B13" s="2408"/>
      <c r="C13" s="2408"/>
      <c r="D13" s="2407"/>
      <c r="E13" s="2407"/>
      <c r="F13" s="2407"/>
      <c r="G13" s="2407"/>
      <c r="H13" s="2407"/>
      <c r="I13" s="2407"/>
      <c r="J13" s="2407"/>
    </row>
    <row r="14" spans="1:10" ht="14.25" customHeight="1" x14ac:dyDescent="0.25">
      <c r="A14" s="2390"/>
    </row>
    <row r="15" spans="1:10" ht="14.25" customHeight="1" thickBot="1" x14ac:dyDescent="0.3">
      <c r="A15" s="630" t="s">
        <v>193</v>
      </c>
      <c r="B15" s="1720" t="s">
        <v>1266</v>
      </c>
      <c r="C15" s="629" t="s">
        <v>1172</v>
      </c>
      <c r="D15" s="629" t="s">
        <v>1171</v>
      </c>
      <c r="E15" s="629" t="s">
        <v>1023</v>
      </c>
      <c r="F15" s="629" t="s">
        <v>568</v>
      </c>
      <c r="G15" s="629" t="s">
        <v>567</v>
      </c>
      <c r="H15" s="629" t="s">
        <v>566</v>
      </c>
      <c r="I15" s="629" t="s">
        <v>565</v>
      </c>
      <c r="J15" s="629" t="s">
        <v>290</v>
      </c>
    </row>
    <row r="16" spans="1:10" ht="14.25" customHeight="1" x14ac:dyDescent="0.25">
      <c r="A16" s="2404" t="s">
        <v>564</v>
      </c>
      <c r="B16" s="2315">
        <v>5126.4666509499993</v>
      </c>
      <c r="C16" s="2315">
        <v>5211.6751974500012</v>
      </c>
      <c r="D16" s="2314">
        <v>6068.2194300000101</v>
      </c>
      <c r="E16" s="2314">
        <v>5852.7202100000104</v>
      </c>
      <c r="F16" s="2314">
        <v>5974.9160199999997</v>
      </c>
      <c r="G16" s="2314">
        <v>5618.0772115182044</v>
      </c>
      <c r="H16" s="2314">
        <v>5549.9635891539692</v>
      </c>
      <c r="I16" s="627">
        <v>5733.7763198266166</v>
      </c>
      <c r="J16" s="627">
        <v>6308.6343360443834</v>
      </c>
    </row>
    <row r="17" spans="1:10" ht="14.25" customHeight="1" x14ac:dyDescent="0.25">
      <c r="A17" s="2404" t="s">
        <v>558</v>
      </c>
      <c r="B17" s="1711">
        <v>1800.521</v>
      </c>
      <c r="C17" s="2314">
        <v>1876.5419935791274</v>
      </c>
      <c r="D17" s="2314">
        <v>1936.4101900000001</v>
      </c>
      <c r="E17" s="2314">
        <v>1883.83115</v>
      </c>
      <c r="F17" s="2314">
        <v>1896.1331700000001</v>
      </c>
      <c r="G17" s="2314">
        <v>1950.7886798268053</v>
      </c>
      <c r="H17" s="2314">
        <v>1913.3158901519341</v>
      </c>
      <c r="I17" s="627">
        <v>1988.6890049901663</v>
      </c>
      <c r="J17" s="627">
        <v>2191.7224316328447</v>
      </c>
    </row>
    <row r="18" spans="1:10" ht="14.25" customHeight="1" x14ac:dyDescent="0.25">
      <c r="A18" s="2404" t="s">
        <v>563</v>
      </c>
      <c r="B18" s="1711">
        <v>3325.9456509499996</v>
      </c>
      <c r="C18" s="2314">
        <v>3335.1332038708738</v>
      </c>
      <c r="D18" s="2314">
        <v>4131.8092400000096</v>
      </c>
      <c r="E18" s="2314">
        <v>3968.8890600000104</v>
      </c>
      <c r="F18" s="2314">
        <v>4078.7828499999996</v>
      </c>
      <c r="G18" s="2314">
        <v>3667.2885316913989</v>
      </c>
      <c r="H18" s="2314">
        <v>3636.6476990020351</v>
      </c>
      <c r="I18" s="627">
        <v>3745.0873148364503</v>
      </c>
      <c r="J18" s="627">
        <v>4116.9119044115387</v>
      </c>
    </row>
    <row r="19" spans="1:10" ht="14.25" customHeight="1" x14ac:dyDescent="0.25">
      <c r="A19" s="2404"/>
      <c r="B19" s="1711"/>
      <c r="C19" s="2314"/>
      <c r="D19" s="2314"/>
      <c r="E19" s="2314"/>
      <c r="F19" s="2314"/>
      <c r="G19" s="2314"/>
      <c r="H19" s="2314"/>
      <c r="I19" s="2314"/>
      <c r="J19" s="2314"/>
    </row>
    <row r="20" spans="1:10" ht="14.25" customHeight="1" x14ac:dyDescent="0.25">
      <c r="A20" s="2404" t="s">
        <v>562</v>
      </c>
      <c r="B20" s="1842">
        <v>204</v>
      </c>
      <c r="C20" s="2406">
        <v>214.67867364923472</v>
      </c>
      <c r="D20" s="2406">
        <v>186.20998810697606</v>
      </c>
      <c r="E20" s="2406">
        <v>174</v>
      </c>
      <c r="F20" s="2405">
        <v>172</v>
      </c>
      <c r="G20" s="2405">
        <v>162.41715766570769</v>
      </c>
      <c r="H20" s="2405">
        <v>163</v>
      </c>
      <c r="I20" s="2405">
        <v>163</v>
      </c>
      <c r="J20" s="2405">
        <v>172.148537524826</v>
      </c>
    </row>
    <row r="21" spans="1:10" ht="14.25" customHeight="1" x14ac:dyDescent="0.25">
      <c r="A21" s="2404" t="s">
        <v>561</v>
      </c>
      <c r="B21" s="1842">
        <v>35.122065988010291</v>
      </c>
      <c r="C21" s="2405">
        <v>36.006503139284135</v>
      </c>
      <c r="D21" s="2405">
        <v>31.91068174672116</v>
      </c>
      <c r="E21" s="2405">
        <v>32.187275017542596</v>
      </c>
      <c r="F21" s="2405">
        <v>31.734892401048342</v>
      </c>
      <c r="G21" s="2314">
        <v>34.723422380655258</v>
      </c>
      <c r="H21" s="2314">
        <v>34.474386352570612</v>
      </c>
      <c r="I21" s="2314">
        <v>34.683756290135541</v>
      </c>
      <c r="J21" s="2314">
        <v>34.741630515980901</v>
      </c>
    </row>
    <row r="22" spans="1:10" ht="14.25" customHeight="1" x14ac:dyDescent="0.25">
      <c r="A22" s="2894" t="s">
        <v>560</v>
      </c>
      <c r="B22" s="2406">
        <v>8.7223429009752333</v>
      </c>
      <c r="C22" s="2405">
        <v>7.7406554551300717</v>
      </c>
      <c r="D22" s="2405">
        <v>6.5361632778002443</v>
      </c>
      <c r="E22" s="2405">
        <v>8.3800096775854449</v>
      </c>
      <c r="F22" s="2405">
        <v>8.3485166708669478</v>
      </c>
      <c r="G22" s="2405">
        <v>8.8336684552315088</v>
      </c>
      <c r="H22" s="2405">
        <v>9.2356291395308645</v>
      </c>
      <c r="I22" s="2405">
        <v>9.0744876517145823</v>
      </c>
      <c r="J22" s="2405">
        <v>7.3886572141553692</v>
      </c>
    </row>
    <row r="23" spans="1:10" ht="14.25" customHeight="1" x14ac:dyDescent="0.25">
      <c r="A23" s="2894"/>
      <c r="B23" s="2313"/>
      <c r="C23" s="2312"/>
      <c r="D23" s="2312"/>
      <c r="E23" s="2312"/>
      <c r="F23" s="2312"/>
      <c r="G23" s="2312"/>
      <c r="H23" s="2312"/>
      <c r="I23" s="2312"/>
      <c r="J23" s="2312"/>
    </row>
    <row r="24" spans="1:10" ht="14.25" customHeight="1" x14ac:dyDescent="0.25">
      <c r="A24" s="2895" t="s">
        <v>559</v>
      </c>
      <c r="B24" s="628">
        <v>43.844408888985519</v>
      </c>
      <c r="C24" s="628">
        <v>43.747158594414216</v>
      </c>
      <c r="D24" s="628">
        <v>38.446845024521402</v>
      </c>
      <c r="E24" s="628">
        <v>40.567284695128045</v>
      </c>
      <c r="F24" s="628">
        <v>40.083409071915291</v>
      </c>
      <c r="G24" s="628">
        <v>43.557090835886775</v>
      </c>
      <c r="H24" s="628">
        <v>43.710015492101476</v>
      </c>
      <c r="I24" s="628">
        <v>43.758243941850125</v>
      </c>
      <c r="J24" s="628">
        <v>42.130287730136267</v>
      </c>
    </row>
    <row r="25" spans="1:10" ht="14.25" customHeight="1" x14ac:dyDescent="0.25">
      <c r="A25" s="2895"/>
      <c r="B25" s="2315"/>
      <c r="C25" s="2314"/>
      <c r="D25" s="2314"/>
      <c r="E25" s="2314"/>
      <c r="F25" s="2314"/>
      <c r="G25" s="2314"/>
      <c r="H25" s="2314"/>
      <c r="I25" s="2314"/>
      <c r="J25" s="2314"/>
    </row>
    <row r="26" spans="1:10" ht="14.25" customHeight="1" x14ac:dyDescent="0.25">
      <c r="A26" s="2404" t="s">
        <v>558</v>
      </c>
      <c r="B26" s="2315">
        <v>1800.521</v>
      </c>
      <c r="C26" s="2314">
        <v>1876.5419935791274</v>
      </c>
      <c r="D26" s="2314">
        <v>1936.4101900000001</v>
      </c>
      <c r="E26" s="2314">
        <v>1883.83115</v>
      </c>
      <c r="F26" s="2314">
        <v>1896.1331700000001</v>
      </c>
      <c r="G26" s="2314">
        <v>1950.7886798268053</v>
      </c>
      <c r="H26" s="2314">
        <v>1913.3158901519341</v>
      </c>
      <c r="I26" s="2314">
        <v>1988.6890049901663</v>
      </c>
      <c r="J26" s="2314">
        <v>2191.7224316328447</v>
      </c>
    </row>
    <row r="27" spans="1:10" ht="14.25" customHeight="1" x14ac:dyDescent="0.25">
      <c r="A27" s="2404" t="s">
        <v>557</v>
      </c>
      <c r="B27" s="2315">
        <v>447.14800000000002</v>
      </c>
      <c r="C27" s="2314">
        <v>403.41782047507445</v>
      </c>
      <c r="D27" s="2314">
        <v>396.62872999999996</v>
      </c>
      <c r="E27" s="2314">
        <v>490.45852000000002</v>
      </c>
      <c r="F27" s="2314">
        <v>498.81685999999996</v>
      </c>
      <c r="G27" s="2314">
        <v>496.28231442443359</v>
      </c>
      <c r="H27" s="2314">
        <v>512.57405447325709</v>
      </c>
      <c r="I27" s="627">
        <v>520.31082411960119</v>
      </c>
      <c r="J27" s="627">
        <v>466.12336598482602</v>
      </c>
    </row>
    <row r="28" spans="1:10" ht="14.25" customHeight="1" x14ac:dyDescent="0.25">
      <c r="A28" s="625" t="s">
        <v>554</v>
      </c>
      <c r="B28" s="624">
        <v>2247.6689999999999</v>
      </c>
      <c r="C28" s="624">
        <v>2279.9598140542021</v>
      </c>
      <c r="D28" s="624">
        <v>2333.03892</v>
      </c>
      <c r="E28" s="624">
        <v>2374.2896700000001</v>
      </c>
      <c r="F28" s="624">
        <v>2394.95003</v>
      </c>
      <c r="G28" s="624">
        <v>2447.070994251239</v>
      </c>
      <c r="H28" s="624">
        <v>2425.8899446251912</v>
      </c>
      <c r="I28" s="624">
        <v>2508.9998291097672</v>
      </c>
      <c r="J28" s="624">
        <v>2657.8457976176705</v>
      </c>
    </row>
    <row r="29" spans="1:10" ht="14.25" customHeight="1" x14ac:dyDescent="0.25">
      <c r="A29" s="2404"/>
      <c r="B29" s="2315"/>
      <c r="C29" s="2314"/>
      <c r="D29" s="2314"/>
      <c r="E29" s="2314"/>
      <c r="F29" s="2314"/>
      <c r="G29" s="2314"/>
      <c r="H29" s="2314"/>
      <c r="I29" s="2314"/>
      <c r="J29" s="2314"/>
    </row>
    <row r="30" spans="1:10" ht="14.25" customHeight="1" x14ac:dyDescent="0.25">
      <c r="A30" s="2404" t="s">
        <v>556</v>
      </c>
      <c r="B30" s="2315">
        <v>2247.6689999999999</v>
      </c>
      <c r="C30" s="2314">
        <v>2281.6586946699999</v>
      </c>
      <c r="D30" s="2314">
        <v>2333.03892</v>
      </c>
      <c r="E30" s="2314">
        <v>2374.2896700000001</v>
      </c>
      <c r="F30" s="2314">
        <v>2394.95003</v>
      </c>
      <c r="G30" s="2314">
        <v>2447.0709942512385</v>
      </c>
      <c r="H30" s="2314">
        <v>2425.8899446251917</v>
      </c>
      <c r="I30" s="2314">
        <v>2508.9998291097672</v>
      </c>
      <c r="J30" s="2314">
        <v>2657.8457976176705</v>
      </c>
    </row>
    <row r="31" spans="1:10" ht="14.25" customHeight="1" thickBot="1" x14ac:dyDescent="0.3">
      <c r="A31" s="2403" t="s">
        <v>555</v>
      </c>
      <c r="B31" s="2402">
        <v>130.893</v>
      </c>
      <c r="C31" s="2401">
        <v>127.574</v>
      </c>
      <c r="D31" s="2401">
        <v>91.048289999999994</v>
      </c>
      <c r="E31" s="2401">
        <v>96.943730000000102</v>
      </c>
      <c r="F31" s="2401">
        <v>99.964889999999997</v>
      </c>
      <c r="G31" s="2401">
        <v>75.976404859577883</v>
      </c>
      <c r="H31" s="2401">
        <v>71.41084752033656</v>
      </c>
      <c r="I31" s="626">
        <v>74.087189556732739</v>
      </c>
      <c r="J31" s="626">
        <v>76.536638704896433</v>
      </c>
    </row>
    <row r="32" spans="1:10" ht="14.25" customHeight="1" x14ac:dyDescent="0.25">
      <c r="A32" s="625" t="s">
        <v>554</v>
      </c>
      <c r="B32" s="624">
        <v>2378.5619999999999</v>
      </c>
      <c r="C32" s="624">
        <v>2409.23269467</v>
      </c>
      <c r="D32" s="624">
        <v>2424.0872100000001</v>
      </c>
      <c r="E32" s="624">
        <v>2471.2334000000001</v>
      </c>
      <c r="F32" s="624">
        <v>2494.9149200000002</v>
      </c>
      <c r="G32" s="624">
        <v>2523.0473991108165</v>
      </c>
      <c r="H32" s="624">
        <v>2497.3007921455282</v>
      </c>
      <c r="I32" s="624">
        <v>2583.0870186665002</v>
      </c>
      <c r="J32" s="624">
        <v>2734.3824363225672</v>
      </c>
    </row>
    <row r="33" spans="1:15" ht="14.25" customHeight="1" x14ac:dyDescent="0.25">
      <c r="A33" s="2332" t="s">
        <v>1170</v>
      </c>
      <c r="K33" s="1336"/>
    </row>
    <row r="34" spans="1:15" ht="14.25" customHeight="1" x14ac:dyDescent="0.25">
      <c r="A34" s="2332" t="s">
        <v>1211</v>
      </c>
      <c r="K34" s="1336"/>
    </row>
    <row r="35" spans="1:15" ht="14.25" customHeight="1" x14ac:dyDescent="0.25">
      <c r="O35" s="2299"/>
    </row>
    <row r="36" spans="1:15" ht="14.25" customHeight="1" x14ac:dyDescent="0.25">
      <c r="A36" s="631" t="s">
        <v>1265</v>
      </c>
      <c r="O36" s="2299"/>
    </row>
    <row r="37" spans="1:15" ht="12.75" customHeight="1" x14ac:dyDescent="0.25">
      <c r="A37" s="2397"/>
      <c r="B37" s="2893" t="s">
        <v>1346</v>
      </c>
      <c r="C37" s="2893" t="s">
        <v>553</v>
      </c>
      <c r="D37" s="2893" t="s">
        <v>552</v>
      </c>
      <c r="K37" s="1336"/>
      <c r="M37" s="1334"/>
      <c r="O37" s="2299"/>
    </row>
    <row r="38" spans="1:15" ht="18.75" customHeight="1" x14ac:dyDescent="0.25">
      <c r="A38" s="2400"/>
      <c r="B38" s="2893"/>
      <c r="C38" s="2893"/>
      <c r="D38" s="2893"/>
      <c r="O38" s="2299"/>
    </row>
    <row r="39" spans="1:15" ht="14.25" customHeight="1" x14ac:dyDescent="0.25">
      <c r="A39" s="2397" t="s">
        <v>551</v>
      </c>
      <c r="B39" s="1738">
        <v>722.99528971999996</v>
      </c>
      <c r="C39" s="1738">
        <v>440.22497923000003</v>
      </c>
      <c r="D39" s="1738">
        <v>1163.22026895</v>
      </c>
      <c r="F39" s="950"/>
      <c r="K39" s="1315"/>
      <c r="O39" s="2299"/>
    </row>
    <row r="40" spans="1:15" ht="14.25" customHeight="1" x14ac:dyDescent="0.25">
      <c r="A40" s="2397" t="s">
        <v>550</v>
      </c>
      <c r="B40" s="1738">
        <v>206.15899969</v>
      </c>
      <c r="C40" s="1738">
        <v>139.67393532000003</v>
      </c>
      <c r="D40" s="1738">
        <v>345.83293501000003</v>
      </c>
      <c r="F40" s="2332"/>
      <c r="G40" s="2332"/>
      <c r="O40" s="2299"/>
    </row>
    <row r="41" spans="1:15" ht="14.25" customHeight="1" x14ac:dyDescent="0.25">
      <c r="A41" s="2397" t="s">
        <v>549</v>
      </c>
      <c r="B41" s="1738">
        <v>107.8973074</v>
      </c>
      <c r="C41" s="1738">
        <v>51.608496180000017</v>
      </c>
      <c r="D41" s="1738">
        <v>159.50580358000002</v>
      </c>
      <c r="F41" s="2332"/>
      <c r="G41" s="2332"/>
      <c r="O41" s="2299"/>
    </row>
    <row r="42" spans="1:15" ht="14.25" customHeight="1" thickBot="1" x14ac:dyDescent="0.3">
      <c r="A42" s="2399" t="s">
        <v>548</v>
      </c>
      <c r="B42" s="1737">
        <v>582.53849544000002</v>
      </c>
      <c r="C42" s="1737">
        <v>409.7948713699999</v>
      </c>
      <c r="D42" s="1737">
        <v>992.33336680999992</v>
      </c>
      <c r="F42" s="2332"/>
      <c r="G42" s="2332"/>
      <c r="O42" s="2299"/>
    </row>
    <row r="43" spans="1:15" ht="14.25" customHeight="1" thickBot="1" x14ac:dyDescent="0.3">
      <c r="A43" s="622" t="s">
        <v>547</v>
      </c>
      <c r="B43" s="1736">
        <v>1619.59009225</v>
      </c>
      <c r="C43" s="1736">
        <v>1041.3022821</v>
      </c>
      <c r="D43" s="1736">
        <v>2660.89237435</v>
      </c>
      <c r="F43" s="2398"/>
      <c r="G43" s="2332"/>
      <c r="O43" s="2299"/>
    </row>
    <row r="44" spans="1:15" ht="14.25" customHeight="1" x14ac:dyDescent="0.25">
      <c r="A44" s="2397" t="s">
        <v>1169</v>
      </c>
      <c r="B44" s="1735">
        <v>6.9074746389745159E-3</v>
      </c>
      <c r="C44" s="1735">
        <v>4.4411046594632787E-3</v>
      </c>
      <c r="D44" s="1735">
        <v>1.1348579298437795E-2</v>
      </c>
      <c r="F44" s="2332"/>
      <c r="G44" s="2332"/>
      <c r="O44" s="2299"/>
    </row>
    <row r="45" spans="1:15" ht="14.25" customHeight="1" x14ac:dyDescent="0.25">
      <c r="F45" s="2325"/>
      <c r="G45" s="2332"/>
      <c r="O45" s="2299"/>
    </row>
    <row r="46" spans="1:15" ht="27.75" customHeight="1" x14ac:dyDescent="0.25">
      <c r="A46" s="1977" t="s">
        <v>1199</v>
      </c>
      <c r="E46" s="2337"/>
      <c r="F46" s="2325"/>
      <c r="G46" s="2332"/>
      <c r="K46" s="1336"/>
      <c r="O46" s="2299"/>
    </row>
    <row r="47" spans="1:15" ht="14.25" customHeight="1" x14ac:dyDescent="0.25">
      <c r="A47" s="1335"/>
      <c r="B47" s="2397"/>
      <c r="C47" s="2397"/>
      <c r="D47" s="2397"/>
      <c r="E47" s="2395"/>
      <c r="F47" s="2332"/>
      <c r="G47" s="2332"/>
      <c r="O47" s="2299"/>
    </row>
    <row r="48" spans="1:15" ht="15" customHeight="1" x14ac:dyDescent="0.25">
      <c r="A48" s="2397"/>
      <c r="B48" s="2893" t="s">
        <v>1346</v>
      </c>
      <c r="C48" s="2893" t="s">
        <v>553</v>
      </c>
      <c r="D48" s="2893" t="s">
        <v>552</v>
      </c>
      <c r="E48" s="2395"/>
      <c r="F48" s="2332"/>
      <c r="G48" s="2332"/>
      <c r="O48" s="2299"/>
    </row>
    <row r="49" spans="1:16" ht="14.25" customHeight="1" x14ac:dyDescent="0.25">
      <c r="A49" s="2400"/>
      <c r="B49" s="2893"/>
      <c r="C49" s="2893"/>
      <c r="D49" s="2893"/>
      <c r="E49" s="2395"/>
      <c r="F49" s="2332"/>
      <c r="G49" s="2332"/>
      <c r="I49" s="2337"/>
      <c r="J49" s="2337"/>
      <c r="K49" s="1910"/>
      <c r="L49" s="1910"/>
      <c r="M49" s="1910"/>
      <c r="N49" s="1910"/>
      <c r="O49" s="1910"/>
      <c r="P49" s="1910"/>
    </row>
    <row r="50" spans="1:16" ht="14.25" customHeight="1" x14ac:dyDescent="0.25">
      <c r="A50" s="2397" t="s">
        <v>551</v>
      </c>
      <c r="B50" s="2397">
        <v>1019</v>
      </c>
      <c r="C50" s="2397">
        <v>636</v>
      </c>
      <c r="D50" s="2397">
        <v>1655</v>
      </c>
      <c r="E50" s="2395"/>
      <c r="F50" s="2332"/>
      <c r="G50" s="2332"/>
      <c r="I50" s="2337"/>
      <c r="J50" s="2337"/>
      <c r="K50" s="1910"/>
      <c r="L50" s="1910"/>
      <c r="M50" s="1910"/>
      <c r="N50" s="1910"/>
      <c r="O50" s="1910"/>
      <c r="P50" s="1910"/>
    </row>
    <row r="51" spans="1:16" ht="14.25" customHeight="1" x14ac:dyDescent="0.25">
      <c r="A51" s="2397" t="s">
        <v>550</v>
      </c>
      <c r="B51" s="2397">
        <v>297</v>
      </c>
      <c r="C51" s="2397">
        <v>121</v>
      </c>
      <c r="D51" s="2397">
        <v>418</v>
      </c>
      <c r="E51" s="2395"/>
      <c r="F51" s="2332"/>
      <c r="G51" s="2332"/>
      <c r="I51" s="2337"/>
      <c r="J51" s="1910"/>
      <c r="K51" s="1910"/>
      <c r="L51" s="1910"/>
      <c r="M51" s="1910"/>
      <c r="N51" s="1910"/>
      <c r="O51" s="1910"/>
      <c r="P51" s="1910"/>
    </row>
    <row r="52" spans="1:16" ht="14.25" customHeight="1" x14ac:dyDescent="0.25">
      <c r="A52" s="2397" t="s">
        <v>549</v>
      </c>
      <c r="B52" s="2397">
        <v>100</v>
      </c>
      <c r="C52" s="2397">
        <v>50</v>
      </c>
      <c r="D52" s="2397">
        <v>150</v>
      </c>
      <c r="E52" s="2395"/>
      <c r="F52" s="2332"/>
      <c r="G52" s="2332"/>
      <c r="I52" s="2337"/>
      <c r="J52" s="1910"/>
      <c r="K52" s="1910"/>
      <c r="L52" s="1910"/>
      <c r="M52" s="1910"/>
      <c r="N52" s="1910"/>
      <c r="O52" s="1910"/>
      <c r="P52" s="1910"/>
    </row>
    <row r="53" spans="1:16" ht="14.25" customHeight="1" thickBot="1" x14ac:dyDescent="0.3">
      <c r="A53" s="2399" t="s">
        <v>548</v>
      </c>
      <c r="B53" s="2399">
        <v>541</v>
      </c>
      <c r="C53" s="2399">
        <v>359</v>
      </c>
      <c r="D53" s="2399">
        <v>900</v>
      </c>
      <c r="E53" s="2395"/>
      <c r="F53" s="2332"/>
      <c r="G53" s="2332"/>
      <c r="I53" s="2337"/>
      <c r="J53" s="1910"/>
      <c r="K53" s="1910"/>
      <c r="L53" s="1910"/>
      <c r="M53" s="1910"/>
      <c r="N53" s="1910"/>
      <c r="O53" s="1910"/>
      <c r="P53" s="1910"/>
    </row>
    <row r="54" spans="1:16" ht="14.25" customHeight="1" thickBot="1" x14ac:dyDescent="0.3">
      <c r="A54" s="622" t="s">
        <v>547</v>
      </c>
      <c r="B54" s="622">
        <v>1958</v>
      </c>
      <c r="C54" s="622">
        <v>1165</v>
      </c>
      <c r="D54" s="622">
        <v>3123</v>
      </c>
      <c r="F54" s="2398"/>
      <c r="G54" s="2332"/>
      <c r="I54" s="2337"/>
      <c r="J54" s="2337"/>
      <c r="K54" s="1910"/>
      <c r="L54" s="1910"/>
      <c r="M54" s="1910"/>
      <c r="N54" s="1910"/>
      <c r="O54" s="1910"/>
      <c r="P54" s="1910"/>
    </row>
    <row r="55" spans="1:16" ht="14.25" customHeight="1" x14ac:dyDescent="0.25">
      <c r="A55" s="2397" t="s">
        <v>1169</v>
      </c>
      <c r="B55" s="2396">
        <v>8.9999999999999993E-3</v>
      </c>
      <c r="C55" s="2396">
        <v>5.0000000000000001E-3</v>
      </c>
      <c r="D55" s="2396">
        <v>1.4E-2</v>
      </c>
      <c r="E55" s="2395"/>
    </row>
    <row r="56" spans="1:16" x14ac:dyDescent="0.25">
      <c r="E56" s="2337"/>
    </row>
    <row r="57" spans="1:16" x14ac:dyDescent="0.25">
      <c r="A57" s="2338"/>
      <c r="E57" s="2337"/>
    </row>
    <row r="58" spans="1:16" x14ac:dyDescent="0.25">
      <c r="A58" s="2338"/>
    </row>
  </sheetData>
  <mergeCells count="8">
    <mergeCell ref="B48:B49"/>
    <mergeCell ref="C48:C49"/>
    <mergeCell ref="D48:D49"/>
    <mergeCell ref="A22:A23"/>
    <mergeCell ref="A24:A25"/>
    <mergeCell ref="B37:B38"/>
    <mergeCell ref="C37:C38"/>
    <mergeCell ref="D37:D38"/>
  </mergeCells>
  <pageMargins left="0.7" right="0.7" top="0.75" bottom="0.75" header="0.3" footer="0.3"/>
  <pageSetup paperSize="9" scale="74" fitToWidth="0" fitToHeight="0" orientation="portrait" r:id="rId1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78"/>
  <sheetViews>
    <sheetView view="pageLayout" topLeftCell="A22" zoomScaleNormal="160" workbookViewId="0">
      <selection activeCell="A15" sqref="A15:E15"/>
    </sheetView>
  </sheetViews>
  <sheetFormatPr defaultRowHeight="12.75" x14ac:dyDescent="0.2"/>
  <cols>
    <col min="1" max="1" width="8.5703125" style="1880" customWidth="1"/>
    <col min="2" max="2" width="31.140625" style="1880" customWidth="1"/>
    <col min="3" max="3" width="7.85546875" style="1880" customWidth="1"/>
    <col min="4" max="5" width="7.7109375" style="1880" customWidth="1"/>
    <col min="6" max="9" width="7.85546875" style="1880" customWidth="1"/>
    <col min="10" max="16384" width="9.140625" style="1880"/>
  </cols>
  <sheetData>
    <row r="1" spans="1:9" ht="18" customHeight="1" x14ac:dyDescent="0.2">
      <c r="A1" s="1879" t="s">
        <v>1334</v>
      </c>
      <c r="B1" s="1879"/>
      <c r="C1" s="1879" t="s">
        <v>103</v>
      </c>
      <c r="D1" s="1879" t="s">
        <v>103</v>
      </c>
      <c r="E1" s="1879" t="s">
        <v>103</v>
      </c>
      <c r="F1" s="1879" t="s">
        <v>103</v>
      </c>
      <c r="G1" s="1879" t="s">
        <v>103</v>
      </c>
      <c r="H1" s="1879" t="s">
        <v>103</v>
      </c>
    </row>
    <row r="2" spans="1:9" ht="9" customHeight="1" x14ac:dyDescent="0.2">
      <c r="A2" s="2613"/>
      <c r="B2" s="2613"/>
      <c r="C2" s="2649"/>
      <c r="D2" s="2649"/>
      <c r="E2" s="2649"/>
      <c r="F2" s="2649"/>
      <c r="G2" s="2919" t="s">
        <v>1308</v>
      </c>
      <c r="H2" s="2919" t="s">
        <v>103</v>
      </c>
      <c r="I2" s="2919" t="s">
        <v>103</v>
      </c>
    </row>
    <row r="3" spans="1:9" ht="9" customHeight="1" x14ac:dyDescent="0.2">
      <c r="A3" s="2588"/>
      <c r="B3" s="2588"/>
      <c r="C3" s="2648"/>
      <c r="D3" s="2648"/>
      <c r="E3" s="2648"/>
      <c r="F3" s="2648"/>
      <c r="G3" s="2647" t="s">
        <v>1288</v>
      </c>
      <c r="H3" s="2647" t="s">
        <v>1289</v>
      </c>
      <c r="I3" s="2647" t="s">
        <v>1288</v>
      </c>
    </row>
    <row r="4" spans="1:9" ht="9" customHeight="1" x14ac:dyDescent="0.2">
      <c r="A4" s="2610"/>
      <c r="B4" s="2610"/>
      <c r="C4" s="2646"/>
      <c r="D4" s="2646"/>
      <c r="E4" s="2646"/>
      <c r="F4" s="2646"/>
      <c r="G4" s="2585" t="s">
        <v>1295</v>
      </c>
      <c r="H4" s="2585" t="s">
        <v>1287</v>
      </c>
      <c r="I4" s="2585" t="s">
        <v>1287</v>
      </c>
    </row>
    <row r="5" spans="1:9" ht="10.5" customHeight="1" x14ac:dyDescent="0.2">
      <c r="A5" s="2608" t="s">
        <v>1307</v>
      </c>
      <c r="B5" s="2645"/>
      <c r="C5" s="2644"/>
      <c r="D5" s="2644"/>
      <c r="E5" s="2644"/>
      <c r="F5" s="2644"/>
      <c r="G5" s="2643"/>
      <c r="H5" s="2643"/>
      <c r="I5" s="2643"/>
    </row>
    <row r="6" spans="1:9" ht="10.5" customHeight="1" x14ac:dyDescent="0.2">
      <c r="A6" s="2912" t="s">
        <v>1333</v>
      </c>
      <c r="B6" s="2912" t="s">
        <v>103</v>
      </c>
      <c r="C6" s="2912" t="s">
        <v>103</v>
      </c>
      <c r="D6" s="2912" t="s">
        <v>103</v>
      </c>
      <c r="E6" s="2912" t="s">
        <v>103</v>
      </c>
      <c r="F6" s="2642"/>
      <c r="G6" s="2590">
        <v>86298</v>
      </c>
      <c r="H6" s="2642">
        <v>76766</v>
      </c>
      <c r="I6" s="2642">
        <v>88965</v>
      </c>
    </row>
    <row r="7" spans="1:9" ht="9" customHeight="1" x14ac:dyDescent="0.2">
      <c r="A7" s="2896" t="s">
        <v>1332</v>
      </c>
      <c r="B7" s="2896" t="s">
        <v>103</v>
      </c>
      <c r="C7" s="2896" t="s">
        <v>103</v>
      </c>
      <c r="D7" s="2603"/>
      <c r="E7" s="2603"/>
      <c r="F7" s="2641"/>
      <c r="G7" s="2579">
        <v>245719</v>
      </c>
      <c r="H7" s="2638">
        <v>243045</v>
      </c>
      <c r="I7" s="2638">
        <v>252504</v>
      </c>
    </row>
    <row r="8" spans="1:9" ht="9" customHeight="1" x14ac:dyDescent="0.2">
      <c r="A8" s="2896" t="s">
        <v>1331</v>
      </c>
      <c r="B8" s="2896" t="s">
        <v>103</v>
      </c>
      <c r="C8" s="2896" t="s">
        <v>103</v>
      </c>
      <c r="D8" s="2896" t="s">
        <v>103</v>
      </c>
      <c r="E8" s="2896" t="s">
        <v>103</v>
      </c>
      <c r="F8" s="2638"/>
      <c r="G8" s="2579">
        <f>+G9+G10</f>
        <v>5127</v>
      </c>
      <c r="H8" s="2638">
        <v>6068</v>
      </c>
      <c r="I8" s="2638">
        <f>+I9+I10</f>
        <v>5975</v>
      </c>
    </row>
    <row r="9" spans="1:9" ht="9" customHeight="1" x14ac:dyDescent="0.2">
      <c r="A9" s="2918" t="s">
        <v>1330</v>
      </c>
      <c r="B9" s="2917" t="s">
        <v>103</v>
      </c>
      <c r="C9" s="2917" t="s">
        <v>103</v>
      </c>
      <c r="D9" s="2917" t="s">
        <v>103</v>
      </c>
      <c r="E9" s="2917" t="s">
        <v>103</v>
      </c>
      <c r="F9" s="2638"/>
      <c r="G9" s="2579">
        <v>2384</v>
      </c>
      <c r="H9" s="2638">
        <v>3593</v>
      </c>
      <c r="I9" s="2638">
        <v>3822</v>
      </c>
    </row>
    <row r="10" spans="1:9" ht="9" customHeight="1" x14ac:dyDescent="0.2">
      <c r="A10" s="2918" t="s">
        <v>1329</v>
      </c>
      <c r="B10" s="2917" t="s">
        <v>103</v>
      </c>
      <c r="C10" s="2917" t="s">
        <v>103</v>
      </c>
      <c r="D10" s="2917" t="s">
        <v>103</v>
      </c>
      <c r="E10" s="2917" t="s">
        <v>103</v>
      </c>
      <c r="F10" s="2638"/>
      <c r="G10" s="2579">
        <v>2743</v>
      </c>
      <c r="H10" s="2638">
        <v>2475</v>
      </c>
      <c r="I10" s="2638">
        <v>2153</v>
      </c>
    </row>
    <row r="11" spans="1:9" ht="10.5" customHeight="1" x14ac:dyDescent="0.2">
      <c r="A11" s="2914" t="s">
        <v>1328</v>
      </c>
      <c r="B11" s="2914" t="s">
        <v>103</v>
      </c>
      <c r="C11" s="2914" t="s">
        <v>103</v>
      </c>
      <c r="D11" s="2914" t="s">
        <v>103</v>
      </c>
      <c r="E11" s="2914" t="s">
        <v>103</v>
      </c>
      <c r="F11" s="2637"/>
      <c r="G11" s="2640">
        <f>+G6+G7+G8</f>
        <v>337144</v>
      </c>
      <c r="H11" s="2640">
        <v>325879</v>
      </c>
      <c r="I11" s="2640">
        <f>+I6+I7+I8</f>
        <v>347444</v>
      </c>
    </row>
    <row r="12" spans="1:9" ht="9.75" customHeight="1" x14ac:dyDescent="0.2">
      <c r="A12" s="2915" t="s">
        <v>1322</v>
      </c>
      <c r="B12" s="2916" t="s">
        <v>103</v>
      </c>
      <c r="C12" s="2916" t="s">
        <v>103</v>
      </c>
      <c r="D12" s="2916" t="s">
        <v>103</v>
      </c>
      <c r="E12" s="2916" t="s">
        <v>103</v>
      </c>
      <c r="F12" s="2588"/>
      <c r="G12" s="2636">
        <v>14152</v>
      </c>
      <c r="H12" s="2635">
        <v>13389</v>
      </c>
      <c r="I12" s="2635">
        <v>30375</v>
      </c>
    </row>
    <row r="13" spans="1:9" ht="4.5" customHeight="1" x14ac:dyDescent="0.2">
      <c r="A13" s="2639"/>
      <c r="B13" s="2639"/>
      <c r="C13" s="2639"/>
      <c r="D13" s="2639"/>
      <c r="E13" s="2639"/>
      <c r="F13" s="2634"/>
      <c r="G13" s="2612"/>
      <c r="H13" s="2634"/>
      <c r="I13" s="2634"/>
    </row>
    <row r="14" spans="1:9" ht="9" customHeight="1" x14ac:dyDescent="0.2">
      <c r="A14" s="2896" t="s">
        <v>1327</v>
      </c>
      <c r="B14" s="2896" t="s">
        <v>103</v>
      </c>
      <c r="C14" s="2896" t="s">
        <v>103</v>
      </c>
      <c r="D14" s="2896" t="s">
        <v>103</v>
      </c>
      <c r="E14" s="2896" t="s">
        <v>103</v>
      </c>
      <c r="F14" s="2588"/>
      <c r="G14" s="2579">
        <f>+G15+G16</f>
        <v>-1801</v>
      </c>
      <c r="H14" s="2638">
        <v>-1936</v>
      </c>
      <c r="I14" s="2579">
        <f>+I15+I16</f>
        <v>-1896</v>
      </c>
    </row>
    <row r="15" spans="1:9" ht="9" customHeight="1" x14ac:dyDescent="0.2">
      <c r="A15" s="2917" t="s">
        <v>1326</v>
      </c>
      <c r="B15" s="2917" t="s">
        <v>103</v>
      </c>
      <c r="C15" s="2917" t="s">
        <v>103</v>
      </c>
      <c r="D15" s="2917" t="s">
        <v>103</v>
      </c>
      <c r="E15" s="2917" t="s">
        <v>103</v>
      </c>
      <c r="F15" s="2588"/>
      <c r="G15" s="2579">
        <v>-755</v>
      </c>
      <c r="H15" s="2638">
        <v>-1103</v>
      </c>
      <c r="I15" s="2638">
        <v>-1156</v>
      </c>
    </row>
    <row r="16" spans="1:9" ht="9" customHeight="1" x14ac:dyDescent="0.2">
      <c r="A16" s="2917" t="s">
        <v>1325</v>
      </c>
      <c r="B16" s="2917" t="s">
        <v>103</v>
      </c>
      <c r="C16" s="2917" t="s">
        <v>103</v>
      </c>
      <c r="D16" s="2917" t="s">
        <v>103</v>
      </c>
      <c r="E16" s="2917" t="s">
        <v>103</v>
      </c>
      <c r="F16" s="2588"/>
      <c r="G16" s="2579">
        <v>-1046</v>
      </c>
      <c r="H16" s="2638">
        <v>-833</v>
      </c>
      <c r="I16" s="2638">
        <v>-740</v>
      </c>
    </row>
    <row r="17" spans="1:9" ht="9" customHeight="1" x14ac:dyDescent="0.2">
      <c r="A17" s="2896" t="s">
        <v>1324</v>
      </c>
      <c r="B17" s="2896" t="s">
        <v>103</v>
      </c>
      <c r="C17" s="2896" t="s">
        <v>103</v>
      </c>
      <c r="D17" s="2896" t="s">
        <v>103</v>
      </c>
      <c r="E17" s="2896" t="s">
        <v>103</v>
      </c>
      <c r="F17" s="2611"/>
      <c r="G17" s="2579">
        <v>-447</v>
      </c>
      <c r="H17" s="2638">
        <v>-397</v>
      </c>
      <c r="I17" s="2638">
        <v>-499</v>
      </c>
    </row>
    <row r="18" spans="1:9" ht="10.5" customHeight="1" x14ac:dyDescent="0.2">
      <c r="A18" s="2914" t="s">
        <v>1323</v>
      </c>
      <c r="B18" s="2914" t="s">
        <v>103</v>
      </c>
      <c r="C18" s="2914" t="s">
        <v>103</v>
      </c>
      <c r="D18" s="2914" t="s">
        <v>103</v>
      </c>
      <c r="E18" s="2914" t="s">
        <v>103</v>
      </c>
      <c r="F18" s="2637"/>
      <c r="G18" s="2637">
        <f>+G14+G17</f>
        <v>-2248</v>
      </c>
      <c r="H18" s="2637">
        <v>-2333</v>
      </c>
      <c r="I18" s="2637">
        <f>+I14+I17</f>
        <v>-2395</v>
      </c>
    </row>
    <row r="19" spans="1:9" ht="9" customHeight="1" x14ac:dyDescent="0.2">
      <c r="A19" s="2915" t="s">
        <v>1322</v>
      </c>
      <c r="B19" s="2916" t="s">
        <v>103</v>
      </c>
      <c r="C19" s="2916" t="s">
        <v>103</v>
      </c>
      <c r="D19" s="2916" t="s">
        <v>103</v>
      </c>
      <c r="E19" s="2916" t="s">
        <v>103</v>
      </c>
      <c r="F19" s="2588"/>
      <c r="G19" s="2636">
        <v>-1</v>
      </c>
      <c r="H19" s="2635">
        <v>-1</v>
      </c>
      <c r="I19" s="2635">
        <v>-6</v>
      </c>
    </row>
    <row r="20" spans="1:9" ht="4.5" customHeight="1" x14ac:dyDescent="0.2">
      <c r="A20" s="2614"/>
      <c r="B20" s="2614"/>
      <c r="C20" s="2614"/>
      <c r="D20" s="2614"/>
      <c r="E20" s="2614"/>
      <c r="F20" s="2634"/>
      <c r="G20" s="2612"/>
      <c r="H20" s="2634"/>
      <c r="I20" s="2634"/>
    </row>
    <row r="21" spans="1:9" ht="10.5" customHeight="1" x14ac:dyDescent="0.2">
      <c r="A21" s="2907" t="s">
        <v>1321</v>
      </c>
      <c r="B21" s="2907" t="s">
        <v>103</v>
      </c>
      <c r="C21" s="2907" t="s">
        <v>103</v>
      </c>
      <c r="D21" s="2907" t="s">
        <v>103</v>
      </c>
      <c r="E21" s="2907" t="s">
        <v>103</v>
      </c>
      <c r="F21" s="2601"/>
      <c r="G21" s="2617">
        <f>+G11+G18</f>
        <v>334896</v>
      </c>
      <c r="H21" s="2617">
        <v>323546</v>
      </c>
      <c r="I21" s="2617">
        <f>+I11+I18</f>
        <v>345049</v>
      </c>
    </row>
    <row r="22" spans="1:9" ht="9" customHeight="1" x14ac:dyDescent="0.2">
      <c r="A22" s="2633"/>
      <c r="B22" s="2633"/>
      <c r="C22" s="2626"/>
      <c r="D22" s="2626"/>
      <c r="E22" s="2626"/>
      <c r="F22" s="2626"/>
      <c r="G22" s="2632"/>
      <c r="H22" s="2631"/>
      <c r="I22" s="2631"/>
    </row>
    <row r="23" spans="1:9" ht="4.5" customHeight="1" x14ac:dyDescent="0.2">
      <c r="A23" s="2630"/>
      <c r="B23" s="2630"/>
      <c r="C23" s="2623"/>
      <c r="D23" s="2623"/>
      <c r="E23" s="2623"/>
      <c r="F23" s="2623"/>
      <c r="G23" s="2629"/>
      <c r="H23" s="2628"/>
      <c r="I23" s="2628"/>
    </row>
    <row r="24" spans="1:9" ht="10.5" customHeight="1" x14ac:dyDescent="0.2">
      <c r="A24" s="2910" t="s">
        <v>1320</v>
      </c>
      <c r="B24" s="2910" t="s">
        <v>103</v>
      </c>
      <c r="C24" s="2910" t="s">
        <v>103</v>
      </c>
      <c r="D24" s="2910" t="s">
        <v>103</v>
      </c>
      <c r="E24" s="2910" t="s">
        <v>103</v>
      </c>
      <c r="F24" s="2910" t="s">
        <v>103</v>
      </c>
      <c r="G24" s="2910" t="s">
        <v>103</v>
      </c>
      <c r="H24" s="2910" t="s">
        <v>103</v>
      </c>
      <c r="I24" s="2910" t="s">
        <v>103</v>
      </c>
    </row>
    <row r="25" spans="1:9" ht="4.5" customHeight="1" x14ac:dyDescent="0.2">
      <c r="A25" s="2627"/>
      <c r="B25" s="2627"/>
      <c r="C25" s="2627"/>
      <c r="D25" s="2627"/>
      <c r="E25" s="2627"/>
      <c r="F25" s="2627"/>
      <c r="G25" s="2627"/>
      <c r="H25" s="2627"/>
      <c r="I25" s="2627"/>
    </row>
    <row r="26" spans="1:9" ht="9" customHeight="1" x14ac:dyDescent="0.2">
      <c r="A26" s="2611"/>
      <c r="B26" s="2611"/>
      <c r="C26" s="2611"/>
      <c r="D26" s="2611"/>
      <c r="E26" s="2611"/>
      <c r="F26" s="2911" t="s">
        <v>1317</v>
      </c>
      <c r="G26" s="2911" t="s">
        <v>103</v>
      </c>
      <c r="H26" s="2911" t="s">
        <v>103</v>
      </c>
      <c r="I26" s="2587" t="s">
        <v>1288</v>
      </c>
    </row>
    <row r="27" spans="1:9" ht="9" customHeight="1" x14ac:dyDescent="0.2">
      <c r="A27" s="2610"/>
      <c r="B27" s="2610"/>
      <c r="C27" s="2610"/>
      <c r="D27" s="2610"/>
      <c r="E27" s="2610"/>
      <c r="F27" s="2620" t="s">
        <v>1311</v>
      </c>
      <c r="G27" s="2620" t="s">
        <v>1310</v>
      </c>
      <c r="H27" s="2620" t="s">
        <v>1309</v>
      </c>
      <c r="I27" s="2585" t="s">
        <v>1287</v>
      </c>
    </row>
    <row r="28" spans="1:9" ht="10.5" customHeight="1" x14ac:dyDescent="0.2">
      <c r="A28" s="2608" t="s">
        <v>1307</v>
      </c>
      <c r="B28" s="2608"/>
      <c r="C28" s="2608"/>
      <c r="D28" s="2608"/>
      <c r="E28" s="2608"/>
      <c r="F28" s="2608"/>
      <c r="G28" s="2607"/>
      <c r="H28" s="2607"/>
      <c r="I28" s="2607"/>
    </row>
    <row r="29" spans="1:9" ht="10.5" customHeight="1" x14ac:dyDescent="0.2">
      <c r="A29" s="2912" t="s">
        <v>1316</v>
      </c>
      <c r="B29" s="2912" t="s">
        <v>103</v>
      </c>
      <c r="C29" s="2912" t="s">
        <v>103</v>
      </c>
      <c r="D29" s="2912" t="s">
        <v>103</v>
      </c>
      <c r="E29" s="2912" t="s">
        <v>103</v>
      </c>
      <c r="F29" s="2590">
        <v>232450</v>
      </c>
      <c r="G29" s="2590">
        <v>13268</v>
      </c>
      <c r="H29" s="2590">
        <v>5127</v>
      </c>
      <c r="I29" s="2590">
        <v>258479</v>
      </c>
    </row>
    <row r="30" spans="1:9" ht="9" customHeight="1" x14ac:dyDescent="0.2">
      <c r="A30" s="2896" t="s">
        <v>1315</v>
      </c>
      <c r="B30" s="2896" t="s">
        <v>103</v>
      </c>
      <c r="C30" s="2603"/>
      <c r="D30" s="2603"/>
      <c r="E30" s="2603"/>
      <c r="F30" s="2579">
        <v>38111</v>
      </c>
      <c r="G30" s="2579" t="s">
        <v>1301</v>
      </c>
      <c r="H30" s="2579" t="s">
        <v>1301</v>
      </c>
      <c r="I30" s="2579">
        <v>40309</v>
      </c>
    </row>
    <row r="31" spans="1:9" ht="10.5" customHeight="1" x14ac:dyDescent="0.2">
      <c r="A31" s="2907" t="s">
        <v>1319</v>
      </c>
      <c r="B31" s="2907" t="s">
        <v>103</v>
      </c>
      <c r="C31" s="2907" t="s">
        <v>103</v>
      </c>
      <c r="D31" s="2907" t="s">
        <v>103</v>
      </c>
      <c r="E31" s="2907" t="s">
        <v>103</v>
      </c>
      <c r="F31" s="2617">
        <f>+F29+F30</f>
        <v>270561</v>
      </c>
      <c r="G31" s="2617">
        <f>+G29</f>
        <v>13268</v>
      </c>
      <c r="H31" s="2617">
        <f>+H29</f>
        <v>5127</v>
      </c>
      <c r="I31" s="2617">
        <f>+I29+I30</f>
        <v>298788</v>
      </c>
    </row>
    <row r="32" spans="1:9" ht="9" customHeight="1" x14ac:dyDescent="0.2">
      <c r="A32" s="2626"/>
      <c r="B32" s="2626"/>
      <c r="C32" s="2625"/>
      <c r="D32" s="2625"/>
      <c r="E32" s="2625"/>
      <c r="F32" s="2625"/>
      <c r="G32" s="2624"/>
      <c r="H32" s="2624"/>
      <c r="I32" s="2624"/>
    </row>
    <row r="33" spans="1:9" ht="4.5" customHeight="1" x14ac:dyDescent="0.2">
      <c r="A33" s="2623"/>
      <c r="B33" s="2623"/>
      <c r="C33" s="2622"/>
      <c r="D33" s="2622"/>
      <c r="E33" s="2622"/>
      <c r="F33" s="2622"/>
      <c r="G33" s="2621"/>
      <c r="H33" s="2621"/>
      <c r="I33" s="2621"/>
    </row>
    <row r="34" spans="1:9" ht="9" customHeight="1" x14ac:dyDescent="0.2">
      <c r="A34" s="2910" t="s">
        <v>1318</v>
      </c>
      <c r="B34" s="2910" t="s">
        <v>103</v>
      </c>
      <c r="C34" s="2910" t="s">
        <v>103</v>
      </c>
      <c r="D34" s="2910" t="s">
        <v>103</v>
      </c>
      <c r="E34" s="2910" t="s">
        <v>103</v>
      </c>
      <c r="F34" s="2910" t="s">
        <v>103</v>
      </c>
      <c r="G34" s="2910" t="s">
        <v>103</v>
      </c>
      <c r="H34" s="2910" t="s">
        <v>103</v>
      </c>
      <c r="I34" s="2910" t="s">
        <v>103</v>
      </c>
    </row>
    <row r="35" spans="1:9" ht="9" customHeight="1" x14ac:dyDescent="0.2">
      <c r="A35" s="2611"/>
      <c r="B35" s="2611"/>
      <c r="C35" s="2611"/>
      <c r="D35" s="2611"/>
      <c r="E35" s="2611"/>
      <c r="F35" s="2911" t="s">
        <v>1317</v>
      </c>
      <c r="G35" s="2911" t="s">
        <v>103</v>
      </c>
      <c r="H35" s="2911" t="s">
        <v>103</v>
      </c>
      <c r="I35" s="2587" t="s">
        <v>1288</v>
      </c>
    </row>
    <row r="36" spans="1:9" ht="9" customHeight="1" x14ac:dyDescent="0.2">
      <c r="A36" s="2610"/>
      <c r="B36" s="2610"/>
      <c r="C36" s="2610"/>
      <c r="D36" s="2610"/>
      <c r="E36" s="2610"/>
      <c r="F36" s="2620" t="s">
        <v>1311</v>
      </c>
      <c r="G36" s="2620" t="s">
        <v>1310</v>
      </c>
      <c r="H36" s="2620" t="s">
        <v>1309</v>
      </c>
      <c r="I36" s="2619">
        <v>2017</v>
      </c>
    </row>
    <row r="37" spans="1:9" ht="10.5" customHeight="1" x14ac:dyDescent="0.2">
      <c r="A37" s="2608" t="s">
        <v>1307</v>
      </c>
      <c r="B37" s="2608"/>
      <c r="C37" s="2608"/>
      <c r="D37" s="2608"/>
      <c r="E37" s="2608"/>
      <c r="F37" s="2608"/>
      <c r="G37" s="2607"/>
      <c r="H37" s="2607"/>
      <c r="I37" s="2607"/>
    </row>
    <row r="38" spans="1:9" ht="10.5" customHeight="1" x14ac:dyDescent="0.2">
      <c r="A38" s="2912" t="s">
        <v>1316</v>
      </c>
      <c r="B38" s="2912" t="s">
        <v>103</v>
      </c>
      <c r="C38" s="2912" t="s">
        <v>103</v>
      </c>
      <c r="D38" s="2912" t="s">
        <v>103</v>
      </c>
      <c r="E38" s="2912" t="s">
        <v>103</v>
      </c>
      <c r="F38" s="2618">
        <v>-134</v>
      </c>
      <c r="G38" s="2590">
        <v>-313</v>
      </c>
      <c r="H38" s="2590">
        <v>-1801</v>
      </c>
      <c r="I38" s="2590">
        <v>-2395</v>
      </c>
    </row>
    <row r="39" spans="1:9" ht="9" customHeight="1" x14ac:dyDescent="0.2">
      <c r="A39" s="2896" t="s">
        <v>1315</v>
      </c>
      <c r="B39" s="2896" t="s">
        <v>103</v>
      </c>
      <c r="C39" s="2603"/>
      <c r="D39" s="2603"/>
      <c r="E39" s="2603"/>
      <c r="F39" s="2588">
        <v>-1</v>
      </c>
      <c r="G39" s="2579" t="s">
        <v>1301</v>
      </c>
      <c r="H39" s="2579" t="s">
        <v>1301</v>
      </c>
      <c r="I39" s="2579" t="s">
        <v>1301</v>
      </c>
    </row>
    <row r="40" spans="1:9" ht="9" customHeight="1" x14ac:dyDescent="0.2">
      <c r="A40" s="2896" t="s">
        <v>1314</v>
      </c>
      <c r="B40" s="2896" t="s">
        <v>103</v>
      </c>
      <c r="C40" s="2896" t="s">
        <v>103</v>
      </c>
      <c r="D40" s="2896" t="s">
        <v>103</v>
      </c>
      <c r="E40" s="2896" t="s">
        <v>103</v>
      </c>
      <c r="F40" s="2611">
        <v>-13</v>
      </c>
      <c r="G40" s="2579">
        <v>-37</v>
      </c>
      <c r="H40" s="2579">
        <v>-79</v>
      </c>
      <c r="I40" s="2579">
        <v>-100</v>
      </c>
    </row>
    <row r="41" spans="1:9" ht="10.5" customHeight="1" x14ac:dyDescent="0.2">
      <c r="A41" s="2907" t="s">
        <v>1313</v>
      </c>
      <c r="B41" s="2907" t="s">
        <v>103</v>
      </c>
      <c r="C41" s="2907" t="s">
        <v>103</v>
      </c>
      <c r="D41" s="2907" t="s">
        <v>103</v>
      </c>
      <c r="E41" s="2907" t="s">
        <v>103</v>
      </c>
      <c r="F41" s="2617">
        <f>+F38+F39+F40</f>
        <v>-148</v>
      </c>
      <c r="G41" s="2617">
        <f>+G38+G40</f>
        <v>-350</v>
      </c>
      <c r="H41" s="2617">
        <f>+H38+H40</f>
        <v>-1880</v>
      </c>
      <c r="I41" s="2617">
        <f>+I38+I40</f>
        <v>-2495</v>
      </c>
    </row>
    <row r="42" spans="1:9" ht="9" customHeight="1" x14ac:dyDescent="0.2">
      <c r="A42" s="2616"/>
      <c r="B42" s="2616"/>
      <c r="C42" s="2616"/>
      <c r="D42" s="2616"/>
      <c r="E42" s="2616"/>
      <c r="F42" s="2599"/>
      <c r="G42" s="2615"/>
      <c r="H42" s="2615"/>
      <c r="I42" s="2615"/>
    </row>
    <row r="43" spans="1:9" ht="4.5" customHeight="1" x14ac:dyDescent="0.2">
      <c r="A43" s="2614"/>
      <c r="B43" s="2614"/>
      <c r="C43" s="2614"/>
      <c r="D43" s="2614"/>
      <c r="E43" s="2614"/>
      <c r="F43" s="2613"/>
      <c r="G43" s="2612"/>
      <c r="H43" s="2612"/>
      <c r="I43" s="2612"/>
    </row>
    <row r="44" spans="1:9" ht="9" customHeight="1" x14ac:dyDescent="0.2">
      <c r="A44" s="2910" t="s">
        <v>1312</v>
      </c>
      <c r="B44" s="2910" t="s">
        <v>103</v>
      </c>
      <c r="C44" s="2910" t="s">
        <v>103</v>
      </c>
      <c r="D44" s="2910" t="s">
        <v>103</v>
      </c>
      <c r="E44" s="2910" t="s">
        <v>103</v>
      </c>
      <c r="F44" s="2910" t="s">
        <v>103</v>
      </c>
      <c r="G44" s="2910" t="s">
        <v>103</v>
      </c>
      <c r="H44" s="2910" t="s">
        <v>103</v>
      </c>
      <c r="I44" s="2910" t="s">
        <v>103</v>
      </c>
    </row>
    <row r="45" spans="1:9" ht="4.5" customHeight="1" x14ac:dyDescent="0.2">
      <c r="A45" s="2611"/>
      <c r="B45" s="2611"/>
      <c r="C45" s="2611"/>
      <c r="D45" s="2611"/>
      <c r="E45" s="2611"/>
      <c r="F45" s="2611"/>
      <c r="G45" s="2587"/>
      <c r="H45" s="2587"/>
      <c r="I45" s="2587"/>
    </row>
    <row r="46" spans="1:9" ht="9" customHeight="1" x14ac:dyDescent="0.2">
      <c r="A46" s="2610"/>
      <c r="B46" s="2610"/>
      <c r="C46" s="2610"/>
      <c r="D46" s="2610"/>
      <c r="E46" s="2610"/>
      <c r="F46" s="2609" t="s">
        <v>1311</v>
      </c>
      <c r="G46" s="2609" t="s">
        <v>1310</v>
      </c>
      <c r="H46" s="2609" t="s">
        <v>1309</v>
      </c>
      <c r="I46" s="2609" t="s">
        <v>1308</v>
      </c>
    </row>
    <row r="47" spans="1:9" ht="10.5" customHeight="1" x14ac:dyDescent="0.2">
      <c r="A47" s="2608" t="s">
        <v>1307</v>
      </c>
      <c r="B47" s="2608"/>
      <c r="C47" s="2608"/>
      <c r="D47" s="2608"/>
      <c r="E47" s="2608"/>
      <c r="F47" s="2608"/>
      <c r="G47" s="2607"/>
      <c r="H47" s="2607"/>
      <c r="I47" s="2607"/>
    </row>
    <row r="48" spans="1:9" ht="10.5" customHeight="1" x14ac:dyDescent="0.2">
      <c r="A48" s="2913" t="s">
        <v>1306</v>
      </c>
      <c r="B48" s="2913" t="s">
        <v>103</v>
      </c>
      <c r="C48" s="2913" t="s">
        <v>103</v>
      </c>
      <c r="D48" s="2913" t="s">
        <v>103</v>
      </c>
      <c r="E48" s="2913" t="s">
        <v>103</v>
      </c>
      <c r="F48" s="2606">
        <v>-133</v>
      </c>
      <c r="G48" s="2605">
        <v>-360</v>
      </c>
      <c r="H48" s="2605">
        <v>-1816</v>
      </c>
      <c r="I48" s="2605">
        <f>+F48+G48+H48</f>
        <v>-2309</v>
      </c>
    </row>
    <row r="49" spans="1:9" ht="10.5" customHeight="1" x14ac:dyDescent="0.2">
      <c r="A49" s="2896" t="s">
        <v>1305</v>
      </c>
      <c r="B49" s="2896" t="s">
        <v>103</v>
      </c>
      <c r="C49" s="2896" t="s">
        <v>103</v>
      </c>
      <c r="D49" s="2896" t="s">
        <v>103</v>
      </c>
      <c r="E49" s="2896" t="s">
        <v>103</v>
      </c>
      <c r="F49" s="2588">
        <v>-20</v>
      </c>
      <c r="G49" s="2579">
        <v>-3</v>
      </c>
      <c r="H49" s="2579">
        <v>-9</v>
      </c>
      <c r="I49" s="2579">
        <f>+F49+G49+H49</f>
        <v>-32</v>
      </c>
    </row>
    <row r="50" spans="1:9" ht="10.5" customHeight="1" x14ac:dyDescent="0.2">
      <c r="A50" s="2896" t="s">
        <v>1304</v>
      </c>
      <c r="B50" s="2896" t="s">
        <v>103</v>
      </c>
      <c r="C50" s="2896" t="s">
        <v>103</v>
      </c>
      <c r="D50" s="2896" t="s">
        <v>103</v>
      </c>
      <c r="E50" s="2896" t="s">
        <v>103</v>
      </c>
      <c r="F50" s="2588">
        <v>7</v>
      </c>
      <c r="G50" s="2579">
        <v>28</v>
      </c>
      <c r="H50" s="2579">
        <v>-139</v>
      </c>
      <c r="I50" s="2579">
        <f>+F50+G50+H50</f>
        <v>-104</v>
      </c>
    </row>
    <row r="51" spans="1:9" ht="10.5" customHeight="1" x14ac:dyDescent="0.2">
      <c r="A51" s="2896" t="s">
        <v>1303</v>
      </c>
      <c r="B51" s="2896" t="s">
        <v>103</v>
      </c>
      <c r="C51" s="2896" t="s">
        <v>103</v>
      </c>
      <c r="D51" s="2896" t="s">
        <v>103</v>
      </c>
      <c r="E51" s="2896" t="s">
        <v>103</v>
      </c>
      <c r="F51" s="2588">
        <v>11</v>
      </c>
      <c r="G51" s="2579">
        <v>21</v>
      </c>
      <c r="H51" s="2579">
        <v>26</v>
      </c>
      <c r="I51" s="2579">
        <f>+F51+G51+H51</f>
        <v>58</v>
      </c>
    </row>
    <row r="52" spans="1:9" ht="10.5" customHeight="1" x14ac:dyDescent="0.2">
      <c r="A52" s="2896" t="s">
        <v>1302</v>
      </c>
      <c r="B52" s="2896" t="s">
        <v>103</v>
      </c>
      <c r="C52" s="2896" t="s">
        <v>103</v>
      </c>
      <c r="D52" s="2896" t="s">
        <v>103</v>
      </c>
      <c r="E52" s="2896" t="s">
        <v>103</v>
      </c>
      <c r="F52" s="2604" t="s">
        <v>1301</v>
      </c>
      <c r="G52" s="2579" t="s">
        <v>1301</v>
      </c>
      <c r="H52" s="2579">
        <v>160</v>
      </c>
      <c r="I52" s="2579">
        <f>+H52</f>
        <v>160</v>
      </c>
    </row>
    <row r="53" spans="1:9" ht="9" customHeight="1" x14ac:dyDescent="0.2">
      <c r="A53" s="2896" t="s">
        <v>1300</v>
      </c>
      <c r="B53" s="2896" t="s">
        <v>103</v>
      </c>
      <c r="C53" s="2603"/>
      <c r="D53" s="2603"/>
      <c r="E53" s="2603"/>
      <c r="F53" s="2588">
        <v>1</v>
      </c>
      <c r="G53" s="2579" t="s">
        <v>1298</v>
      </c>
      <c r="H53" s="2579">
        <v>-23</v>
      </c>
      <c r="I53" s="2579">
        <f>+F53+G53+H53</f>
        <v>-22</v>
      </c>
    </row>
    <row r="54" spans="1:9" ht="9" customHeight="1" x14ac:dyDescent="0.2">
      <c r="A54" s="2896" t="s">
        <v>1299</v>
      </c>
      <c r="B54" s="2896" t="s">
        <v>103</v>
      </c>
      <c r="C54" s="2896" t="s">
        <v>103</v>
      </c>
      <c r="D54" s="2896" t="s">
        <v>103</v>
      </c>
      <c r="E54" s="2896" t="s">
        <v>103</v>
      </c>
      <c r="F54" s="2602" t="s">
        <v>1298</v>
      </c>
      <c r="G54" s="2579">
        <v>1</v>
      </c>
      <c r="H54" s="2579">
        <v>0</v>
      </c>
      <c r="I54" s="2579">
        <f>+F54+G54+H54</f>
        <v>1</v>
      </c>
    </row>
    <row r="55" spans="1:9" ht="10.5" customHeight="1" x14ac:dyDescent="0.2">
      <c r="A55" s="2906" t="s">
        <v>1297</v>
      </c>
      <c r="B55" s="2907" t="s">
        <v>103</v>
      </c>
      <c r="C55" s="2907" t="s">
        <v>103</v>
      </c>
      <c r="D55" s="2907" t="s">
        <v>103</v>
      </c>
      <c r="E55" s="2907" t="s">
        <v>103</v>
      </c>
      <c r="F55" s="2601">
        <f>+F48+F49+F50+F51+F53+F54</f>
        <v>-134</v>
      </c>
      <c r="G55" s="2601">
        <f>+G48+G49+G50+G51+G53+G54</f>
        <v>-313</v>
      </c>
      <c r="H55" s="2601">
        <f>+H48+H49+H50+H51+H52+H53+H54</f>
        <v>-1801</v>
      </c>
      <c r="I55" s="2601">
        <f>+I48+I49+I50+I51+I52+I53+I54</f>
        <v>-2248</v>
      </c>
    </row>
    <row r="56" spans="1:9" ht="9" customHeight="1" x14ac:dyDescent="0.2">
      <c r="A56" s="2600"/>
      <c r="B56" s="2600"/>
      <c r="C56" s="2600"/>
      <c r="D56" s="2599"/>
      <c r="E56" s="2600"/>
      <c r="F56" s="2599"/>
      <c r="G56" s="2598"/>
      <c r="H56" s="2598"/>
      <c r="I56" s="2598"/>
    </row>
    <row r="57" spans="1:9" ht="4.5" customHeight="1" x14ac:dyDescent="0.2">
      <c r="A57" s="2589"/>
      <c r="B57" s="2589"/>
      <c r="C57" s="2589"/>
      <c r="D57" s="2597"/>
      <c r="E57" s="2589"/>
      <c r="F57" s="2597"/>
      <c r="G57" s="2596"/>
      <c r="H57" s="2596"/>
      <c r="I57" s="2596"/>
    </row>
    <row r="58" spans="1:9" ht="9" customHeight="1" x14ac:dyDescent="0.2">
      <c r="A58" s="2908" t="s">
        <v>1296</v>
      </c>
      <c r="B58" s="2908" t="s">
        <v>103</v>
      </c>
      <c r="C58" s="2589"/>
      <c r="D58" s="2589"/>
      <c r="E58" s="2588"/>
      <c r="F58" s="2588"/>
      <c r="G58" s="2587"/>
      <c r="H58" s="2587" t="s">
        <v>1288</v>
      </c>
      <c r="I58" s="2587"/>
    </row>
    <row r="59" spans="1:9" ht="9" customHeight="1" x14ac:dyDescent="0.2">
      <c r="A59" s="2586"/>
      <c r="B59" s="2586"/>
      <c r="C59" s="2586"/>
      <c r="D59" s="2586"/>
      <c r="E59" s="2586"/>
      <c r="F59" s="2586"/>
      <c r="G59" s="2585"/>
      <c r="H59" s="2585" t="s">
        <v>1295</v>
      </c>
      <c r="I59" s="2595"/>
    </row>
    <row r="60" spans="1:9" ht="10.5" customHeight="1" x14ac:dyDescent="0.2">
      <c r="A60" s="2905" t="s">
        <v>1294</v>
      </c>
      <c r="B60" s="2905" t="s">
        <v>103</v>
      </c>
      <c r="C60" s="2905" t="s">
        <v>103</v>
      </c>
      <c r="D60" s="2905" t="s">
        <v>103</v>
      </c>
      <c r="E60" s="2905" t="s">
        <v>103</v>
      </c>
      <c r="F60" s="2584"/>
      <c r="G60" s="2583"/>
      <c r="H60" s="2583">
        <v>204</v>
      </c>
      <c r="I60" s="2579"/>
    </row>
    <row r="61" spans="1:9" ht="9" customHeight="1" x14ac:dyDescent="0.2">
      <c r="A61" s="2896" t="s">
        <v>1293</v>
      </c>
      <c r="B61" s="2896" t="s">
        <v>103</v>
      </c>
      <c r="C61" s="2896" t="s">
        <v>103</v>
      </c>
      <c r="D61" s="2896" t="s">
        <v>103</v>
      </c>
      <c r="E61" s="2896" t="s">
        <v>103</v>
      </c>
      <c r="F61" s="2582"/>
      <c r="G61" s="2579"/>
      <c r="H61" s="2579">
        <v>133</v>
      </c>
      <c r="I61" s="2579"/>
    </row>
    <row r="62" spans="1:9" ht="9" customHeight="1" x14ac:dyDescent="0.2">
      <c r="A62" s="2897" t="s">
        <v>1292</v>
      </c>
      <c r="B62" s="2897" t="s">
        <v>103</v>
      </c>
      <c r="C62" s="2897" t="s">
        <v>103</v>
      </c>
      <c r="D62" s="2897" t="s">
        <v>103</v>
      </c>
      <c r="E62" s="2897" t="s">
        <v>103</v>
      </c>
      <c r="F62" s="2581"/>
      <c r="G62" s="2577"/>
      <c r="H62" s="2577">
        <v>90</v>
      </c>
      <c r="I62" s="2579"/>
    </row>
    <row r="63" spans="1:9" ht="9" customHeight="1" x14ac:dyDescent="0.2">
      <c r="A63" s="2899" t="s">
        <v>1291</v>
      </c>
      <c r="B63" s="2900" t="s">
        <v>103</v>
      </c>
      <c r="C63" s="2900" t="s">
        <v>103</v>
      </c>
      <c r="D63" s="2900" t="s">
        <v>103</v>
      </c>
      <c r="E63" s="2900" t="s">
        <v>103</v>
      </c>
      <c r="F63" s="2580"/>
      <c r="G63" s="2579"/>
      <c r="H63" s="2579">
        <v>35</v>
      </c>
      <c r="I63" s="2579"/>
    </row>
    <row r="64" spans="1:9" ht="9" customHeight="1" x14ac:dyDescent="0.2">
      <c r="A64" s="2909" t="s">
        <v>1290</v>
      </c>
      <c r="B64" s="2909" t="s">
        <v>103</v>
      </c>
      <c r="C64" s="2909" t="s">
        <v>103</v>
      </c>
      <c r="D64" s="2909" t="s">
        <v>103</v>
      </c>
      <c r="E64" s="2909" t="s">
        <v>103</v>
      </c>
      <c r="F64" s="2594"/>
      <c r="G64" s="2593"/>
      <c r="H64" s="2593">
        <v>18</v>
      </c>
      <c r="I64" s="2579"/>
    </row>
    <row r="65" spans="1:9" ht="9.75" customHeight="1" x14ac:dyDescent="0.2">
      <c r="A65" s="2592"/>
      <c r="B65" s="2592"/>
      <c r="C65" s="2592"/>
      <c r="D65" s="2592"/>
      <c r="E65" s="2592"/>
      <c r="F65" s="2591"/>
      <c r="G65" s="2590"/>
      <c r="H65" s="2590"/>
      <c r="I65" s="2579"/>
    </row>
    <row r="66" spans="1:9" ht="8.25" customHeight="1" x14ac:dyDescent="0.2">
      <c r="A66" s="2589"/>
      <c r="B66" s="2589"/>
      <c r="C66" s="2589"/>
      <c r="D66" s="2589"/>
      <c r="E66" s="2588"/>
      <c r="F66" s="2588"/>
      <c r="G66" s="2587"/>
      <c r="H66" s="2587" t="s">
        <v>1289</v>
      </c>
      <c r="I66" s="2587" t="s">
        <v>1288</v>
      </c>
    </row>
    <row r="67" spans="1:9" ht="9" customHeight="1" x14ac:dyDescent="0.2">
      <c r="A67" s="2586"/>
      <c r="B67" s="2586"/>
      <c r="C67" s="2586"/>
      <c r="D67" s="2586"/>
      <c r="E67" s="2586"/>
      <c r="F67" s="2586"/>
      <c r="G67" s="2585"/>
      <c r="H67" s="2585" t="s">
        <v>1287</v>
      </c>
      <c r="I67" s="2585" t="s">
        <v>1287</v>
      </c>
    </row>
    <row r="68" spans="1:9" ht="10.5" customHeight="1" x14ac:dyDescent="0.2">
      <c r="A68" s="2905" t="s">
        <v>1286</v>
      </c>
      <c r="B68" s="2905" t="s">
        <v>103</v>
      </c>
      <c r="C68" s="2905" t="s">
        <v>103</v>
      </c>
      <c r="D68" s="2905" t="s">
        <v>103</v>
      </c>
      <c r="E68" s="2905" t="s">
        <v>103</v>
      </c>
      <c r="F68" s="2584"/>
      <c r="G68" s="2583"/>
      <c r="H68" s="2583">
        <v>186</v>
      </c>
      <c r="I68" s="2583">
        <v>172</v>
      </c>
    </row>
    <row r="69" spans="1:9" ht="9" customHeight="1" x14ac:dyDescent="0.2">
      <c r="A69" s="2896" t="s">
        <v>1285</v>
      </c>
      <c r="B69" s="2896" t="s">
        <v>103</v>
      </c>
      <c r="C69" s="2896" t="s">
        <v>103</v>
      </c>
      <c r="D69" s="2896" t="s">
        <v>103</v>
      </c>
      <c r="E69" s="2896" t="s">
        <v>103</v>
      </c>
      <c r="F69" s="2582"/>
      <c r="G69" s="2579"/>
      <c r="H69" s="2579">
        <v>127</v>
      </c>
      <c r="I69" s="2579">
        <v>117</v>
      </c>
    </row>
    <row r="70" spans="1:9" ht="9" customHeight="1" x14ac:dyDescent="0.2">
      <c r="A70" s="2897" t="s">
        <v>1284</v>
      </c>
      <c r="B70" s="2897" t="s">
        <v>103</v>
      </c>
      <c r="C70" s="2897" t="s">
        <v>103</v>
      </c>
      <c r="D70" s="2897" t="s">
        <v>103</v>
      </c>
      <c r="E70" s="2897" t="s">
        <v>103</v>
      </c>
      <c r="F70" s="2581"/>
      <c r="G70" s="2577"/>
      <c r="H70" s="2577">
        <v>72</v>
      </c>
      <c r="I70" s="2577">
        <v>69</v>
      </c>
    </row>
    <row r="71" spans="1:9" ht="9" customHeight="1" x14ac:dyDescent="0.2">
      <c r="A71" s="2899" t="s">
        <v>1283</v>
      </c>
      <c r="B71" s="2900" t="s">
        <v>103</v>
      </c>
      <c r="C71" s="2900" t="s">
        <v>103</v>
      </c>
      <c r="D71" s="2900" t="s">
        <v>103</v>
      </c>
      <c r="E71" s="2900" t="s">
        <v>103</v>
      </c>
      <c r="F71" s="2580"/>
      <c r="G71" s="2579"/>
      <c r="H71" s="2579">
        <v>32</v>
      </c>
      <c r="I71" s="2579">
        <v>32</v>
      </c>
    </row>
    <row r="72" spans="1:9" ht="9" customHeight="1" x14ac:dyDescent="0.2">
      <c r="A72" s="2901" t="s">
        <v>1282</v>
      </c>
      <c r="B72" s="2902" t="s">
        <v>103</v>
      </c>
      <c r="C72" s="2902" t="s">
        <v>103</v>
      </c>
      <c r="D72" s="2902" t="s">
        <v>103</v>
      </c>
      <c r="E72" s="2902" t="s">
        <v>103</v>
      </c>
      <c r="F72" s="2578"/>
      <c r="G72" s="2577"/>
      <c r="H72" s="2577">
        <v>38</v>
      </c>
      <c r="I72" s="2577">
        <v>40</v>
      </c>
    </row>
    <row r="73" spans="1:9" ht="9" customHeight="1" x14ac:dyDescent="0.2">
      <c r="A73" s="2903" t="s">
        <v>1281</v>
      </c>
      <c r="B73" s="2903" t="s">
        <v>103</v>
      </c>
      <c r="C73" s="2903" t="s">
        <v>103</v>
      </c>
      <c r="D73" s="2903" t="s">
        <v>103</v>
      </c>
      <c r="E73" s="2903" t="s">
        <v>103</v>
      </c>
      <c r="F73" s="2576"/>
      <c r="G73" s="2575"/>
      <c r="H73" s="2575">
        <v>253</v>
      </c>
      <c r="I73" s="2575">
        <v>282</v>
      </c>
    </row>
    <row r="74" spans="1:9" ht="9.75" customHeight="1" x14ac:dyDescent="0.2">
      <c r="A74" s="2904" t="s">
        <v>1280</v>
      </c>
      <c r="B74" s="2904" t="s">
        <v>103</v>
      </c>
      <c r="C74" s="2904" t="s">
        <v>103</v>
      </c>
      <c r="D74" s="2904" t="s">
        <v>103</v>
      </c>
      <c r="E74" s="2904" t="s">
        <v>103</v>
      </c>
      <c r="F74" s="2904" t="s">
        <v>103</v>
      </c>
      <c r="G74" s="2904" t="s">
        <v>103</v>
      </c>
      <c r="H74" s="2904" t="s">
        <v>103</v>
      </c>
      <c r="I74" s="2904" t="s">
        <v>103</v>
      </c>
    </row>
    <row r="75" spans="1:9" ht="9" customHeight="1" x14ac:dyDescent="0.2">
      <c r="A75" s="2898" t="s">
        <v>1279</v>
      </c>
      <c r="B75" s="2898" t="s">
        <v>103</v>
      </c>
      <c r="C75" s="2898" t="s">
        <v>103</v>
      </c>
      <c r="D75" s="2898" t="s">
        <v>103</v>
      </c>
      <c r="E75" s="2898" t="s">
        <v>103</v>
      </c>
      <c r="F75" s="2898" t="s">
        <v>103</v>
      </c>
      <c r="G75" s="2898" t="s">
        <v>103</v>
      </c>
      <c r="H75" s="2898" t="s">
        <v>103</v>
      </c>
      <c r="I75" s="2898" t="s">
        <v>103</v>
      </c>
    </row>
    <row r="76" spans="1:9" ht="7.5" customHeight="1" x14ac:dyDescent="0.2">
      <c r="A76" s="2898" t="s">
        <v>1278</v>
      </c>
      <c r="B76" s="2898" t="s">
        <v>103</v>
      </c>
      <c r="C76" s="2898" t="s">
        <v>103</v>
      </c>
      <c r="D76" s="2898" t="s">
        <v>103</v>
      </c>
      <c r="E76" s="2898" t="s">
        <v>103</v>
      </c>
      <c r="F76" s="2898" t="s">
        <v>103</v>
      </c>
      <c r="G76" s="2898" t="s">
        <v>103</v>
      </c>
      <c r="H76" s="2898" t="s">
        <v>103</v>
      </c>
      <c r="I76" s="2898" t="s">
        <v>103</v>
      </c>
    </row>
    <row r="77" spans="1:9" ht="9" customHeight="1" x14ac:dyDescent="0.2">
      <c r="A77" s="2898" t="s">
        <v>1277</v>
      </c>
      <c r="B77" s="2898" t="s">
        <v>103</v>
      </c>
      <c r="C77" s="2898" t="s">
        <v>103</v>
      </c>
      <c r="D77" s="2898" t="s">
        <v>103</v>
      </c>
      <c r="E77" s="2898" t="s">
        <v>103</v>
      </c>
      <c r="F77" s="2898" t="s">
        <v>103</v>
      </c>
      <c r="G77" s="2898" t="s">
        <v>103</v>
      </c>
      <c r="H77" s="2898" t="s">
        <v>103</v>
      </c>
      <c r="I77" s="2898" t="s">
        <v>103</v>
      </c>
    </row>
    <row r="78" spans="1:9" ht="9" customHeight="1" x14ac:dyDescent="0.2">
      <c r="A78" s="2898" t="s">
        <v>1276</v>
      </c>
      <c r="B78" s="2898" t="s">
        <v>103</v>
      </c>
      <c r="C78" s="2898" t="s">
        <v>103</v>
      </c>
      <c r="D78" s="2898" t="s">
        <v>103</v>
      </c>
      <c r="E78" s="2898" t="s">
        <v>103</v>
      </c>
      <c r="F78" s="2898" t="s">
        <v>103</v>
      </c>
      <c r="G78" s="2898" t="s">
        <v>103</v>
      </c>
      <c r="H78" s="2898" t="s">
        <v>103</v>
      </c>
      <c r="I78" s="2898" t="s">
        <v>103</v>
      </c>
    </row>
  </sheetData>
  <mergeCells count="52">
    <mergeCell ref="A10:E10"/>
    <mergeCell ref="G2:I2"/>
    <mergeCell ref="A6:E6"/>
    <mergeCell ref="A7:C7"/>
    <mergeCell ref="A8:E8"/>
    <mergeCell ref="A9:E9"/>
    <mergeCell ref="A29:E29"/>
    <mergeCell ref="A11:E11"/>
    <mergeCell ref="A12:E12"/>
    <mergeCell ref="A14:E14"/>
    <mergeCell ref="A15:E15"/>
    <mergeCell ref="A16:E16"/>
    <mergeCell ref="A17:E17"/>
    <mergeCell ref="A18:E18"/>
    <mergeCell ref="A19:E19"/>
    <mergeCell ref="A21:E21"/>
    <mergeCell ref="A24:I24"/>
    <mergeCell ref="F26:H26"/>
    <mergeCell ref="A50:E50"/>
    <mergeCell ref="A30:B30"/>
    <mergeCell ref="A31:E31"/>
    <mergeCell ref="A34:I34"/>
    <mergeCell ref="F35:H35"/>
    <mergeCell ref="A38:E38"/>
    <mergeCell ref="A39:B39"/>
    <mergeCell ref="A40:E40"/>
    <mergeCell ref="A41:E41"/>
    <mergeCell ref="A44:I44"/>
    <mergeCell ref="A48:E48"/>
    <mergeCell ref="A49:E49"/>
    <mergeCell ref="A68:E68"/>
    <mergeCell ref="A51:E51"/>
    <mergeCell ref="A52:E52"/>
    <mergeCell ref="A53:B53"/>
    <mergeCell ref="A54:E54"/>
    <mergeCell ref="A55:E55"/>
    <mergeCell ref="A58:B58"/>
    <mergeCell ref="A60:E60"/>
    <mergeCell ref="A61:E61"/>
    <mergeCell ref="A62:E62"/>
    <mergeCell ref="A63:E63"/>
    <mergeCell ref="A64:E64"/>
    <mergeCell ref="A69:E69"/>
    <mergeCell ref="A70:E70"/>
    <mergeCell ref="A76:I76"/>
    <mergeCell ref="A77:I77"/>
    <mergeCell ref="A78:I78"/>
    <mergeCell ref="A71:E71"/>
    <mergeCell ref="A72:E72"/>
    <mergeCell ref="A73:E73"/>
    <mergeCell ref="A74:I74"/>
    <mergeCell ref="A75:I75"/>
  </mergeCells>
  <pageMargins left="0.59055118110236204" right="0.59055118110236204" top="1.1023622047244099" bottom="0.59055118110236204" header="0.31496062992126" footer="0.31496062992126"/>
  <pageSetup scale="95" orientation="portrait" r:id="rId1"/>
  <headerFooter alignWithMargins="0"/>
  <ignoredErrors>
    <ignoredError sqref="G4:I4 G53:J53 F54 H67:I67 H59 I27" numberStoredAsText="1"/>
    <ignoredError sqref="I52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11">
    <tabColor theme="8" tint="0.59999389629810485"/>
  </sheetPr>
  <dimension ref="A1:M69"/>
  <sheetViews>
    <sheetView view="pageBreakPreview" zoomScaleNormal="100" zoomScaleSheetLayoutView="100" zoomScalePageLayoutView="85" workbookViewId="0">
      <selection activeCell="B66" sqref="B66"/>
    </sheetView>
  </sheetViews>
  <sheetFormatPr defaultRowHeight="13.5" customHeight="1" x14ac:dyDescent="0.25"/>
  <cols>
    <col min="1" max="1" width="26.85546875" style="2" customWidth="1"/>
    <col min="2" max="2" width="6.5703125" style="2" customWidth="1"/>
    <col min="3" max="3" width="6.5703125" style="1" customWidth="1"/>
    <col min="4" max="11" width="6.5703125" style="2" customWidth="1"/>
    <col min="12" max="16384" width="9.140625" style="2"/>
  </cols>
  <sheetData>
    <row r="1" spans="1:13" ht="13.5" customHeight="1" x14ac:dyDescent="0.25">
      <c r="A1" s="780" t="s">
        <v>656</v>
      </c>
      <c r="B1" s="782"/>
      <c r="C1" s="781"/>
      <c r="D1" s="12"/>
      <c r="E1" s="12"/>
      <c r="F1" s="12"/>
      <c r="G1" s="12"/>
      <c r="H1" s="12"/>
      <c r="I1" s="12"/>
      <c r="J1" s="782"/>
      <c r="K1" s="12"/>
    </row>
    <row r="2" spans="1:13" ht="13.5" customHeight="1" x14ac:dyDescent="0.25">
      <c r="B2" s="12"/>
      <c r="C2" s="781"/>
      <c r="D2" s="12"/>
      <c r="E2" s="12"/>
      <c r="F2" s="12"/>
      <c r="G2" s="12"/>
      <c r="H2" s="12"/>
      <c r="I2" s="12"/>
      <c r="J2" s="12"/>
      <c r="K2" s="12"/>
    </row>
    <row r="3" spans="1:13" ht="13.5" customHeight="1" x14ac:dyDescent="0.2">
      <c r="A3" s="780" t="s">
        <v>655</v>
      </c>
      <c r="C3" s="727"/>
      <c r="D3" s="727"/>
      <c r="E3" s="727"/>
      <c r="F3" s="727"/>
      <c r="G3" s="727"/>
      <c r="H3" s="727"/>
      <c r="I3" s="727"/>
      <c r="J3" s="727"/>
      <c r="K3" s="727"/>
    </row>
    <row r="4" spans="1:13" ht="13.5" customHeight="1" x14ac:dyDescent="0.2">
      <c r="A4" s="775" t="s">
        <v>1226</v>
      </c>
      <c r="B4" s="725"/>
      <c r="C4" s="759"/>
      <c r="D4" s="759"/>
      <c r="E4" s="740"/>
      <c r="F4" s="740"/>
      <c r="G4" s="740"/>
      <c r="H4" s="740"/>
      <c r="I4" s="740"/>
      <c r="J4" s="732"/>
      <c r="K4" s="732"/>
      <c r="L4" s="725"/>
      <c r="M4" s="725"/>
    </row>
    <row r="5" spans="1:13" ht="13.5" customHeight="1" x14ac:dyDescent="0.2">
      <c r="A5" s="725"/>
      <c r="B5" s="725"/>
      <c r="C5" s="759"/>
      <c r="D5" s="759"/>
      <c r="E5" s="740"/>
      <c r="F5" s="740"/>
      <c r="G5" s="740"/>
      <c r="H5" s="740"/>
      <c r="I5" s="740"/>
      <c r="J5" s="779"/>
      <c r="K5" s="725"/>
      <c r="L5" s="725"/>
      <c r="M5" s="725"/>
    </row>
    <row r="6" spans="1:13" ht="13.5" customHeight="1" x14ac:dyDescent="0.2">
      <c r="A6" s="725"/>
      <c r="B6" s="725"/>
      <c r="C6" s="763"/>
      <c r="D6" s="764"/>
      <c r="E6" s="763"/>
      <c r="F6" s="762"/>
      <c r="G6" s="763"/>
      <c r="H6" s="762"/>
      <c r="I6" s="761"/>
      <c r="J6" s="736"/>
      <c r="K6" s="766"/>
      <c r="L6" s="725"/>
      <c r="M6" s="725"/>
    </row>
    <row r="7" spans="1:13" ht="13.5" customHeight="1" x14ac:dyDescent="0.2">
      <c r="A7" s="760"/>
      <c r="B7" s="759"/>
      <c r="C7" s="759"/>
      <c r="D7" s="759"/>
      <c r="E7" s="740"/>
      <c r="F7" s="740"/>
      <c r="G7" s="740"/>
      <c r="H7" s="740"/>
      <c r="I7" s="740"/>
      <c r="J7" s="732"/>
      <c r="K7" s="732"/>
      <c r="L7" s="725"/>
      <c r="M7" s="725"/>
    </row>
    <row r="8" spans="1:13" ht="13.5" customHeight="1" x14ac:dyDescent="0.2">
      <c r="A8" s="770"/>
      <c r="B8" s="764"/>
      <c r="C8" s="764"/>
      <c r="D8" s="764"/>
      <c r="E8" s="736"/>
      <c r="F8" s="736"/>
      <c r="G8" s="736"/>
      <c r="H8" s="736"/>
      <c r="I8" s="736"/>
      <c r="J8" s="741"/>
      <c r="K8" s="740"/>
      <c r="L8" s="725"/>
      <c r="M8" s="725"/>
    </row>
    <row r="9" spans="1:13" ht="13.5" customHeight="1" x14ac:dyDescent="0.2">
      <c r="A9" s="770"/>
      <c r="B9" s="759"/>
      <c r="C9" s="759"/>
      <c r="D9" s="759"/>
      <c r="E9" s="740"/>
      <c r="F9" s="740"/>
      <c r="G9" s="740"/>
      <c r="H9" s="740"/>
      <c r="I9" s="740"/>
      <c r="J9" s="741"/>
      <c r="K9" s="740"/>
      <c r="L9" s="725"/>
      <c r="M9" s="725"/>
    </row>
    <row r="10" spans="1:13" ht="13.5" customHeight="1" x14ac:dyDescent="0.2">
      <c r="A10" s="770"/>
      <c r="B10" s="759"/>
      <c r="C10" s="759"/>
      <c r="D10" s="759"/>
      <c r="E10" s="740"/>
      <c r="F10" s="740"/>
      <c r="G10" s="740"/>
      <c r="H10" s="740"/>
      <c r="I10" s="740"/>
      <c r="J10" s="741"/>
      <c r="K10" s="740"/>
      <c r="L10" s="725"/>
      <c r="M10" s="725"/>
    </row>
    <row r="11" spans="1:13" ht="13.5" customHeight="1" x14ac:dyDescent="0.2">
      <c r="A11" s="770"/>
      <c r="B11" s="764"/>
      <c r="C11" s="764"/>
      <c r="D11" s="764"/>
      <c r="E11" s="736"/>
      <c r="F11" s="736"/>
      <c r="G11" s="736"/>
      <c r="H11" s="736"/>
      <c r="I11" s="736"/>
      <c r="J11" s="741"/>
      <c r="K11" s="740"/>
      <c r="L11" s="725"/>
      <c r="M11" s="725"/>
    </row>
    <row r="12" spans="1:13" ht="13.5" customHeight="1" x14ac:dyDescent="0.2">
      <c r="A12" s="770"/>
      <c r="B12" s="764"/>
      <c r="C12" s="764"/>
      <c r="D12" s="764"/>
      <c r="E12" s="736"/>
      <c r="F12" s="736"/>
      <c r="G12" s="736"/>
      <c r="H12" s="736"/>
      <c r="I12" s="736"/>
      <c r="J12" s="741"/>
      <c r="K12" s="740"/>
      <c r="L12" s="725"/>
      <c r="M12" s="725"/>
    </row>
    <row r="13" spans="1:13" ht="13.5" customHeight="1" x14ac:dyDescent="0.2">
      <c r="A13" s="770"/>
      <c r="B13" s="764"/>
      <c r="C13" s="764"/>
      <c r="D13" s="764"/>
      <c r="E13" s="736"/>
      <c r="F13" s="736"/>
      <c r="G13" s="736"/>
      <c r="H13" s="736"/>
      <c r="I13" s="736"/>
      <c r="J13" s="741"/>
      <c r="K13" s="740"/>
      <c r="L13" s="725"/>
      <c r="M13" s="725"/>
    </row>
    <row r="14" spans="1:13" ht="13.5" customHeight="1" x14ac:dyDescent="0.2">
      <c r="A14" s="770"/>
      <c r="B14" s="764"/>
      <c r="C14" s="764"/>
      <c r="D14" s="764"/>
      <c r="E14" s="736"/>
      <c r="F14" s="736"/>
      <c r="G14" s="736"/>
      <c r="H14" s="736"/>
      <c r="I14" s="736"/>
      <c r="J14" s="741"/>
      <c r="K14" s="740"/>
      <c r="L14" s="725"/>
      <c r="M14" s="725"/>
    </row>
    <row r="15" spans="1:13" ht="13.5" customHeight="1" x14ac:dyDescent="0.2">
      <c r="A15" s="769"/>
      <c r="B15" s="774"/>
      <c r="C15" s="773"/>
      <c r="D15" s="773"/>
      <c r="E15" s="773"/>
      <c r="F15" s="773"/>
      <c r="G15" s="773"/>
      <c r="H15" s="773"/>
      <c r="I15" s="773"/>
      <c r="J15" s="752"/>
      <c r="K15" s="752"/>
      <c r="L15" s="725"/>
      <c r="M15" s="725"/>
    </row>
    <row r="16" spans="1:13" ht="13.5" customHeight="1" x14ac:dyDescent="0.2">
      <c r="A16" s="778"/>
      <c r="B16" s="764"/>
      <c r="C16" s="736"/>
      <c r="D16" s="736"/>
      <c r="E16" s="736"/>
      <c r="F16" s="736"/>
      <c r="G16" s="736"/>
      <c r="H16" s="736"/>
      <c r="I16" s="736"/>
      <c r="J16" s="752"/>
      <c r="K16" s="752"/>
      <c r="L16" s="725"/>
      <c r="M16" s="725"/>
    </row>
    <row r="17" spans="1:13" ht="13.5" customHeight="1" x14ac:dyDescent="0.2">
      <c r="A17" s="778"/>
      <c r="B17" s="764"/>
      <c r="C17" s="736"/>
      <c r="D17" s="736"/>
      <c r="E17" s="736"/>
      <c r="F17" s="736"/>
      <c r="G17" s="736"/>
      <c r="H17" s="736"/>
      <c r="I17" s="736"/>
      <c r="J17" s="752"/>
      <c r="K17" s="752"/>
      <c r="L17" s="725"/>
      <c r="M17" s="725"/>
    </row>
    <row r="18" spans="1:13" ht="13.5" customHeight="1" x14ac:dyDescent="0.25">
      <c r="A18" s="760"/>
      <c r="B18" s="760"/>
      <c r="C18" s="777"/>
      <c r="D18" s="777"/>
      <c r="E18" s="740"/>
      <c r="F18" s="740"/>
      <c r="G18" s="740"/>
      <c r="H18" s="740"/>
      <c r="I18" s="740"/>
      <c r="J18" s="740"/>
      <c r="K18" s="740"/>
      <c r="L18" s="725"/>
      <c r="M18" s="725"/>
    </row>
    <row r="19" spans="1:13" ht="13.5" customHeight="1" x14ac:dyDescent="0.2">
      <c r="A19" s="765"/>
      <c r="B19" s="764"/>
      <c r="C19" s="763"/>
      <c r="D19" s="764"/>
      <c r="E19" s="763"/>
      <c r="F19" s="762"/>
      <c r="G19" s="763"/>
      <c r="H19" s="762"/>
      <c r="I19" s="761"/>
      <c r="J19" s="736"/>
      <c r="K19" s="766"/>
      <c r="L19" s="725"/>
      <c r="M19" s="725"/>
    </row>
    <row r="20" spans="1:13" ht="13.5" customHeight="1" x14ac:dyDescent="0.2">
      <c r="A20" s="760"/>
      <c r="B20" s="759"/>
      <c r="C20" s="759"/>
      <c r="D20" s="759"/>
      <c r="E20" s="740"/>
      <c r="F20" s="740"/>
      <c r="G20" s="740"/>
      <c r="H20" s="740"/>
      <c r="I20" s="740"/>
      <c r="J20" s="732"/>
      <c r="K20" s="732"/>
      <c r="L20" s="725"/>
      <c r="M20" s="725"/>
    </row>
    <row r="21" spans="1:13" ht="13.5" customHeight="1" x14ac:dyDescent="0.2">
      <c r="A21" s="770"/>
      <c r="B21" s="764"/>
      <c r="C21" s="764"/>
      <c r="D21" s="764"/>
      <c r="E21" s="736"/>
      <c r="F21" s="736"/>
      <c r="G21" s="736"/>
      <c r="H21" s="736"/>
      <c r="I21" s="736"/>
      <c r="J21" s="737"/>
      <c r="K21" s="736"/>
      <c r="L21" s="725"/>
      <c r="M21" s="725"/>
    </row>
    <row r="22" spans="1:13" ht="13.5" customHeight="1" x14ac:dyDescent="0.2">
      <c r="A22" s="770"/>
      <c r="B22" s="764"/>
      <c r="C22" s="764"/>
      <c r="D22" s="764"/>
      <c r="E22" s="736"/>
      <c r="F22" s="736"/>
      <c r="G22" s="736"/>
      <c r="H22" s="736"/>
      <c r="I22" s="736"/>
      <c r="J22" s="737"/>
      <c r="K22" s="736"/>
      <c r="L22" s="725"/>
      <c r="M22" s="725"/>
    </row>
    <row r="23" spans="1:13" ht="13.5" customHeight="1" x14ac:dyDescent="0.2">
      <c r="A23" s="770"/>
      <c r="B23" s="764"/>
      <c r="C23" s="764"/>
      <c r="D23" s="764"/>
      <c r="E23" s="736"/>
      <c r="F23" s="736"/>
      <c r="G23" s="736"/>
      <c r="H23" s="736"/>
      <c r="I23" s="736"/>
      <c r="J23" s="737"/>
      <c r="K23" s="736"/>
      <c r="L23" s="725"/>
      <c r="M23" s="725"/>
    </row>
    <row r="24" spans="1:13" ht="13.5" customHeight="1" x14ac:dyDescent="0.2">
      <c r="B24" s="759"/>
      <c r="C24" s="759"/>
      <c r="D24" s="759"/>
      <c r="E24" s="740"/>
      <c r="F24" s="740"/>
      <c r="G24" s="740"/>
      <c r="H24" s="740"/>
      <c r="I24" s="740"/>
      <c r="J24" s="741"/>
      <c r="K24" s="740"/>
      <c r="L24" s="725"/>
      <c r="M24" s="725"/>
    </row>
    <row r="25" spans="1:13" ht="13.5" customHeight="1" x14ac:dyDescent="0.2">
      <c r="B25" s="759"/>
      <c r="C25" s="759"/>
      <c r="D25" s="759"/>
      <c r="E25" s="740"/>
      <c r="F25" s="740"/>
      <c r="G25" s="740"/>
      <c r="H25" s="740"/>
      <c r="I25" s="740"/>
      <c r="J25" s="741"/>
      <c r="K25" s="740"/>
      <c r="L25" s="725"/>
      <c r="M25" s="725"/>
    </row>
    <row r="26" spans="1:13" ht="13.5" customHeight="1" x14ac:dyDescent="0.25">
      <c r="A26" s="776" t="s">
        <v>654</v>
      </c>
      <c r="B26" s="725"/>
      <c r="C26" s="726"/>
      <c r="D26" s="725"/>
      <c r="E26" s="725"/>
      <c r="F26" s="725"/>
      <c r="G26" s="725"/>
      <c r="H26" s="725"/>
      <c r="I26" s="725"/>
      <c r="J26" s="725"/>
      <c r="K26" s="736"/>
      <c r="L26" s="725"/>
      <c r="M26" s="725"/>
    </row>
    <row r="27" spans="1:13" ht="13.5" customHeight="1" x14ac:dyDescent="0.2">
      <c r="A27" s="775" t="s">
        <v>1226</v>
      </c>
      <c r="B27" s="764"/>
      <c r="C27" s="764"/>
      <c r="D27" s="764"/>
      <c r="E27" s="736"/>
      <c r="F27" s="736"/>
      <c r="G27" s="736"/>
      <c r="H27" s="736"/>
      <c r="I27" s="736"/>
      <c r="J27" s="725"/>
      <c r="K27" s="736"/>
      <c r="L27" s="725"/>
      <c r="M27" s="725"/>
    </row>
    <row r="28" spans="1:13" ht="13.5" customHeight="1" x14ac:dyDescent="0.2">
      <c r="A28" s="725"/>
      <c r="B28" s="764"/>
      <c r="C28" s="764"/>
      <c r="D28" s="764"/>
      <c r="E28" s="736"/>
      <c r="F28" s="736"/>
      <c r="G28" s="736"/>
      <c r="H28" s="736"/>
      <c r="I28" s="736"/>
      <c r="J28" s="725"/>
      <c r="K28" s="752"/>
      <c r="L28" s="725"/>
      <c r="M28" s="725"/>
    </row>
    <row r="29" spans="1:13" ht="13.5" customHeight="1" x14ac:dyDescent="0.2">
      <c r="A29" s="769"/>
      <c r="B29" s="774"/>
      <c r="C29" s="773"/>
      <c r="D29" s="773"/>
      <c r="E29" s="773"/>
      <c r="F29" s="773"/>
      <c r="G29" s="773"/>
      <c r="H29" s="773"/>
      <c r="I29" s="773"/>
      <c r="J29" s="737"/>
      <c r="K29" s="732"/>
      <c r="L29" s="725"/>
      <c r="M29" s="725"/>
    </row>
    <row r="30" spans="1:13" ht="13.5" customHeight="1" x14ac:dyDescent="0.2">
      <c r="A30" s="760"/>
      <c r="B30" s="768"/>
      <c r="C30" s="733"/>
      <c r="D30" s="733"/>
      <c r="E30" s="733"/>
      <c r="F30" s="733"/>
      <c r="G30" s="733"/>
      <c r="H30" s="733"/>
      <c r="I30" s="733"/>
      <c r="J30" s="737"/>
      <c r="K30" s="771"/>
      <c r="L30" s="725"/>
      <c r="M30" s="725"/>
    </row>
    <row r="31" spans="1:13" ht="13.5" customHeight="1" x14ac:dyDescent="0.25">
      <c r="A31" s="730"/>
      <c r="B31" s="730"/>
      <c r="C31" s="772"/>
      <c r="D31" s="771"/>
      <c r="E31" s="771"/>
      <c r="F31" s="771"/>
      <c r="G31" s="771"/>
      <c r="H31" s="771"/>
      <c r="I31" s="771"/>
      <c r="J31" s="752"/>
      <c r="K31" s="766"/>
      <c r="L31" s="725"/>
      <c r="M31" s="725"/>
    </row>
    <row r="32" spans="1:13" ht="13.5" customHeight="1" x14ac:dyDescent="0.2">
      <c r="A32" s="765"/>
      <c r="B32" s="764"/>
      <c r="C32" s="763"/>
      <c r="D32" s="764"/>
      <c r="E32" s="763"/>
      <c r="F32" s="762"/>
      <c r="G32" s="763"/>
      <c r="H32" s="762"/>
      <c r="I32" s="761"/>
      <c r="J32" s="732"/>
      <c r="K32" s="732"/>
      <c r="L32" s="725"/>
      <c r="M32" s="725"/>
    </row>
    <row r="33" spans="1:13" ht="13.5" customHeight="1" x14ac:dyDescent="0.2">
      <c r="A33" s="760"/>
      <c r="B33" s="759"/>
      <c r="C33" s="759"/>
      <c r="D33" s="759"/>
      <c r="E33" s="740"/>
      <c r="F33" s="740"/>
      <c r="G33" s="740"/>
      <c r="H33" s="740"/>
      <c r="I33" s="740"/>
      <c r="J33" s="730"/>
      <c r="K33" s="736"/>
      <c r="L33" s="725"/>
      <c r="M33" s="725"/>
    </row>
    <row r="34" spans="1:13" ht="13.5" customHeight="1" x14ac:dyDescent="0.2">
      <c r="A34" s="770"/>
      <c r="B34" s="764"/>
      <c r="C34" s="764"/>
      <c r="D34" s="764"/>
      <c r="E34" s="736"/>
      <c r="F34" s="736"/>
      <c r="G34" s="736"/>
      <c r="H34" s="736"/>
      <c r="I34" s="736"/>
      <c r="J34" s="736"/>
      <c r="K34" s="736"/>
      <c r="L34" s="725"/>
      <c r="M34" s="725"/>
    </row>
    <row r="35" spans="1:13" ht="13.5" customHeight="1" x14ac:dyDescent="0.2">
      <c r="A35" s="770"/>
      <c r="B35" s="764"/>
      <c r="C35" s="764"/>
      <c r="D35" s="764"/>
      <c r="E35" s="736"/>
      <c r="F35" s="736"/>
      <c r="G35" s="736"/>
      <c r="H35" s="736"/>
      <c r="I35" s="736"/>
      <c r="J35" s="732"/>
      <c r="K35" s="736"/>
      <c r="L35" s="725"/>
      <c r="M35" s="725"/>
    </row>
    <row r="36" spans="1:13" ht="13.5" customHeight="1" x14ac:dyDescent="0.2">
      <c r="A36" s="770"/>
      <c r="B36" s="764"/>
      <c r="C36" s="764"/>
      <c r="D36" s="764"/>
      <c r="E36" s="736"/>
      <c r="F36" s="736"/>
      <c r="G36" s="736"/>
      <c r="H36" s="736"/>
      <c r="I36" s="736"/>
      <c r="J36" s="737"/>
      <c r="K36" s="740"/>
      <c r="L36" s="725"/>
      <c r="M36" s="725"/>
    </row>
    <row r="37" spans="1:13" ht="13.5" customHeight="1" x14ac:dyDescent="0.2">
      <c r="A37" s="770"/>
      <c r="B37" s="759"/>
      <c r="C37" s="759"/>
      <c r="D37" s="759"/>
      <c r="E37" s="740"/>
      <c r="F37" s="740"/>
      <c r="G37" s="740"/>
      <c r="H37" s="740"/>
      <c r="I37" s="740"/>
      <c r="J37" s="737"/>
      <c r="K37" s="740"/>
      <c r="L37" s="725"/>
      <c r="M37" s="725"/>
    </row>
    <row r="38" spans="1:13" ht="13.5" customHeight="1" x14ac:dyDescent="0.2">
      <c r="A38" s="770"/>
      <c r="B38" s="759"/>
      <c r="C38" s="759"/>
      <c r="D38" s="759"/>
      <c r="E38" s="740"/>
      <c r="F38" s="740"/>
      <c r="G38" s="740"/>
      <c r="H38" s="740"/>
      <c r="I38" s="740"/>
      <c r="J38" s="737"/>
      <c r="K38" s="736"/>
      <c r="L38" s="725"/>
      <c r="M38" s="725"/>
    </row>
    <row r="39" spans="1:13" ht="13.5" customHeight="1" x14ac:dyDescent="0.2">
      <c r="A39" s="770"/>
      <c r="B39" s="764"/>
      <c r="C39" s="764"/>
      <c r="D39" s="764"/>
      <c r="E39" s="736"/>
      <c r="F39" s="736"/>
      <c r="G39" s="736"/>
      <c r="H39" s="736"/>
      <c r="I39" s="736"/>
      <c r="J39" s="741"/>
      <c r="K39" s="736"/>
      <c r="L39" s="725"/>
      <c r="M39" s="725"/>
    </row>
    <row r="40" spans="1:13" ht="13.5" customHeight="1" x14ac:dyDescent="0.2">
      <c r="A40" s="770"/>
      <c r="B40" s="764"/>
      <c r="C40" s="764"/>
      <c r="D40" s="764"/>
      <c r="E40" s="736"/>
      <c r="F40" s="736"/>
      <c r="G40" s="736"/>
      <c r="H40" s="736"/>
      <c r="I40" s="736"/>
      <c r="J40" s="741"/>
      <c r="K40" s="732"/>
      <c r="L40" s="725"/>
      <c r="M40" s="725"/>
    </row>
    <row r="41" spans="1:13" ht="13.5" customHeight="1" x14ac:dyDescent="0.2">
      <c r="A41" s="769"/>
      <c r="B41" s="768"/>
      <c r="C41" s="733"/>
      <c r="D41" s="733"/>
      <c r="E41" s="733"/>
      <c r="F41" s="733"/>
      <c r="G41" s="733"/>
      <c r="H41" s="733"/>
      <c r="I41" s="733"/>
      <c r="J41" s="737"/>
      <c r="K41" s="732"/>
      <c r="L41" s="725"/>
      <c r="M41" s="725"/>
    </row>
    <row r="42" spans="1:13" ht="13.5" customHeight="1" x14ac:dyDescent="0.2">
      <c r="A42" s="760"/>
      <c r="B42" s="768"/>
      <c r="C42" s="733"/>
      <c r="D42" s="733"/>
      <c r="E42" s="733"/>
      <c r="F42" s="733"/>
      <c r="G42" s="733"/>
      <c r="H42" s="733"/>
      <c r="I42" s="733"/>
      <c r="J42" s="737"/>
      <c r="K42" s="763"/>
      <c r="L42" s="725"/>
      <c r="M42" s="725"/>
    </row>
    <row r="43" spans="1:13" ht="13.5" customHeight="1" x14ac:dyDescent="0.2">
      <c r="A43" s="767"/>
      <c r="B43" s="763"/>
      <c r="C43" s="763"/>
      <c r="D43" s="763"/>
      <c r="E43" s="763"/>
      <c r="F43" s="763"/>
      <c r="G43" s="763"/>
      <c r="H43" s="763"/>
      <c r="I43" s="763"/>
      <c r="J43" s="732"/>
      <c r="K43" s="766"/>
      <c r="L43" s="725"/>
      <c r="M43" s="725"/>
    </row>
    <row r="44" spans="1:13" ht="13.5" customHeight="1" x14ac:dyDescent="0.2">
      <c r="A44" s="765"/>
      <c r="B44" s="764"/>
      <c r="C44" s="763"/>
      <c r="D44" s="764"/>
      <c r="E44" s="763"/>
      <c r="F44" s="762"/>
      <c r="G44" s="763"/>
      <c r="H44" s="762"/>
      <c r="I44" s="761"/>
      <c r="J44" s="732"/>
      <c r="K44" s="732"/>
      <c r="L44" s="725"/>
      <c r="M44" s="725"/>
    </row>
    <row r="45" spans="1:13" ht="13.5" customHeight="1" x14ac:dyDescent="0.2">
      <c r="A45" s="760"/>
      <c r="B45" s="759"/>
      <c r="C45" s="759"/>
      <c r="D45" s="759"/>
      <c r="E45" s="740"/>
      <c r="F45" s="740"/>
      <c r="G45" s="740"/>
      <c r="H45" s="740"/>
      <c r="I45" s="740"/>
      <c r="J45" s="727"/>
      <c r="K45" s="740"/>
    </row>
    <row r="46" spans="1:13" ht="13.5" customHeight="1" x14ac:dyDescent="0.25">
      <c r="H46" s="740"/>
      <c r="I46" s="740"/>
      <c r="J46" s="750"/>
      <c r="K46" s="740"/>
    </row>
    <row r="47" spans="1:13" ht="13.5" customHeight="1" x14ac:dyDescent="0.25">
      <c r="H47" s="740"/>
      <c r="I47" s="740"/>
      <c r="J47" s="732"/>
      <c r="K47" s="740"/>
    </row>
    <row r="48" spans="1:13" ht="13.5" customHeight="1" x14ac:dyDescent="0.25">
      <c r="I48" s="740"/>
      <c r="J48" s="741"/>
      <c r="K48" s="740"/>
    </row>
    <row r="49" spans="1:11" ht="13.5" customHeight="1" x14ac:dyDescent="0.25">
      <c r="J49" s="741"/>
      <c r="K49" s="740"/>
    </row>
    <row r="50" spans="1:11" ht="13.5" customHeight="1" x14ac:dyDescent="0.2">
      <c r="A50" s="758" t="s">
        <v>653</v>
      </c>
      <c r="B50" s="746"/>
      <c r="C50" s="746"/>
      <c r="D50" s="746"/>
      <c r="E50" s="746"/>
      <c r="F50" s="746"/>
      <c r="G50" s="740"/>
      <c r="H50" s="740"/>
      <c r="J50" s="741"/>
      <c r="K50" s="736"/>
    </row>
    <row r="51" spans="1:11" ht="13.5" customHeight="1" x14ac:dyDescent="0.25">
      <c r="G51" s="740"/>
      <c r="I51" s="740"/>
      <c r="J51" s="741"/>
      <c r="K51" s="736"/>
    </row>
    <row r="52" spans="1:11" ht="13.5" customHeight="1" x14ac:dyDescent="0.25">
      <c r="A52" s="757" t="s">
        <v>652</v>
      </c>
      <c r="B52" s="755"/>
      <c r="C52" s="756"/>
      <c r="D52" s="755"/>
      <c r="G52" s="740"/>
      <c r="I52" s="733"/>
      <c r="J52" s="732"/>
      <c r="K52" s="732"/>
    </row>
    <row r="53" spans="1:11" ht="13.5" customHeight="1" x14ac:dyDescent="0.2">
      <c r="A53" s="745" t="s">
        <v>193</v>
      </c>
      <c r="B53" s="1978" t="s">
        <v>1232</v>
      </c>
      <c r="C53" s="1978" t="s">
        <v>1105</v>
      </c>
      <c r="D53" s="1978" t="s">
        <v>1058</v>
      </c>
      <c r="E53" s="1978" t="s">
        <v>995</v>
      </c>
      <c r="F53" s="1978" t="s">
        <v>441</v>
      </c>
      <c r="H53" s="740"/>
      <c r="I53" s="733"/>
      <c r="J53" s="732"/>
      <c r="K53" s="732"/>
    </row>
    <row r="54" spans="1:11" ht="13.5" customHeight="1" x14ac:dyDescent="0.2">
      <c r="A54" s="739" t="s">
        <v>650</v>
      </c>
      <c r="B54" s="1006">
        <v>12</v>
      </c>
      <c r="C54" s="1006">
        <v>13</v>
      </c>
      <c r="D54" s="1006">
        <v>11</v>
      </c>
      <c r="E54" s="1006">
        <v>13</v>
      </c>
      <c r="F54" s="1006">
        <v>10</v>
      </c>
      <c r="I54" s="736"/>
      <c r="J54" s="752"/>
      <c r="K54" s="752"/>
    </row>
    <row r="55" spans="1:11" ht="13.5" customHeight="1" x14ac:dyDescent="0.2">
      <c r="A55" s="739" t="s">
        <v>649</v>
      </c>
      <c r="B55" s="1005">
        <v>11</v>
      </c>
      <c r="C55" s="1005">
        <v>13</v>
      </c>
      <c r="D55" s="1005">
        <v>10</v>
      </c>
      <c r="E55" s="1005">
        <v>10</v>
      </c>
      <c r="F55" s="1005">
        <v>12</v>
      </c>
      <c r="G55" s="742"/>
      <c r="H55" s="727"/>
      <c r="I55" s="751"/>
      <c r="J55" s="750"/>
      <c r="K55" s="749"/>
    </row>
    <row r="56" spans="1:11" ht="13.5" customHeight="1" x14ac:dyDescent="0.2">
      <c r="A56" s="739" t="s">
        <v>648</v>
      </c>
      <c r="B56" s="1005">
        <v>2</v>
      </c>
      <c r="C56" s="1005">
        <v>1</v>
      </c>
      <c r="D56" s="1005">
        <v>3</v>
      </c>
      <c r="E56" s="1005">
        <v>2</v>
      </c>
      <c r="F56" s="1005">
        <v>4</v>
      </c>
      <c r="G56" s="748"/>
      <c r="H56" s="753"/>
      <c r="I56" s="740"/>
      <c r="J56" s="732"/>
      <c r="K56" s="732"/>
    </row>
    <row r="57" spans="1:11" ht="13.5" customHeight="1" x14ac:dyDescent="0.2">
      <c r="A57" s="739" t="s">
        <v>647</v>
      </c>
      <c r="B57" s="1005">
        <v>2</v>
      </c>
      <c r="C57" s="1005">
        <v>2</v>
      </c>
      <c r="D57" s="1005">
        <v>5</v>
      </c>
      <c r="E57" s="1005">
        <v>9</v>
      </c>
      <c r="F57" s="1005">
        <v>2</v>
      </c>
      <c r="G57" s="754"/>
      <c r="H57" s="744"/>
      <c r="J57" s="741"/>
      <c r="K57" s="740"/>
    </row>
    <row r="58" spans="1:11" ht="13.5" customHeight="1" x14ac:dyDescent="0.2">
      <c r="A58" s="739" t="s">
        <v>646</v>
      </c>
      <c r="B58" s="1005">
        <v>4</v>
      </c>
      <c r="C58" s="1005">
        <v>4</v>
      </c>
      <c r="D58" s="1005">
        <v>4</v>
      </c>
      <c r="E58" s="1005">
        <v>5</v>
      </c>
      <c r="F58" s="1005">
        <v>5</v>
      </c>
      <c r="G58" s="754"/>
      <c r="H58" s="744"/>
      <c r="I58" s="740"/>
      <c r="J58" s="741"/>
      <c r="K58" s="740"/>
    </row>
    <row r="59" spans="1:11" ht="13.5" customHeight="1" x14ac:dyDescent="0.2">
      <c r="A59" s="735" t="s">
        <v>645</v>
      </c>
      <c r="B59" s="1007">
        <v>0.4</v>
      </c>
      <c r="C59" s="1007">
        <v>0.39</v>
      </c>
      <c r="D59" s="1007">
        <v>0.5</v>
      </c>
      <c r="E59" s="1007">
        <v>0.48</v>
      </c>
      <c r="F59" s="1007">
        <v>0.59</v>
      </c>
      <c r="G59" s="748"/>
      <c r="H59" s="744"/>
      <c r="I59" s="740"/>
      <c r="J59" s="741"/>
      <c r="K59" s="740"/>
    </row>
    <row r="60" spans="1:11" ht="13.5" customHeight="1" x14ac:dyDescent="0.25">
      <c r="A60" s="1"/>
      <c r="B60" s="1008"/>
      <c r="C60" s="1009"/>
      <c r="D60" s="1008"/>
      <c r="E60" s="1008"/>
      <c r="F60" s="1008"/>
      <c r="G60" s="748"/>
      <c r="H60" s="744"/>
      <c r="I60" s="740"/>
      <c r="J60" s="741"/>
      <c r="K60" s="740"/>
    </row>
    <row r="61" spans="1:11" ht="13.5" customHeight="1" x14ac:dyDescent="0.2">
      <c r="A61" s="747" t="s">
        <v>651</v>
      </c>
      <c r="B61" s="1010"/>
      <c r="C61" s="1010"/>
      <c r="D61" s="1011"/>
      <c r="E61" s="1011"/>
      <c r="F61" s="1011"/>
      <c r="G61" s="728"/>
      <c r="H61" s="743"/>
      <c r="I61" s="740"/>
      <c r="J61" s="741"/>
      <c r="K61" s="740"/>
    </row>
    <row r="62" spans="1:11" ht="13.5" customHeight="1" x14ac:dyDescent="0.2">
      <c r="A62" s="745" t="s">
        <v>193</v>
      </c>
      <c r="B62" s="1978" t="s">
        <v>1232</v>
      </c>
      <c r="C62" s="1978" t="s">
        <v>1105</v>
      </c>
      <c r="D62" s="1978" t="s">
        <v>1058</v>
      </c>
      <c r="E62" s="1978" t="s">
        <v>995</v>
      </c>
      <c r="F62" s="1978" t="s">
        <v>441</v>
      </c>
      <c r="G62" s="744"/>
      <c r="I62" s="736"/>
      <c r="J62" s="737"/>
      <c r="K62" s="736"/>
    </row>
    <row r="63" spans="1:11" ht="13.5" customHeight="1" x14ac:dyDescent="0.2">
      <c r="A63" s="739" t="s">
        <v>650</v>
      </c>
      <c r="B63" s="1006">
        <v>38</v>
      </c>
      <c r="C63" s="1006">
        <v>37</v>
      </c>
      <c r="D63" s="1006">
        <v>46</v>
      </c>
      <c r="E63" s="1006">
        <v>47</v>
      </c>
      <c r="F63" s="1006">
        <v>52</v>
      </c>
      <c r="G63" s="743"/>
      <c r="H63" s="740"/>
      <c r="I63" s="736"/>
      <c r="J63" s="737"/>
      <c r="K63" s="736"/>
    </row>
    <row r="64" spans="1:11" s="731" customFormat="1" ht="13.5" customHeight="1" x14ac:dyDescent="0.2">
      <c r="A64" s="739" t="s">
        <v>649</v>
      </c>
      <c r="B64" s="1005">
        <v>38</v>
      </c>
      <c r="C64" s="1005">
        <v>38</v>
      </c>
      <c r="D64" s="1005">
        <v>47</v>
      </c>
      <c r="E64" s="1005">
        <v>48</v>
      </c>
      <c r="F64" s="1005">
        <v>53</v>
      </c>
      <c r="G64" s="742"/>
      <c r="H64" s="736"/>
      <c r="I64" s="733"/>
      <c r="J64" s="732"/>
      <c r="K64" s="732"/>
    </row>
    <row r="65" spans="1:11" ht="13.5" customHeight="1" x14ac:dyDescent="0.2">
      <c r="A65" s="739" t="s">
        <v>648</v>
      </c>
      <c r="B65" s="1005">
        <v>3</v>
      </c>
      <c r="C65" s="1005">
        <v>5</v>
      </c>
      <c r="D65" s="1005">
        <v>3</v>
      </c>
      <c r="E65" s="1005">
        <v>4</v>
      </c>
      <c r="F65" s="1005">
        <v>4</v>
      </c>
      <c r="G65" s="734"/>
      <c r="H65" s="736"/>
      <c r="I65" s="729"/>
      <c r="J65" s="730"/>
      <c r="K65" s="729"/>
    </row>
    <row r="66" spans="1:11" ht="13.5" customHeight="1" x14ac:dyDescent="0.2">
      <c r="A66" s="739" t="s">
        <v>647</v>
      </c>
      <c r="B66" s="1005">
        <v>1</v>
      </c>
      <c r="C66" s="1005">
        <v>3</v>
      </c>
      <c r="D66" s="1005">
        <v>3</v>
      </c>
      <c r="E66" s="1005">
        <v>2</v>
      </c>
      <c r="F66" s="1005">
        <v>2</v>
      </c>
      <c r="G66" s="734"/>
      <c r="H66" s="733"/>
      <c r="I66" s="12"/>
      <c r="J66" s="12"/>
      <c r="K66" s="12"/>
    </row>
    <row r="67" spans="1:11" ht="13.5" customHeight="1" x14ac:dyDescent="0.2">
      <c r="A67" s="739" t="s">
        <v>646</v>
      </c>
      <c r="B67" s="1005">
        <v>1</v>
      </c>
      <c r="C67" s="1005">
        <v>1</v>
      </c>
      <c r="D67" s="1005">
        <v>1</v>
      </c>
      <c r="E67" s="1005">
        <v>1</v>
      </c>
      <c r="F67" s="1005">
        <v>1</v>
      </c>
      <c r="G67" s="738"/>
      <c r="H67" s="729"/>
      <c r="I67" s="727"/>
      <c r="J67" s="727"/>
      <c r="K67" s="727"/>
    </row>
    <row r="68" spans="1:11" ht="13.5" customHeight="1" x14ac:dyDescent="0.2">
      <c r="A68" s="735" t="s">
        <v>645</v>
      </c>
      <c r="B68" s="1007">
        <v>0.11</v>
      </c>
      <c r="C68" s="1007">
        <v>0.2</v>
      </c>
      <c r="D68" s="1007">
        <v>0.15</v>
      </c>
      <c r="E68" s="1007">
        <v>0.14000000000000001</v>
      </c>
      <c r="F68" s="1007">
        <v>0.14000000000000001</v>
      </c>
      <c r="G68" s="734"/>
      <c r="H68" s="12"/>
      <c r="I68" s="725"/>
      <c r="J68" s="725"/>
      <c r="K68" s="725"/>
    </row>
    <row r="69" spans="1:11" ht="13.5" customHeight="1" x14ac:dyDescent="0.25">
      <c r="A69" s="725"/>
      <c r="B69" s="725"/>
      <c r="C69" s="726"/>
      <c r="D69" s="725"/>
      <c r="E69" s="725"/>
      <c r="F69" s="725"/>
      <c r="G69" s="725"/>
      <c r="H69" s="725"/>
      <c r="I69" s="725"/>
      <c r="J69" s="725"/>
      <c r="K69" s="725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  <oddFooter>&amp;C&amp;7Fact book - Q2 2018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AN67"/>
  <sheetViews>
    <sheetView showGridLines="0" tabSelected="1" view="pageLayout" topLeftCell="A4" zoomScale="70" zoomScaleNormal="100" zoomScaleSheetLayoutView="80" zoomScalePageLayoutView="70" workbookViewId="0">
      <selection activeCell="O10" sqref="O10:P15"/>
    </sheetView>
  </sheetViews>
  <sheetFormatPr defaultRowHeight="11.25" x14ac:dyDescent="0.2"/>
  <cols>
    <col min="1" max="1" width="36.85546875" style="2" customWidth="1"/>
    <col min="2" max="8" width="10.7109375" style="2" customWidth="1"/>
    <col min="9" max="9" width="9.7109375" style="2" customWidth="1"/>
    <col min="10" max="10" width="9" style="2" customWidth="1"/>
    <col min="11" max="12" width="8.28515625" style="2" customWidth="1"/>
    <col min="13" max="14" width="9" style="2" customWidth="1"/>
    <col min="15" max="16" width="9.28515625" style="2" customWidth="1"/>
    <col min="17" max="17" width="17.28515625" style="2" customWidth="1"/>
    <col min="18" max="19" width="8.28515625" style="2" customWidth="1"/>
    <col min="20" max="20" width="9.7109375" style="2" customWidth="1"/>
    <col min="21" max="21" width="9" style="2" customWidth="1"/>
    <col min="22" max="23" width="8.28515625" style="2" customWidth="1"/>
    <col min="24" max="25" width="9" style="2" customWidth="1"/>
    <col min="26" max="27" width="9.28515625" style="2" customWidth="1"/>
    <col min="28" max="28" width="17.28515625" style="2" customWidth="1"/>
    <col min="29" max="30" width="8.28515625" style="2" customWidth="1"/>
    <col min="31" max="31" width="33.7109375" style="2" customWidth="1"/>
    <col min="32" max="32" width="18.85546875" style="2" bestFit="1" customWidth="1"/>
    <col min="33" max="33" width="6.7109375" style="2" customWidth="1"/>
    <col min="34" max="34" width="7.42578125" style="2" customWidth="1"/>
    <col min="35" max="37" width="6.7109375" style="2" customWidth="1"/>
    <col min="38" max="38" width="9" style="2" customWidth="1"/>
    <col min="39" max="39" width="6.7109375" style="2" customWidth="1"/>
    <col min="40" max="16384" width="9.140625" style="2"/>
  </cols>
  <sheetData>
    <row r="1" spans="1:39" ht="22.5" customHeight="1" x14ac:dyDescent="0.2">
      <c r="A1" s="1931" t="s">
        <v>60</v>
      </c>
      <c r="B1" s="725"/>
      <c r="C1" s="725"/>
      <c r="D1" s="725"/>
      <c r="E1" s="725"/>
      <c r="F1" s="725"/>
      <c r="G1" s="725"/>
      <c r="H1" s="725"/>
      <c r="I1" s="2833" t="s">
        <v>59</v>
      </c>
      <c r="J1" s="2833"/>
      <c r="K1" s="2833"/>
      <c r="L1" s="2833"/>
      <c r="M1" s="2833"/>
      <c r="N1" s="2833"/>
      <c r="O1" s="2833"/>
      <c r="P1" s="2833"/>
      <c r="Q1" s="53"/>
      <c r="R1" s="53"/>
      <c r="S1" s="53"/>
      <c r="T1" s="2833" t="s">
        <v>58</v>
      </c>
      <c r="U1" s="2833"/>
      <c r="V1" s="2833"/>
      <c r="W1" s="2833"/>
      <c r="X1" s="2833"/>
      <c r="Y1" s="2833"/>
      <c r="Z1" s="2833"/>
      <c r="AA1" s="2833"/>
      <c r="AB1" s="2833"/>
      <c r="AC1" s="2833"/>
      <c r="AD1" s="2833"/>
      <c r="AE1" s="23" t="s">
        <v>57</v>
      </c>
      <c r="AF1" s="52"/>
      <c r="AG1" s="52"/>
      <c r="AH1" s="52"/>
      <c r="AI1" s="52"/>
      <c r="AJ1" s="52"/>
      <c r="AK1" s="52"/>
      <c r="AL1" s="52"/>
      <c r="AM1" s="52"/>
    </row>
    <row r="2" spans="1:39" ht="13.5" customHeight="1" x14ac:dyDescent="0.2">
      <c r="A2" s="1932" t="s">
        <v>1212</v>
      </c>
      <c r="B2" s="725"/>
      <c r="C2" s="725"/>
      <c r="D2" s="725"/>
      <c r="E2" s="725"/>
      <c r="F2" s="725"/>
      <c r="G2" s="725"/>
      <c r="H2" s="725"/>
      <c r="I2" s="51" t="s">
        <v>1099</v>
      </c>
      <c r="J2" s="50"/>
      <c r="K2" s="50"/>
      <c r="L2" s="50"/>
      <c r="M2" s="50"/>
      <c r="N2" s="50"/>
      <c r="AE2" s="49" t="s">
        <v>1216</v>
      </c>
      <c r="AF2" s="48" t="s">
        <v>56</v>
      </c>
      <c r="AG2" s="47"/>
      <c r="AH2" s="47" t="s">
        <v>55</v>
      </c>
      <c r="AI2" s="47"/>
      <c r="AJ2" s="47" t="s">
        <v>54</v>
      </c>
      <c r="AK2" s="47"/>
      <c r="AL2" s="47" t="s">
        <v>53</v>
      </c>
      <c r="AM2" s="47"/>
    </row>
    <row r="3" spans="1:39" ht="12.75" customHeight="1" thickBot="1" x14ac:dyDescent="0.25">
      <c r="A3" s="1933"/>
      <c r="B3" s="725"/>
      <c r="C3" s="725"/>
      <c r="D3" s="725"/>
      <c r="E3" s="725"/>
      <c r="F3" s="725"/>
      <c r="G3" s="725"/>
      <c r="H3" s="725"/>
      <c r="I3" s="2837"/>
      <c r="J3" s="2837"/>
      <c r="K3" s="2836" t="s">
        <v>52</v>
      </c>
      <c r="L3" s="2835"/>
      <c r="M3" s="2837"/>
      <c r="N3" s="2837"/>
      <c r="O3" s="2847" t="s">
        <v>1104</v>
      </c>
      <c r="P3" s="2839"/>
      <c r="Q3" s="4"/>
      <c r="R3" s="2836" t="s">
        <v>51</v>
      </c>
      <c r="S3" s="2835"/>
      <c r="T3" s="2837"/>
      <c r="U3" s="2837"/>
      <c r="V3" s="2836" t="s">
        <v>50</v>
      </c>
      <c r="W3" s="2835"/>
      <c r="X3" s="2837"/>
      <c r="Y3" s="2837"/>
      <c r="Z3" s="2836" t="s">
        <v>1102</v>
      </c>
      <c r="AA3" s="2835"/>
      <c r="AB3" s="4"/>
      <c r="AC3" s="2846" t="s">
        <v>1101</v>
      </c>
      <c r="AD3" s="2839"/>
      <c r="AE3" s="46"/>
      <c r="AF3" s="45" t="s">
        <v>49</v>
      </c>
      <c r="AG3" s="44" t="s">
        <v>48</v>
      </c>
      <c r="AH3" s="44" t="s">
        <v>49</v>
      </c>
      <c r="AI3" s="44" t="s">
        <v>48</v>
      </c>
      <c r="AJ3" s="44" t="s">
        <v>49</v>
      </c>
      <c r="AK3" s="44" t="s">
        <v>48</v>
      </c>
      <c r="AL3" s="44" t="s">
        <v>49</v>
      </c>
      <c r="AM3" s="44" t="s">
        <v>48</v>
      </c>
    </row>
    <row r="4" spans="1:39" ht="16.5" customHeight="1" x14ac:dyDescent="0.2">
      <c r="A4" s="1934" t="s">
        <v>47</v>
      </c>
      <c r="B4" s="725"/>
      <c r="C4" s="725"/>
      <c r="D4" s="725"/>
      <c r="E4" s="725"/>
      <c r="F4" s="725"/>
      <c r="G4" s="725"/>
      <c r="H4" s="725"/>
      <c r="I4" s="2837"/>
      <c r="J4" s="2837"/>
      <c r="K4" s="2835"/>
      <c r="L4" s="2835"/>
      <c r="M4" s="2837"/>
      <c r="N4" s="2837"/>
      <c r="O4" s="2839"/>
      <c r="P4" s="2839"/>
      <c r="Q4" s="4"/>
      <c r="R4" s="2835"/>
      <c r="S4" s="2835"/>
      <c r="T4" s="2837"/>
      <c r="U4" s="2837"/>
      <c r="V4" s="2835"/>
      <c r="W4" s="2835"/>
      <c r="X4" s="2837"/>
      <c r="Y4" s="2837"/>
      <c r="Z4" s="2835"/>
      <c r="AA4" s="2835"/>
      <c r="AB4" s="4"/>
      <c r="AC4" s="2839"/>
      <c r="AD4" s="2839"/>
      <c r="AE4" s="43" t="s">
        <v>46</v>
      </c>
      <c r="AF4" s="35" t="s">
        <v>45</v>
      </c>
      <c r="AG4" s="34" t="s">
        <v>44</v>
      </c>
      <c r="AH4" s="34" t="s">
        <v>43</v>
      </c>
      <c r="AI4" s="34" t="s">
        <v>41</v>
      </c>
      <c r="AJ4" s="34" t="s">
        <v>42</v>
      </c>
      <c r="AK4" s="34" t="s">
        <v>41</v>
      </c>
      <c r="AL4" s="34" t="s">
        <v>40</v>
      </c>
      <c r="AM4" s="34" t="s">
        <v>39</v>
      </c>
    </row>
    <row r="5" spans="1:39" ht="16.5" customHeight="1" x14ac:dyDescent="0.25">
      <c r="A5" s="725"/>
      <c r="B5" s="725"/>
      <c r="C5" s="1935"/>
      <c r="D5" s="725"/>
      <c r="E5" s="725"/>
      <c r="F5" s="725"/>
      <c r="G5" s="725"/>
      <c r="H5" s="725"/>
      <c r="I5" s="2837"/>
      <c r="J5" s="2837"/>
      <c r="K5" s="2835"/>
      <c r="L5" s="2835"/>
      <c r="M5" s="2837"/>
      <c r="N5" s="2837"/>
      <c r="O5" s="2839"/>
      <c r="P5" s="2839"/>
      <c r="Q5" s="4"/>
      <c r="R5" s="2835"/>
      <c r="S5" s="2835"/>
      <c r="T5" s="2837"/>
      <c r="U5" s="2837"/>
      <c r="V5" s="2835"/>
      <c r="W5" s="2835"/>
      <c r="X5" s="2837"/>
      <c r="Y5" s="2837"/>
      <c r="Z5" s="2835"/>
      <c r="AA5" s="2835"/>
      <c r="AB5" s="4"/>
      <c r="AC5" s="2839"/>
      <c r="AD5" s="2839"/>
      <c r="AE5" s="43" t="s">
        <v>38</v>
      </c>
      <c r="AF5" s="34"/>
      <c r="AG5" s="34" t="s">
        <v>33</v>
      </c>
      <c r="AH5" s="34"/>
      <c r="AI5" s="34" t="s">
        <v>36</v>
      </c>
      <c r="AJ5" s="34"/>
      <c r="AK5" s="34"/>
      <c r="AL5" s="34"/>
      <c r="AM5" s="34"/>
    </row>
    <row r="6" spans="1:39" ht="20.100000000000001" customHeight="1" x14ac:dyDescent="0.2">
      <c r="A6" s="725"/>
      <c r="B6" s="725"/>
      <c r="C6" s="725"/>
      <c r="D6" s="725"/>
      <c r="E6" s="725"/>
      <c r="F6" s="725"/>
      <c r="G6" s="725"/>
      <c r="H6" s="725"/>
      <c r="I6" s="2837"/>
      <c r="J6" s="2837"/>
      <c r="K6" s="2835"/>
      <c r="L6" s="2835"/>
      <c r="M6" s="2837"/>
      <c r="N6" s="2837"/>
      <c r="O6" s="2839"/>
      <c r="P6" s="2839"/>
      <c r="Q6" s="4"/>
      <c r="R6" s="2835"/>
      <c r="S6" s="2835"/>
      <c r="T6" s="2837"/>
      <c r="U6" s="2837"/>
      <c r="V6" s="2835"/>
      <c r="W6" s="2835"/>
      <c r="X6" s="2837"/>
      <c r="Y6" s="2837"/>
      <c r="Z6" s="2835"/>
      <c r="AA6" s="2835"/>
      <c r="AB6" s="4"/>
      <c r="AC6" s="2839"/>
      <c r="AD6" s="2839"/>
      <c r="AE6" s="43" t="s">
        <v>37</v>
      </c>
      <c r="AF6" s="34"/>
      <c r="AG6" s="34" t="s">
        <v>33</v>
      </c>
      <c r="AH6" s="34"/>
      <c r="AI6" s="34" t="s">
        <v>36</v>
      </c>
      <c r="AJ6" s="34"/>
      <c r="AK6" s="34"/>
      <c r="AL6" s="34"/>
      <c r="AM6" s="34"/>
    </row>
    <row r="7" spans="1:39" ht="20.100000000000001" customHeight="1" x14ac:dyDescent="0.2">
      <c r="A7" s="725"/>
      <c r="B7" s="725"/>
      <c r="C7" s="725"/>
      <c r="D7" s="725"/>
      <c r="E7" s="725"/>
      <c r="F7" s="725"/>
      <c r="G7" s="725"/>
      <c r="H7" s="725"/>
      <c r="I7" s="2837"/>
      <c r="J7" s="2837"/>
      <c r="K7" s="2835"/>
      <c r="L7" s="2835"/>
      <c r="M7" s="2837"/>
      <c r="N7" s="2837"/>
      <c r="O7" s="2839"/>
      <c r="P7" s="2839"/>
      <c r="Q7" s="4"/>
      <c r="R7" s="2835"/>
      <c r="S7" s="2835"/>
      <c r="T7" s="2837"/>
      <c r="U7" s="2837"/>
      <c r="V7" s="2835"/>
      <c r="W7" s="2835"/>
      <c r="X7" s="2837"/>
      <c r="Y7" s="2837"/>
      <c r="Z7" s="2835"/>
      <c r="AA7" s="2835"/>
      <c r="AB7" s="4"/>
      <c r="AC7" s="2839"/>
      <c r="AD7" s="2839"/>
      <c r="AE7" s="43" t="s">
        <v>35</v>
      </c>
      <c r="AF7" s="34"/>
      <c r="AG7" s="34" t="s">
        <v>33</v>
      </c>
      <c r="AH7" s="34"/>
      <c r="AI7" s="34"/>
      <c r="AJ7" s="34"/>
      <c r="AK7" s="34"/>
      <c r="AL7" s="34"/>
      <c r="AM7" s="34"/>
    </row>
    <row r="8" spans="1:39" ht="20.100000000000001" customHeight="1" x14ac:dyDescent="0.2">
      <c r="A8" s="725"/>
      <c r="B8" s="725"/>
      <c r="C8" s="725"/>
      <c r="D8" s="725"/>
      <c r="E8" s="725"/>
      <c r="F8" s="725"/>
      <c r="G8" s="725"/>
      <c r="H8" s="725"/>
      <c r="I8" s="2837"/>
      <c r="J8" s="2837"/>
      <c r="K8" s="2835"/>
      <c r="L8" s="2835"/>
      <c r="M8" s="2837"/>
      <c r="N8" s="2837"/>
      <c r="O8" s="2839"/>
      <c r="P8" s="2839"/>
      <c r="Q8" s="4"/>
      <c r="R8" s="2835"/>
      <c r="S8" s="2835"/>
      <c r="T8" s="2837"/>
      <c r="U8" s="2837"/>
      <c r="V8" s="2835"/>
      <c r="W8" s="2835"/>
      <c r="X8" s="2837"/>
      <c r="Y8" s="2837"/>
      <c r="Z8" s="2835"/>
      <c r="AA8" s="2835"/>
      <c r="AB8" s="4"/>
      <c r="AC8" s="2839"/>
      <c r="AD8" s="2839"/>
      <c r="AE8" s="43" t="s">
        <v>34</v>
      </c>
      <c r="AF8" s="34"/>
      <c r="AG8" s="34" t="s">
        <v>33</v>
      </c>
      <c r="AH8" s="34"/>
      <c r="AI8" s="34"/>
      <c r="AJ8" s="34"/>
      <c r="AK8" s="34"/>
      <c r="AL8" s="34"/>
      <c r="AM8" s="34"/>
    </row>
    <row r="9" spans="1:39" ht="20.100000000000001" customHeight="1" x14ac:dyDescent="0.2">
      <c r="A9" s="725"/>
      <c r="B9" s="725"/>
      <c r="C9" s="725"/>
      <c r="D9" s="725"/>
      <c r="E9" s="725"/>
      <c r="F9" s="725"/>
      <c r="G9" s="725"/>
      <c r="H9" s="725"/>
      <c r="AE9" s="2235" t="s">
        <v>1272</v>
      </c>
      <c r="AG9" s="2236" t="s">
        <v>1240</v>
      </c>
      <c r="AI9" s="2236" t="s">
        <v>1241</v>
      </c>
      <c r="AK9" s="2236" t="s">
        <v>41</v>
      </c>
    </row>
    <row r="10" spans="1:39" ht="20.100000000000001" customHeight="1" x14ac:dyDescent="0.2">
      <c r="A10" s="725"/>
      <c r="B10" s="725"/>
      <c r="C10" s="725"/>
      <c r="D10" s="725"/>
      <c r="E10" s="725"/>
      <c r="F10" s="725"/>
      <c r="G10" s="725"/>
      <c r="H10" s="725"/>
      <c r="I10" s="2837"/>
      <c r="J10" s="2837"/>
      <c r="K10" s="2844" t="s">
        <v>1206</v>
      </c>
      <c r="L10" s="2845"/>
      <c r="M10" s="2837"/>
      <c r="N10" s="2837"/>
      <c r="O10" s="2836" t="s">
        <v>1381</v>
      </c>
      <c r="P10" s="2835"/>
      <c r="Q10" s="37"/>
      <c r="R10" s="2836" t="s">
        <v>31</v>
      </c>
      <c r="S10" s="2835"/>
      <c r="T10" s="3"/>
      <c r="U10" s="3"/>
      <c r="V10" s="2841" t="s">
        <v>1094</v>
      </c>
      <c r="W10" s="2842"/>
      <c r="Z10" s="2836" t="s">
        <v>1093</v>
      </c>
      <c r="AA10" s="2835"/>
      <c r="AC10" s="2836" t="s">
        <v>30</v>
      </c>
      <c r="AD10" s="2835"/>
      <c r="AE10" s="42" t="s">
        <v>32</v>
      </c>
      <c r="AF10" s="41"/>
      <c r="AG10" s="34"/>
      <c r="AH10" s="41"/>
      <c r="AI10" s="34" t="s">
        <v>28</v>
      </c>
      <c r="AJ10" s="34"/>
      <c r="AK10" s="34" t="s">
        <v>28</v>
      </c>
      <c r="AL10" s="41"/>
    </row>
    <row r="11" spans="1:39" ht="20.100000000000001" customHeight="1" x14ac:dyDescent="0.2">
      <c r="A11" s="725"/>
      <c r="B11" s="725"/>
      <c r="C11" s="725"/>
      <c r="D11" s="725"/>
      <c r="E11" s="725"/>
      <c r="F11" s="725"/>
      <c r="G11" s="725"/>
      <c r="H11" s="725"/>
      <c r="I11" s="2837"/>
      <c r="J11" s="2837"/>
      <c r="K11" s="2845"/>
      <c r="L11" s="2845"/>
      <c r="M11" s="2837"/>
      <c r="N11" s="2837"/>
      <c r="O11" s="2835"/>
      <c r="P11" s="2835"/>
      <c r="Q11" s="37"/>
      <c r="R11" s="2835"/>
      <c r="S11" s="2835"/>
      <c r="T11" s="3"/>
      <c r="U11" s="3"/>
      <c r="V11" s="2842"/>
      <c r="W11" s="2842"/>
      <c r="Z11" s="2835"/>
      <c r="AA11" s="2835"/>
      <c r="AC11" s="2835"/>
      <c r="AD11" s="2835"/>
      <c r="AE11" s="42" t="s">
        <v>29</v>
      </c>
      <c r="AF11" s="41"/>
      <c r="AG11" s="34"/>
      <c r="AH11" s="41"/>
      <c r="AI11" s="34" t="s">
        <v>28</v>
      </c>
      <c r="AJ11" s="34"/>
      <c r="AK11" s="34" t="s">
        <v>28</v>
      </c>
      <c r="AL11" s="39"/>
      <c r="AM11" s="38"/>
    </row>
    <row r="12" spans="1:39" ht="20.100000000000001" customHeight="1" x14ac:dyDescent="0.2">
      <c r="A12" s="725"/>
      <c r="B12" s="725"/>
      <c r="C12" s="725"/>
      <c r="D12" s="725"/>
      <c r="E12" s="725"/>
      <c r="F12" s="725"/>
      <c r="G12" s="725"/>
      <c r="H12" s="725"/>
      <c r="I12" s="2837"/>
      <c r="J12" s="2837"/>
      <c r="K12" s="2845"/>
      <c r="L12" s="2845"/>
      <c r="M12" s="2837"/>
      <c r="N12" s="2837"/>
      <c r="O12" s="2835"/>
      <c r="P12" s="2835"/>
      <c r="Q12" s="37"/>
      <c r="R12" s="2835"/>
      <c r="S12" s="2835"/>
      <c r="T12" s="3"/>
      <c r="U12" s="3"/>
      <c r="V12" s="2842"/>
      <c r="W12" s="2842"/>
      <c r="Z12" s="2835"/>
      <c r="AA12" s="2835"/>
      <c r="AC12" s="2835"/>
      <c r="AD12" s="2835"/>
      <c r="AE12" s="42" t="s">
        <v>1060</v>
      </c>
      <c r="AF12" s="40"/>
      <c r="AG12" s="40"/>
      <c r="AH12" s="40"/>
      <c r="AI12" s="34" t="s">
        <v>28</v>
      </c>
      <c r="AJ12" s="34"/>
      <c r="AK12" s="34" t="s">
        <v>28</v>
      </c>
      <c r="AL12" s="39"/>
    </row>
    <row r="13" spans="1:39" ht="20.100000000000001" customHeight="1" x14ac:dyDescent="0.2">
      <c r="A13" s="725"/>
      <c r="B13" s="725"/>
      <c r="C13" s="725"/>
      <c r="D13" s="725"/>
      <c r="E13" s="725"/>
      <c r="F13" s="725"/>
      <c r="G13" s="725"/>
      <c r="H13" s="725"/>
      <c r="I13" s="2837"/>
      <c r="J13" s="2837"/>
      <c r="K13" s="2845"/>
      <c r="L13" s="2845"/>
      <c r="M13" s="2837"/>
      <c r="N13" s="2837"/>
      <c r="O13" s="2835"/>
      <c r="P13" s="2835"/>
      <c r="Q13" s="37"/>
      <c r="R13" s="2835"/>
      <c r="S13" s="2835"/>
      <c r="T13" s="3"/>
      <c r="U13" s="3"/>
      <c r="V13" s="2842"/>
      <c r="W13" s="2842"/>
      <c r="Z13" s="2835"/>
      <c r="AA13" s="2835"/>
      <c r="AC13" s="2835"/>
      <c r="AD13" s="2835"/>
      <c r="AF13" s="1554"/>
      <c r="AG13" s="1554"/>
      <c r="AH13" s="1554"/>
      <c r="AI13" s="1554"/>
      <c r="AJ13" s="1554"/>
      <c r="AK13" s="1554"/>
      <c r="AL13" s="1554"/>
      <c r="AM13" s="38" t="s">
        <v>996</v>
      </c>
    </row>
    <row r="14" spans="1:39" ht="20.100000000000001" customHeight="1" x14ac:dyDescent="0.2">
      <c r="A14" s="725"/>
      <c r="B14" s="725"/>
      <c r="C14" s="725"/>
      <c r="D14" s="725"/>
      <c r="E14" s="725"/>
      <c r="F14" s="725"/>
      <c r="G14" s="725"/>
      <c r="H14" s="725"/>
      <c r="I14" s="2837"/>
      <c r="J14" s="2837"/>
      <c r="K14" s="2845"/>
      <c r="L14" s="2845"/>
      <c r="M14" s="2837"/>
      <c r="N14" s="2837"/>
      <c r="O14" s="2835"/>
      <c r="P14" s="2835"/>
      <c r="Q14" s="37"/>
      <c r="R14" s="2835"/>
      <c r="S14" s="2835"/>
      <c r="T14" s="3"/>
      <c r="U14" s="3"/>
      <c r="V14" s="2842"/>
      <c r="W14" s="2842"/>
      <c r="Z14" s="2835"/>
      <c r="AA14" s="2835"/>
      <c r="AC14" s="2835"/>
      <c r="AD14" s="2835"/>
      <c r="AE14" s="36"/>
      <c r="AF14" s="35"/>
      <c r="AG14" s="34"/>
      <c r="AH14" s="34"/>
      <c r="AI14" s="34"/>
      <c r="AJ14" s="34"/>
      <c r="AK14" s="34"/>
      <c r="AL14" s="34"/>
      <c r="AM14" s="34"/>
    </row>
    <row r="15" spans="1:39" ht="20.100000000000001" customHeight="1" x14ac:dyDescent="0.2">
      <c r="A15" s="725"/>
      <c r="B15" s="725"/>
      <c r="C15" s="725"/>
      <c r="D15" s="725"/>
      <c r="E15" s="725"/>
      <c r="F15" s="725"/>
      <c r="G15" s="725"/>
      <c r="H15" s="725"/>
      <c r="I15" s="2837"/>
      <c r="J15" s="2837"/>
      <c r="K15" s="2845"/>
      <c r="L15" s="2845"/>
      <c r="M15" s="2837"/>
      <c r="N15" s="2837"/>
      <c r="O15" s="2835"/>
      <c r="P15" s="2835"/>
      <c r="Q15" s="37"/>
      <c r="R15" s="2835"/>
      <c r="S15" s="2835"/>
      <c r="T15" s="3"/>
      <c r="U15" s="3"/>
      <c r="V15" s="2842"/>
      <c r="W15" s="2842"/>
      <c r="Z15" s="2835"/>
      <c r="AA15" s="2835"/>
      <c r="AC15" s="2835"/>
      <c r="AD15" s="2835"/>
      <c r="AE15" s="36"/>
      <c r="AF15" s="35"/>
      <c r="AG15" s="34"/>
      <c r="AH15" s="34"/>
      <c r="AI15" s="34"/>
      <c r="AJ15" s="34"/>
      <c r="AK15" s="34"/>
      <c r="AL15" s="34"/>
      <c r="AM15" s="34"/>
    </row>
    <row r="16" spans="1:39" ht="20.100000000000001" customHeight="1" x14ac:dyDescent="0.2">
      <c r="A16" s="725"/>
      <c r="B16" s="725"/>
      <c r="C16" s="725"/>
      <c r="D16" s="725"/>
      <c r="E16" s="725"/>
      <c r="F16" s="725"/>
      <c r="G16" s="725"/>
      <c r="H16" s="725"/>
      <c r="AE16" s="36"/>
      <c r="AF16" s="35"/>
      <c r="AG16" s="34"/>
      <c r="AH16" s="34"/>
      <c r="AI16" s="34"/>
      <c r="AJ16" s="34"/>
      <c r="AK16" s="34"/>
      <c r="AL16" s="34"/>
      <c r="AM16" s="34"/>
    </row>
    <row r="17" spans="1:40" ht="20.100000000000001" customHeight="1" x14ac:dyDescent="0.2">
      <c r="A17" s="725"/>
      <c r="B17" s="725"/>
      <c r="C17" s="725"/>
      <c r="D17" s="725"/>
      <c r="E17" s="725"/>
      <c r="F17" s="725"/>
      <c r="G17" s="725"/>
      <c r="H17" s="725"/>
      <c r="I17" s="2837"/>
      <c r="J17" s="2837"/>
      <c r="K17" s="2836" t="s">
        <v>27</v>
      </c>
      <c r="L17" s="2835"/>
      <c r="M17" s="2837"/>
      <c r="N17" s="2837"/>
      <c r="O17" s="2836" t="s">
        <v>1270</v>
      </c>
      <c r="P17" s="2835"/>
      <c r="Q17" s="4"/>
      <c r="R17" s="2838" t="s">
        <v>1271</v>
      </c>
      <c r="S17" s="2839"/>
      <c r="V17" s="2836" t="s">
        <v>26</v>
      </c>
      <c r="W17" s="2835"/>
      <c r="Z17" s="2841" t="s">
        <v>1096</v>
      </c>
      <c r="AA17" s="2841"/>
      <c r="AC17" s="2840" t="s">
        <v>1103</v>
      </c>
      <c r="AD17" s="2840"/>
      <c r="AF17" s="33"/>
      <c r="AG17" s="29"/>
      <c r="AH17" s="29"/>
      <c r="AI17" s="29"/>
      <c r="AJ17" s="12"/>
    </row>
    <row r="18" spans="1:40" ht="20.100000000000001" customHeight="1" x14ac:dyDescent="0.2">
      <c r="A18" s="725"/>
      <c r="B18" s="725"/>
      <c r="C18" s="725"/>
      <c r="D18" s="725"/>
      <c r="E18" s="725"/>
      <c r="F18" s="725"/>
      <c r="G18" s="725"/>
      <c r="H18" s="725"/>
      <c r="I18" s="2837"/>
      <c r="J18" s="2837"/>
      <c r="K18" s="2835"/>
      <c r="L18" s="2835"/>
      <c r="M18" s="2837"/>
      <c r="N18" s="2837"/>
      <c r="O18" s="2835"/>
      <c r="P18" s="2835"/>
      <c r="Q18" s="4"/>
      <c r="R18" s="2839"/>
      <c r="S18" s="2839"/>
      <c r="V18" s="2835"/>
      <c r="W18" s="2835"/>
      <c r="Z18" s="2841"/>
      <c r="AA18" s="2841"/>
      <c r="AC18" s="2840"/>
      <c r="AD18" s="2840"/>
      <c r="AE18" s="32" t="s">
        <v>25</v>
      </c>
      <c r="AF18" s="31"/>
      <c r="AG18" s="31"/>
      <c r="AH18" s="31"/>
      <c r="AI18" s="31"/>
      <c r="AJ18" s="12"/>
      <c r="AK18" s="12"/>
      <c r="AL18" s="17"/>
      <c r="AM18" s="12"/>
    </row>
    <row r="19" spans="1:40" ht="20.100000000000001" customHeight="1" x14ac:dyDescent="0.2">
      <c r="A19" s="725"/>
      <c r="B19" s="725"/>
      <c r="C19" s="725"/>
      <c r="D19" s="725"/>
      <c r="E19" s="725"/>
      <c r="F19" s="725"/>
      <c r="G19" s="725"/>
      <c r="H19" s="725"/>
      <c r="I19" s="2837"/>
      <c r="J19" s="2837"/>
      <c r="K19" s="2835"/>
      <c r="L19" s="2835"/>
      <c r="M19" s="2837"/>
      <c r="N19" s="2837"/>
      <c r="O19" s="2835"/>
      <c r="P19" s="2835"/>
      <c r="Q19" s="4"/>
      <c r="R19" s="2839"/>
      <c r="S19" s="2839"/>
      <c r="V19" s="2835"/>
      <c r="W19" s="2835"/>
      <c r="Z19" s="2841"/>
      <c r="AA19" s="2841"/>
      <c r="AC19" s="2840"/>
      <c r="AD19" s="2840"/>
      <c r="AE19" s="30" t="s">
        <v>1216</v>
      </c>
      <c r="AF19" s="29" t="s">
        <v>24</v>
      </c>
      <c r="AG19" s="29"/>
      <c r="AH19" s="29" t="s">
        <v>1217</v>
      </c>
      <c r="AI19" s="29"/>
      <c r="AJ19" s="12"/>
      <c r="AK19" s="12"/>
      <c r="AL19" s="17"/>
      <c r="AM19" s="12"/>
      <c r="AN19" s="12"/>
    </row>
    <row r="20" spans="1:40" ht="20.100000000000001" customHeight="1" thickBot="1" x14ac:dyDescent="0.25">
      <c r="A20" s="725"/>
      <c r="B20" s="725"/>
      <c r="C20" s="725"/>
      <c r="D20" s="725"/>
      <c r="E20" s="725"/>
      <c r="F20" s="725"/>
      <c r="G20" s="725"/>
      <c r="H20" s="725"/>
      <c r="I20" s="2837"/>
      <c r="J20" s="2837"/>
      <c r="K20" s="2835"/>
      <c r="L20" s="2835"/>
      <c r="M20" s="2837"/>
      <c r="N20" s="2837"/>
      <c r="O20" s="2835"/>
      <c r="P20" s="2835"/>
      <c r="Q20" s="4"/>
      <c r="R20" s="2839"/>
      <c r="S20" s="2839"/>
      <c r="V20" s="2835"/>
      <c r="W20" s="2835"/>
      <c r="Z20" s="2841"/>
      <c r="AA20" s="2841"/>
      <c r="AC20" s="2840"/>
      <c r="AD20" s="2840"/>
      <c r="AE20" s="28"/>
      <c r="AF20" s="27"/>
      <c r="AG20" s="27"/>
      <c r="AH20" s="26"/>
      <c r="AI20" s="26"/>
      <c r="AJ20" s="12"/>
      <c r="AK20" s="12"/>
      <c r="AL20" s="17"/>
      <c r="AM20" s="12"/>
      <c r="AN20" s="12"/>
    </row>
    <row r="21" spans="1:40" ht="20.100000000000001" customHeight="1" x14ac:dyDescent="0.2">
      <c r="A21" s="725"/>
      <c r="B21" s="725"/>
      <c r="C21" s="725"/>
      <c r="D21" s="725"/>
      <c r="E21" s="725"/>
      <c r="F21" s="725"/>
      <c r="G21" s="725"/>
      <c r="H21" s="725"/>
      <c r="I21" s="2837"/>
      <c r="J21" s="2837"/>
      <c r="K21" s="2835"/>
      <c r="L21" s="2835"/>
      <c r="M21" s="2837"/>
      <c r="N21" s="2837"/>
      <c r="O21" s="2835"/>
      <c r="P21" s="2835"/>
      <c r="Q21" s="4"/>
      <c r="R21" s="2839"/>
      <c r="S21" s="2839"/>
      <c r="V21" s="2835"/>
      <c r="W21" s="2835"/>
      <c r="Z21" s="2841"/>
      <c r="AA21" s="2841"/>
      <c r="AC21" s="2840"/>
      <c r="AD21" s="2840"/>
      <c r="AE21" s="14" t="s">
        <v>23</v>
      </c>
      <c r="AF21" s="25">
        <v>860.4</v>
      </c>
      <c r="AH21" s="25">
        <v>21.3</v>
      </c>
      <c r="AI21" s="24"/>
      <c r="AJ21" s="12"/>
      <c r="AK21" s="12"/>
      <c r="AL21" s="17"/>
      <c r="AM21" s="12"/>
      <c r="AN21" s="12"/>
    </row>
    <row r="22" spans="1:40" ht="20.100000000000001" customHeight="1" x14ac:dyDescent="0.2">
      <c r="A22" s="725"/>
      <c r="B22" s="725"/>
      <c r="C22" s="725"/>
      <c r="D22" s="725"/>
      <c r="E22" s="725"/>
      <c r="F22" s="725"/>
      <c r="G22" s="725"/>
      <c r="H22" s="725"/>
      <c r="I22" s="2837"/>
      <c r="J22" s="2837"/>
      <c r="K22" s="2835"/>
      <c r="L22" s="2835"/>
      <c r="M22" s="2837"/>
      <c r="N22" s="2837"/>
      <c r="O22" s="2835"/>
      <c r="P22" s="2835"/>
      <c r="Q22" s="4"/>
      <c r="R22" s="2839"/>
      <c r="S22" s="2839"/>
      <c r="V22" s="2835"/>
      <c r="W22" s="2835"/>
      <c r="Z22" s="2841"/>
      <c r="AA22" s="2841"/>
      <c r="AC22" s="2840"/>
      <c r="AD22" s="2840"/>
      <c r="AE22" s="14" t="s">
        <v>22</v>
      </c>
      <c r="AF22" s="13">
        <v>158.19999999999999</v>
      </c>
      <c r="AH22" s="13">
        <v>3.9</v>
      </c>
      <c r="AI22" s="13"/>
      <c r="AJ22" s="12"/>
      <c r="AK22" s="12"/>
      <c r="AL22" s="17"/>
      <c r="AM22" s="12"/>
      <c r="AN22" s="12"/>
    </row>
    <row r="23" spans="1:40" ht="20.100000000000001" customHeight="1" x14ac:dyDescent="0.2">
      <c r="A23" s="1936"/>
      <c r="B23" s="1929"/>
      <c r="C23" s="1929"/>
      <c r="D23" s="1929"/>
      <c r="E23" s="1929"/>
      <c r="F23" s="1929"/>
      <c r="G23" s="1929"/>
      <c r="H23" s="1929"/>
      <c r="AE23" s="14" t="s">
        <v>21</v>
      </c>
      <c r="AF23" s="13">
        <v>116.7</v>
      </c>
      <c r="AH23" s="13">
        <v>2.9</v>
      </c>
      <c r="AI23" s="13"/>
      <c r="AJ23" s="12"/>
      <c r="AK23" s="12"/>
      <c r="AL23" s="17"/>
      <c r="AM23" s="12"/>
      <c r="AN23" s="12"/>
    </row>
    <row r="24" spans="1:40" ht="20.100000000000001" customHeight="1" x14ac:dyDescent="0.2">
      <c r="A24" s="725"/>
      <c r="B24" s="1929"/>
      <c r="C24" s="1929"/>
      <c r="D24" s="1929"/>
      <c r="E24" s="1929"/>
      <c r="F24" s="1929"/>
      <c r="G24" s="1929"/>
      <c r="H24" s="1929"/>
      <c r="I24" s="3"/>
      <c r="J24" s="3"/>
      <c r="K24" s="2836" t="s">
        <v>20</v>
      </c>
      <c r="L24" s="2835"/>
      <c r="M24" s="3"/>
      <c r="N24" s="3"/>
      <c r="O24" s="2836"/>
      <c r="P24" s="2835"/>
      <c r="Q24" s="2836"/>
      <c r="R24" s="2835"/>
      <c r="S24" s="4"/>
      <c r="T24" s="2837"/>
      <c r="U24" s="2837"/>
      <c r="V24" s="2841" t="s">
        <v>1095</v>
      </c>
      <c r="W24" s="2842"/>
      <c r="X24" s="2837"/>
      <c r="Y24" s="2837"/>
      <c r="Z24" s="2836"/>
      <c r="AA24" s="2835"/>
      <c r="AB24" s="4"/>
      <c r="AC24" s="2834"/>
      <c r="AD24" s="2835"/>
      <c r="AE24" s="14" t="s">
        <v>19</v>
      </c>
      <c r="AF24" s="13">
        <v>99.3</v>
      </c>
      <c r="AH24" s="13">
        <v>2.5</v>
      </c>
      <c r="AI24" s="13"/>
      <c r="AJ24" s="12"/>
      <c r="AK24" s="12"/>
      <c r="AL24" s="17"/>
      <c r="AM24" s="12"/>
      <c r="AN24" s="12"/>
    </row>
    <row r="25" spans="1:40" ht="20.100000000000001" customHeight="1" x14ac:dyDescent="0.2">
      <c r="A25" s="1931" t="s">
        <v>1091</v>
      </c>
      <c r="B25" s="1930"/>
      <c r="C25" s="1929"/>
      <c r="D25" s="1929"/>
      <c r="E25" s="1929"/>
      <c r="F25" s="1929"/>
      <c r="G25" s="1929"/>
      <c r="H25" s="1929"/>
      <c r="K25" s="2835"/>
      <c r="L25" s="2835"/>
      <c r="M25" s="3"/>
      <c r="N25" s="3"/>
      <c r="O25" s="2835"/>
      <c r="P25" s="2835"/>
      <c r="Q25" s="2835"/>
      <c r="R25" s="2835"/>
      <c r="S25" s="4"/>
      <c r="T25" s="2837"/>
      <c r="U25" s="2837"/>
      <c r="V25" s="2842"/>
      <c r="W25" s="2842"/>
      <c r="X25" s="2837"/>
      <c r="Y25" s="2837"/>
      <c r="Z25" s="2835"/>
      <c r="AA25" s="2835"/>
      <c r="AB25" s="4"/>
      <c r="AC25" s="2835"/>
      <c r="AD25" s="2835"/>
      <c r="AE25" s="14" t="s">
        <v>14</v>
      </c>
      <c r="AF25" s="13">
        <v>92.5</v>
      </c>
      <c r="AH25" s="13">
        <v>2.2999999999999998</v>
      </c>
      <c r="AI25" s="13"/>
      <c r="AJ25" s="12"/>
      <c r="AK25" s="12"/>
      <c r="AL25" s="17"/>
      <c r="AM25" s="12"/>
      <c r="AN25" s="12"/>
    </row>
    <row r="26" spans="1:40" ht="20.100000000000001" customHeight="1" x14ac:dyDescent="0.2">
      <c r="A26" s="725"/>
      <c r="B26" s="1929"/>
      <c r="C26" s="1929"/>
      <c r="D26" s="1929"/>
      <c r="E26" s="1929"/>
      <c r="F26" s="1929"/>
      <c r="G26" s="1929"/>
      <c r="H26" s="1929"/>
      <c r="K26" s="2835"/>
      <c r="L26" s="2835"/>
      <c r="M26" s="3"/>
      <c r="N26" s="3"/>
      <c r="O26" s="2835"/>
      <c r="P26" s="2835"/>
      <c r="Q26" s="2835"/>
      <c r="R26" s="2835"/>
      <c r="S26" s="4"/>
      <c r="T26" s="2837"/>
      <c r="U26" s="2837"/>
      <c r="V26" s="2842"/>
      <c r="W26" s="2842"/>
      <c r="X26" s="2837"/>
      <c r="Y26" s="2837"/>
      <c r="Z26" s="2835"/>
      <c r="AA26" s="2835"/>
      <c r="AB26" s="4"/>
      <c r="AC26" s="2835"/>
      <c r="AD26" s="2835"/>
      <c r="AE26" s="14" t="s">
        <v>16</v>
      </c>
      <c r="AF26" s="13">
        <v>85.1</v>
      </c>
      <c r="AH26" s="13">
        <v>2.1</v>
      </c>
      <c r="AI26" s="13"/>
      <c r="AJ26" s="12"/>
      <c r="AK26" s="12"/>
      <c r="AL26" s="17"/>
      <c r="AM26" s="12"/>
      <c r="AN26" s="12"/>
    </row>
    <row r="27" spans="1:40" ht="20.100000000000001" customHeight="1" x14ac:dyDescent="0.2">
      <c r="A27" s="725"/>
      <c r="B27" s="1929"/>
      <c r="C27" s="1929"/>
      <c r="D27" s="1929"/>
      <c r="E27" s="1929"/>
      <c r="F27" s="1929"/>
      <c r="G27" s="1929"/>
      <c r="H27" s="1929"/>
      <c r="K27" s="2835"/>
      <c r="L27" s="2835"/>
      <c r="M27" s="3"/>
      <c r="N27" s="3"/>
      <c r="O27" s="2835"/>
      <c r="P27" s="2835"/>
      <c r="Q27" s="2835"/>
      <c r="R27" s="2835"/>
      <c r="S27" s="4"/>
      <c r="T27" s="2837"/>
      <c r="U27" s="2837"/>
      <c r="V27" s="2842"/>
      <c r="W27" s="2842"/>
      <c r="X27" s="2837"/>
      <c r="Y27" s="2837"/>
      <c r="Z27" s="2835"/>
      <c r="AA27" s="2835"/>
      <c r="AB27" s="4"/>
      <c r="AC27" s="2835"/>
      <c r="AD27" s="2835"/>
      <c r="AE27" s="14" t="s">
        <v>17</v>
      </c>
      <c r="AF27" s="13">
        <v>83.7</v>
      </c>
      <c r="AH27" s="13">
        <v>2.1</v>
      </c>
      <c r="AI27" s="13"/>
      <c r="AJ27" s="12"/>
      <c r="AK27" s="12"/>
      <c r="AL27" s="17"/>
      <c r="AM27" s="12"/>
      <c r="AN27" s="12"/>
    </row>
    <row r="28" spans="1:40" ht="20.100000000000001" customHeight="1" x14ac:dyDescent="0.2">
      <c r="A28" s="725"/>
      <c r="B28" s="1929"/>
      <c r="C28" s="1929"/>
      <c r="D28" s="1929"/>
      <c r="E28" s="1929"/>
      <c r="F28" s="1929"/>
      <c r="G28" s="1929"/>
      <c r="H28" s="1929"/>
      <c r="K28" s="2835"/>
      <c r="L28" s="2835"/>
      <c r="M28" s="3"/>
      <c r="N28" s="3"/>
      <c r="O28" s="2835"/>
      <c r="P28" s="2835"/>
      <c r="Q28" s="2835"/>
      <c r="R28" s="2835"/>
      <c r="S28" s="4"/>
      <c r="T28" s="2837"/>
      <c r="U28" s="2837"/>
      <c r="V28" s="2842"/>
      <c r="W28" s="2842"/>
      <c r="X28" s="2837"/>
      <c r="Y28" s="2837"/>
      <c r="Z28" s="2835"/>
      <c r="AA28" s="2835"/>
      <c r="AB28" s="4"/>
      <c r="AC28" s="2835"/>
      <c r="AD28" s="2835"/>
      <c r="AE28" s="14" t="s">
        <v>15</v>
      </c>
      <c r="AF28" s="13">
        <v>60.9</v>
      </c>
      <c r="AH28" s="13">
        <v>1.5</v>
      </c>
      <c r="AI28" s="13"/>
      <c r="AJ28" s="12"/>
      <c r="AK28" s="12"/>
      <c r="AL28" s="17"/>
      <c r="AM28" s="12"/>
      <c r="AN28" s="12"/>
    </row>
    <row r="29" spans="1:40" ht="20.100000000000001" customHeight="1" x14ac:dyDescent="0.2">
      <c r="B29" s="21"/>
      <c r="C29" s="21"/>
      <c r="D29" s="21"/>
      <c r="E29" s="21"/>
      <c r="F29" s="21"/>
      <c r="G29" s="21"/>
      <c r="H29" s="21"/>
      <c r="K29" s="2835"/>
      <c r="L29" s="2835"/>
      <c r="M29" s="3"/>
      <c r="N29" s="3"/>
      <c r="O29" s="2835"/>
      <c r="P29" s="2835"/>
      <c r="Q29" s="2835"/>
      <c r="R29" s="2835"/>
      <c r="S29" s="4"/>
      <c r="T29" s="2837"/>
      <c r="U29" s="2837"/>
      <c r="V29" s="2842"/>
      <c r="W29" s="2842"/>
      <c r="X29" s="2837"/>
      <c r="Y29" s="2837"/>
      <c r="Z29" s="2835"/>
      <c r="AA29" s="2835"/>
      <c r="AB29" s="4"/>
      <c r="AC29" s="2835"/>
      <c r="AD29" s="2835"/>
      <c r="AE29" s="14" t="s">
        <v>5</v>
      </c>
      <c r="AF29" s="13">
        <v>59.4</v>
      </c>
      <c r="AH29" s="13">
        <v>1.5</v>
      </c>
      <c r="AI29" s="13"/>
      <c r="AJ29" s="12"/>
      <c r="AK29" s="12"/>
      <c r="AL29" s="17"/>
      <c r="AM29" s="12"/>
      <c r="AN29" s="12"/>
    </row>
    <row r="30" spans="1:40" ht="20.100000000000001" customHeight="1" x14ac:dyDescent="0.2">
      <c r="B30" s="21"/>
      <c r="C30" s="21"/>
      <c r="D30" s="21"/>
      <c r="E30" s="21"/>
      <c r="F30" s="21"/>
      <c r="G30" s="21"/>
      <c r="H30" s="21"/>
      <c r="V30" s="2843"/>
      <c r="W30" s="2843"/>
      <c r="AE30" s="14" t="s">
        <v>18</v>
      </c>
      <c r="AF30" s="13">
        <v>51.8</v>
      </c>
      <c r="AH30" s="13">
        <v>1.3</v>
      </c>
      <c r="AI30" s="13"/>
      <c r="AJ30" s="12"/>
      <c r="AK30" s="12"/>
      <c r="AL30" s="17"/>
      <c r="AM30" s="12"/>
      <c r="AN30" s="12"/>
    </row>
    <row r="31" spans="1:40" ht="20.25" customHeight="1" x14ac:dyDescent="0.2">
      <c r="B31" s="21"/>
      <c r="C31" s="21"/>
      <c r="D31" s="21"/>
      <c r="E31" s="21"/>
      <c r="F31" s="21"/>
      <c r="G31" s="21"/>
      <c r="H31" s="21"/>
      <c r="L31" s="4"/>
      <c r="M31" s="3"/>
      <c r="N31" s="3"/>
      <c r="O31" s="4"/>
      <c r="P31" s="4"/>
      <c r="Q31" s="3"/>
      <c r="R31" s="4"/>
      <c r="S31" s="4"/>
      <c r="T31" s="3"/>
      <c r="U31" s="3"/>
      <c r="V31" s="4"/>
      <c r="W31" s="4"/>
      <c r="X31" s="3"/>
      <c r="Y31" s="3"/>
      <c r="Z31" s="4"/>
      <c r="AA31" s="4"/>
      <c r="AB31" s="3"/>
      <c r="AC31" s="4"/>
      <c r="AD31" s="4"/>
      <c r="AE31" s="14" t="s">
        <v>10</v>
      </c>
      <c r="AF31" s="13">
        <v>50.7</v>
      </c>
      <c r="AH31" s="13">
        <v>1.3</v>
      </c>
      <c r="AI31" s="13"/>
      <c r="AJ31" s="12"/>
      <c r="AK31" s="12"/>
      <c r="AL31" s="17"/>
      <c r="AM31" s="12"/>
      <c r="AN31" s="12"/>
    </row>
    <row r="32" spans="1:40" ht="21.75" customHeight="1" x14ac:dyDescent="0.2">
      <c r="B32" s="22"/>
      <c r="C32" s="22"/>
      <c r="D32" s="22"/>
      <c r="E32" s="22"/>
      <c r="F32" s="22"/>
      <c r="G32" s="22"/>
      <c r="H32" s="22"/>
      <c r="I32" s="2833" t="s">
        <v>11</v>
      </c>
      <c r="J32" s="2833"/>
      <c r="K32" s="2833"/>
      <c r="L32" s="2833"/>
      <c r="M32" s="2833"/>
      <c r="N32" s="2833"/>
      <c r="O32" s="2833"/>
      <c r="P32" s="2833"/>
      <c r="Q32" s="3"/>
      <c r="R32" s="4"/>
      <c r="S32" s="4"/>
      <c r="T32" s="3"/>
      <c r="U32" s="3"/>
      <c r="V32" s="4"/>
      <c r="W32" s="4"/>
      <c r="X32" s="3"/>
      <c r="Y32" s="3"/>
      <c r="Z32" s="4"/>
      <c r="AA32" s="4"/>
      <c r="AB32" s="3"/>
      <c r="AC32" s="4"/>
      <c r="AD32" s="4"/>
      <c r="AE32" s="14" t="s">
        <v>12</v>
      </c>
      <c r="AF32" s="13">
        <v>43.9</v>
      </c>
      <c r="AH32" s="13">
        <v>1.1000000000000001</v>
      </c>
      <c r="AI32" s="13"/>
      <c r="AJ32" s="12"/>
      <c r="AK32" s="12"/>
      <c r="AL32" s="17"/>
      <c r="AM32" s="12"/>
      <c r="AN32" s="12"/>
    </row>
    <row r="33" spans="2:40" ht="20.100000000000001" customHeight="1" x14ac:dyDescent="0.2">
      <c r="B33" s="21"/>
      <c r="C33" s="21"/>
      <c r="D33" s="21"/>
      <c r="E33" s="21"/>
      <c r="F33" s="21"/>
      <c r="G33" s="21"/>
      <c r="H33" s="21"/>
      <c r="I33" s="16" t="s">
        <v>1090</v>
      </c>
      <c r="J33" s="3"/>
      <c r="K33" s="4"/>
      <c r="L33" s="20"/>
      <c r="M33" s="3"/>
      <c r="N33" s="3"/>
      <c r="O33" s="4"/>
      <c r="P33" s="4"/>
      <c r="Q33" s="3"/>
      <c r="R33" s="4"/>
      <c r="S33" s="4"/>
      <c r="T33" s="3"/>
      <c r="U33" s="3"/>
      <c r="V33" s="4"/>
      <c r="W33" s="4"/>
      <c r="X33" s="3"/>
      <c r="Y33" s="3"/>
      <c r="Z33" s="4"/>
      <c r="AA33" s="4"/>
      <c r="AB33" s="3"/>
      <c r="AC33" s="4"/>
      <c r="AD33" s="4"/>
      <c r="AE33" s="14" t="s">
        <v>8</v>
      </c>
      <c r="AF33" s="13">
        <v>37.799999999999997</v>
      </c>
      <c r="AH33" s="13">
        <v>0.9</v>
      </c>
      <c r="AI33" s="13"/>
      <c r="AJ33" s="12"/>
      <c r="AK33" s="12"/>
      <c r="AL33" s="17"/>
      <c r="AM33" s="12"/>
      <c r="AN33" s="12"/>
    </row>
    <row r="34" spans="2:40" ht="20.100000000000001" customHeight="1" x14ac:dyDescent="0.2">
      <c r="C34" s="21"/>
      <c r="D34" s="21"/>
      <c r="E34" s="21"/>
      <c r="F34" s="21"/>
      <c r="G34" s="21"/>
      <c r="H34" s="21"/>
      <c r="I34" s="19"/>
      <c r="J34" s="3"/>
      <c r="K34" s="4"/>
      <c r="L34" s="20"/>
      <c r="M34" s="3"/>
      <c r="N34" s="3"/>
      <c r="O34" s="4"/>
      <c r="P34" s="4"/>
      <c r="Q34" s="3"/>
      <c r="R34" s="4"/>
      <c r="S34" s="4"/>
      <c r="T34" s="3"/>
      <c r="U34" s="3"/>
      <c r="V34" s="4"/>
      <c r="W34" s="4"/>
      <c r="X34" s="3"/>
      <c r="Y34" s="3"/>
      <c r="Z34" s="4"/>
      <c r="AA34" s="4"/>
      <c r="AB34" s="3"/>
      <c r="AC34" s="4"/>
      <c r="AD34" s="4"/>
      <c r="AE34" s="14" t="s">
        <v>9</v>
      </c>
      <c r="AF34" s="13">
        <v>35.299999999999997</v>
      </c>
      <c r="AH34" s="13">
        <v>0.9</v>
      </c>
      <c r="AI34" s="13"/>
      <c r="AJ34" s="12"/>
      <c r="AK34" s="12"/>
      <c r="AL34" s="17"/>
      <c r="AM34" s="12"/>
      <c r="AN34" s="12"/>
    </row>
    <row r="35" spans="2:40" ht="20.100000000000001" customHeight="1" x14ac:dyDescent="0.2">
      <c r="C35" s="21"/>
      <c r="D35" s="21"/>
      <c r="E35" s="21"/>
      <c r="F35" s="21"/>
      <c r="G35" s="21"/>
      <c r="H35" s="21"/>
      <c r="I35" s="16" t="s">
        <v>1214</v>
      </c>
      <c r="J35" s="3"/>
      <c r="K35" s="4"/>
      <c r="L35" s="20"/>
      <c r="M35" s="3"/>
      <c r="N35" s="3"/>
      <c r="O35" s="1756"/>
      <c r="P35" s="4"/>
      <c r="Q35" s="3"/>
      <c r="R35" s="4"/>
      <c r="S35" s="4"/>
      <c r="T35" s="3"/>
      <c r="U35" s="3"/>
      <c r="V35" s="4"/>
      <c r="W35" s="4"/>
      <c r="X35" s="3"/>
      <c r="Y35" s="3"/>
      <c r="Z35" s="4"/>
      <c r="AA35" s="4"/>
      <c r="AB35" s="3"/>
      <c r="AC35" s="4"/>
      <c r="AD35" s="4"/>
      <c r="AE35" s="14" t="s">
        <v>13</v>
      </c>
      <c r="AF35" s="13">
        <v>31.5</v>
      </c>
      <c r="AH35" s="13">
        <v>0.8</v>
      </c>
      <c r="AI35" s="13"/>
      <c r="AJ35" s="12"/>
      <c r="AK35" s="12"/>
      <c r="AL35" s="17"/>
      <c r="AM35" s="12"/>
      <c r="AN35" s="12"/>
    </row>
    <row r="36" spans="2:40" ht="20.100000000000001" customHeight="1" x14ac:dyDescent="0.2">
      <c r="C36" s="21"/>
      <c r="D36" s="21"/>
      <c r="E36" s="21"/>
      <c r="F36" s="21"/>
      <c r="G36" s="21"/>
      <c r="H36" s="21"/>
      <c r="I36" s="19"/>
      <c r="J36" s="3"/>
      <c r="K36" s="3"/>
      <c r="L36" s="20"/>
      <c r="M36" s="3"/>
      <c r="N36" s="3"/>
      <c r="O36" s="4"/>
      <c r="P36" s="4"/>
      <c r="Q36" s="3"/>
      <c r="R36" s="4"/>
      <c r="S36" s="4"/>
      <c r="T36" s="3"/>
      <c r="U36" s="3"/>
      <c r="V36" s="4"/>
      <c r="W36" s="4"/>
      <c r="X36" s="3"/>
      <c r="Y36" s="3"/>
      <c r="Z36" s="4"/>
      <c r="AA36" s="4"/>
      <c r="AB36" s="3"/>
      <c r="AC36" s="4"/>
      <c r="AD36" s="4"/>
      <c r="AE36" s="14" t="s">
        <v>1057</v>
      </c>
      <c r="AF36" s="13">
        <v>29.6</v>
      </c>
      <c r="AH36" s="13">
        <v>0.7</v>
      </c>
      <c r="AI36" s="13"/>
      <c r="AJ36" s="12"/>
      <c r="AK36" s="12"/>
      <c r="AL36" s="17"/>
      <c r="AM36" s="12"/>
      <c r="AN36" s="12"/>
    </row>
    <row r="37" spans="2:40" ht="20.100000000000001" customHeight="1" x14ac:dyDescent="0.25">
      <c r="B37" s="21"/>
      <c r="C37" s="21"/>
      <c r="D37" s="21"/>
      <c r="E37" s="21"/>
      <c r="F37" s="21"/>
      <c r="G37" s="21"/>
      <c r="H37" s="21"/>
      <c r="I37" s="16" t="s">
        <v>1215</v>
      </c>
      <c r="J37" s="3"/>
      <c r="K37" s="4"/>
      <c r="L37" s="20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14" t="s">
        <v>993</v>
      </c>
      <c r="AF37" s="13">
        <v>28.9</v>
      </c>
      <c r="AH37" s="13">
        <v>0.7</v>
      </c>
      <c r="AI37" s="13"/>
      <c r="AJ37" s="12"/>
      <c r="AK37" s="1"/>
      <c r="AL37" s="17"/>
      <c r="AM37" s="12"/>
      <c r="AN37" s="12"/>
    </row>
    <row r="38" spans="2:40" ht="20.100000000000001" customHeight="1" x14ac:dyDescent="0.2">
      <c r="I38" s="19"/>
      <c r="M38" s="3"/>
      <c r="N38" s="3"/>
      <c r="O38" s="4"/>
      <c r="P38" s="4"/>
      <c r="Q38" s="3"/>
      <c r="R38" s="18"/>
      <c r="S38" s="4"/>
      <c r="T38" s="3"/>
      <c r="U38" s="3"/>
      <c r="V38" s="4"/>
      <c r="W38" s="4"/>
      <c r="X38" s="3"/>
      <c r="Y38" s="3"/>
      <c r="Z38" s="4"/>
      <c r="AA38" s="4"/>
      <c r="AB38" s="3"/>
      <c r="AC38" s="18"/>
      <c r="AD38" s="4"/>
      <c r="AE38" s="14" t="s">
        <v>6</v>
      </c>
      <c r="AF38" s="13">
        <v>28.4</v>
      </c>
      <c r="AH38" s="13">
        <v>0.7</v>
      </c>
      <c r="AI38" s="13"/>
      <c r="AJ38" s="12"/>
      <c r="AK38" s="12"/>
      <c r="AL38" s="17"/>
      <c r="AM38" s="12"/>
      <c r="AN38" s="12"/>
    </row>
    <row r="39" spans="2:40" ht="20.100000000000001" customHeight="1" x14ac:dyDescent="0.2">
      <c r="I39" s="16" t="s">
        <v>1213</v>
      </c>
      <c r="J39" s="3"/>
      <c r="K39" s="4"/>
      <c r="L39" s="4"/>
      <c r="M39" s="3"/>
      <c r="N39" s="3"/>
      <c r="O39" s="4"/>
      <c r="P39" s="4"/>
      <c r="Q39" s="3"/>
      <c r="R39" s="4"/>
      <c r="S39" s="4"/>
      <c r="T39" s="3"/>
      <c r="U39" s="3"/>
      <c r="V39" s="4"/>
      <c r="W39" s="4"/>
      <c r="X39" s="3"/>
      <c r="Y39" s="3"/>
      <c r="Z39" s="4"/>
      <c r="AA39" s="4"/>
      <c r="AB39" s="3"/>
      <c r="AC39" s="4"/>
      <c r="AD39" s="4"/>
      <c r="AE39" s="14" t="s">
        <v>1100</v>
      </c>
      <c r="AF39" s="13">
        <v>27.7</v>
      </c>
      <c r="AH39" s="13">
        <v>0.7</v>
      </c>
      <c r="AI39" s="13"/>
      <c r="AJ39" s="12"/>
      <c r="AL39" s="12"/>
      <c r="AM39" s="12"/>
      <c r="AN39" s="12"/>
    </row>
    <row r="40" spans="2:40" ht="20.100000000000001" customHeight="1" x14ac:dyDescent="0.2">
      <c r="I40" s="15"/>
      <c r="J40" s="3"/>
      <c r="K40" s="4"/>
      <c r="L40" s="4"/>
      <c r="M40" s="3"/>
      <c r="N40" s="3"/>
      <c r="O40" s="4"/>
      <c r="P40" s="4"/>
      <c r="Q40" s="3"/>
      <c r="R40" s="4"/>
      <c r="S40" s="4"/>
      <c r="T40" s="3"/>
      <c r="U40" s="3"/>
      <c r="V40" s="4"/>
      <c r="W40" s="4"/>
      <c r="X40" s="3"/>
      <c r="Y40" s="3"/>
      <c r="Z40" s="4"/>
      <c r="AA40" s="4"/>
      <c r="AB40" s="3"/>
      <c r="AC40" s="4"/>
      <c r="AD40" s="4"/>
      <c r="AE40" s="14" t="s">
        <v>7</v>
      </c>
      <c r="AF40" s="13">
        <v>27.3</v>
      </c>
      <c r="AH40" s="13">
        <v>0.7</v>
      </c>
      <c r="AI40" s="13"/>
      <c r="AN40" s="12"/>
    </row>
    <row r="41" spans="2:40" ht="20.100000000000001" customHeight="1" thickBot="1" x14ac:dyDescent="0.25">
      <c r="I41" s="3"/>
      <c r="J41" s="3"/>
      <c r="K41" s="4"/>
      <c r="L41" s="4"/>
      <c r="M41" s="3"/>
      <c r="N41" s="3"/>
      <c r="O41" s="4"/>
      <c r="P41" s="4"/>
      <c r="Q41" s="3"/>
      <c r="R41" s="4"/>
      <c r="S41" s="4"/>
      <c r="T41" s="3"/>
      <c r="U41" s="3"/>
      <c r="V41" s="4"/>
      <c r="W41" s="4"/>
      <c r="X41" s="3"/>
      <c r="Y41" s="3"/>
      <c r="Z41" s="4"/>
      <c r="AA41" s="4"/>
      <c r="AB41" s="3"/>
      <c r="AC41" s="4"/>
      <c r="AD41" s="4"/>
      <c r="AE41" s="11" t="s">
        <v>4</v>
      </c>
      <c r="AF41" s="10">
        <v>2029.2</v>
      </c>
      <c r="AH41" s="10">
        <v>50.2</v>
      </c>
      <c r="AI41" s="9"/>
    </row>
    <row r="42" spans="2:40" ht="20.100000000000001" customHeight="1" x14ac:dyDescent="0.2">
      <c r="I42" s="3"/>
      <c r="J42" s="3"/>
      <c r="K42" s="4"/>
      <c r="L42" s="4"/>
      <c r="M42" s="3"/>
      <c r="N42" s="3"/>
      <c r="O42" s="4"/>
      <c r="P42" s="4"/>
      <c r="Q42" s="3"/>
      <c r="R42" s="4"/>
      <c r="S42" s="4"/>
      <c r="T42" s="3"/>
      <c r="U42" s="3"/>
      <c r="V42" s="4"/>
      <c r="W42" s="4"/>
      <c r="X42" s="3"/>
      <c r="Y42" s="3"/>
      <c r="Z42" s="4"/>
      <c r="AA42" s="4"/>
      <c r="AB42" s="3"/>
      <c r="AC42" s="4"/>
      <c r="AD42" s="4"/>
      <c r="AE42" s="8" t="s">
        <v>3</v>
      </c>
      <c r="AF42" s="7">
        <v>4038.3</v>
      </c>
      <c r="AG42" s="6"/>
      <c r="AH42" s="5" t="s">
        <v>2</v>
      </c>
      <c r="AI42" s="5"/>
    </row>
    <row r="43" spans="2:40" ht="20.100000000000001" customHeight="1" x14ac:dyDescent="0.25">
      <c r="I43" s="3"/>
      <c r="J43" s="3"/>
      <c r="K43" s="4"/>
      <c r="L43" s="4"/>
      <c r="M43" s="3"/>
      <c r="N43" s="3"/>
      <c r="O43" s="4"/>
      <c r="P43" s="4"/>
      <c r="Q43" s="3"/>
      <c r="R43" s="4"/>
      <c r="S43" s="4"/>
      <c r="T43" s="3"/>
      <c r="U43" s="3"/>
      <c r="V43" s="4"/>
      <c r="W43" s="4"/>
      <c r="X43" s="3"/>
      <c r="Y43" s="3"/>
      <c r="Z43" s="4"/>
      <c r="AA43" s="4"/>
      <c r="AB43" s="3"/>
      <c r="AC43" s="4"/>
      <c r="AD43" s="4"/>
      <c r="AE43" s="1" t="s">
        <v>1</v>
      </c>
    </row>
    <row r="44" spans="2:40" ht="20.100000000000001" customHeight="1" x14ac:dyDescent="0.2"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spans="2:40" ht="20.100000000000001" customHeight="1" x14ac:dyDescent="0.2"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40" ht="20.100000000000001" customHeight="1" x14ac:dyDescent="0.2"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spans="2:40" ht="20.100000000000001" customHeight="1" x14ac:dyDescent="0.2"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2:40" ht="20.100000000000001" customHeight="1" x14ac:dyDescent="0.2"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1" ht="20.100000000000001" customHeight="1" x14ac:dyDescent="0.2"/>
    <row r="50" spans="1:1" ht="20.100000000000001" customHeight="1" x14ac:dyDescent="0.2"/>
    <row r="51" spans="1:1" ht="20.100000000000001" customHeight="1" x14ac:dyDescent="0.2"/>
    <row r="52" spans="1:1" ht="20.100000000000001" customHeight="1" x14ac:dyDescent="0.2"/>
    <row r="53" spans="1:1" ht="20.100000000000001" customHeight="1" x14ac:dyDescent="0.2"/>
    <row r="54" spans="1:1" ht="20.100000000000001" customHeight="1" x14ac:dyDescent="0.2"/>
    <row r="55" spans="1:1" ht="20.100000000000001" customHeight="1" x14ac:dyDescent="0.2"/>
    <row r="56" spans="1:1" ht="20.100000000000001" customHeight="1" x14ac:dyDescent="0.25">
      <c r="A56" s="1"/>
    </row>
    <row r="57" spans="1:1" ht="20.100000000000001" customHeight="1" x14ac:dyDescent="0.2"/>
    <row r="58" spans="1:1" ht="20.100000000000001" customHeight="1" x14ac:dyDescent="0.2"/>
    <row r="59" spans="1:1" ht="20.100000000000001" customHeight="1" x14ac:dyDescent="0.2"/>
    <row r="60" spans="1:1" ht="20.100000000000001" customHeight="1" x14ac:dyDescent="0.2"/>
    <row r="61" spans="1:1" ht="20.100000000000001" customHeight="1" x14ac:dyDescent="0.2"/>
    <row r="62" spans="1:1" ht="20.100000000000001" customHeight="1" x14ac:dyDescent="0.2"/>
    <row r="63" spans="1:1" ht="20.100000000000001" customHeight="1" x14ac:dyDescent="0.2"/>
    <row r="64" spans="1:1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mergeCells count="37">
    <mergeCell ref="I1:P1"/>
    <mergeCell ref="T1:AD1"/>
    <mergeCell ref="I3:J8"/>
    <mergeCell ref="K3:L8"/>
    <mergeCell ref="M3:N8"/>
    <mergeCell ref="R3:S8"/>
    <mergeCell ref="T3:U8"/>
    <mergeCell ref="V3:W8"/>
    <mergeCell ref="X3:Y8"/>
    <mergeCell ref="Z3:AA8"/>
    <mergeCell ref="AC3:AD8"/>
    <mergeCell ref="O3:P8"/>
    <mergeCell ref="V10:W15"/>
    <mergeCell ref="Z10:AA15"/>
    <mergeCell ref="AC10:AD15"/>
    <mergeCell ref="V24:W30"/>
    <mergeCell ref="I10:J15"/>
    <mergeCell ref="K10:L15"/>
    <mergeCell ref="M10:N15"/>
    <mergeCell ref="O10:P15"/>
    <mergeCell ref="Z17:AA22"/>
    <mergeCell ref="I32:P32"/>
    <mergeCell ref="AC24:AD29"/>
    <mergeCell ref="R10:S15"/>
    <mergeCell ref="T24:U29"/>
    <mergeCell ref="X24:Y29"/>
    <mergeCell ref="V17:W22"/>
    <mergeCell ref="Z24:AA29"/>
    <mergeCell ref="I17:J22"/>
    <mergeCell ref="K17:L22"/>
    <mergeCell ref="M17:N22"/>
    <mergeCell ref="O17:P22"/>
    <mergeCell ref="Q24:R29"/>
    <mergeCell ref="K24:L29"/>
    <mergeCell ref="O24:P29"/>
    <mergeCell ref="R17:S22"/>
    <mergeCell ref="AC17:AD22"/>
  </mergeCells>
  <printOptions horizontalCentered="1"/>
  <pageMargins left="0.7" right="0.7" top="0.75" bottom="0.75" header="0.3" footer="0.3"/>
  <pageSetup paperSize="9" scale="77" orientation="portrait" r:id="rId1"/>
  <headerFooter>
    <oddHeader>&amp;RNordea in brief</oddHeader>
    <oddFooter>&amp;C&amp;7Fact book - Q2  2018</oddFooter>
  </headerFooter>
  <colBreaks count="3" manualBreakCount="3">
    <brk id="8" max="49" man="1"/>
    <brk id="19" max="49" man="1"/>
    <brk id="30" max="49" man="1"/>
  </colBreaks>
  <ignoredErrors>
    <ignoredError sqref="AH4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59">
    <tabColor theme="8" tint="0.59999389629810485"/>
  </sheetPr>
  <dimension ref="A1:T67"/>
  <sheetViews>
    <sheetView view="pageBreakPreview" zoomScaleNormal="100" zoomScaleSheetLayoutView="100" workbookViewId="0">
      <selection activeCell="F70" sqref="F70"/>
    </sheetView>
  </sheetViews>
  <sheetFormatPr defaultRowHeight="13.5" customHeight="1" x14ac:dyDescent="0.25"/>
  <cols>
    <col min="1" max="1" width="26.85546875" style="1499" customWidth="1"/>
    <col min="2" max="2" width="7" style="1499" customWidth="1"/>
    <col min="3" max="3" width="6.5703125" style="1500" customWidth="1"/>
    <col min="4" max="4" width="6.85546875" style="1499" customWidth="1"/>
    <col min="5" max="11" width="6.5703125" style="1499" customWidth="1"/>
    <col min="12" max="12" width="8" style="1499" customWidth="1"/>
    <col min="13" max="13" width="6.42578125" style="1499" customWidth="1"/>
    <col min="14" max="16384" width="9.140625" style="1499"/>
  </cols>
  <sheetData>
    <row r="1" spans="1:11" ht="13.5" customHeight="1" x14ac:dyDescent="0.2">
      <c r="A1" s="1550" t="s">
        <v>670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</row>
    <row r="2" spans="1:11" ht="13.5" customHeight="1" x14ac:dyDescent="0.2">
      <c r="A2" s="1549" t="s">
        <v>1045</v>
      </c>
      <c r="B2" s="1548"/>
      <c r="C2" s="1548"/>
      <c r="D2" s="1548"/>
      <c r="E2" s="1547"/>
      <c r="F2" s="1547"/>
      <c r="G2" s="1547"/>
      <c r="H2" s="1547"/>
      <c r="I2" s="1547"/>
      <c r="J2" s="1546"/>
      <c r="K2" s="1546"/>
    </row>
    <row r="3" spans="1:11" ht="13.5" customHeight="1" x14ac:dyDescent="0.2">
      <c r="A3" s="1549"/>
      <c r="B3" s="1548"/>
      <c r="C3" s="1548"/>
      <c r="D3" s="1548"/>
      <c r="E3" s="1547"/>
      <c r="F3" s="1547"/>
      <c r="G3" s="1547"/>
      <c r="H3" s="1547"/>
      <c r="I3" s="1547"/>
      <c r="J3" s="1546"/>
      <c r="K3" s="1546"/>
    </row>
    <row r="4" spans="1:11" ht="13.5" customHeight="1" x14ac:dyDescent="0.25">
      <c r="A4" s="1529" t="s">
        <v>1044</v>
      </c>
      <c r="B4" s="1504"/>
      <c r="C4" s="1507"/>
      <c r="D4" s="1501"/>
      <c r="E4" s="1501"/>
      <c r="F4" s="1501"/>
      <c r="G4" s="1501"/>
      <c r="H4" s="1501"/>
      <c r="I4" s="1501"/>
      <c r="J4" s="1504"/>
      <c r="K4" s="1501"/>
    </row>
    <row r="5" spans="1:11" ht="13.5" customHeight="1" thickBot="1" x14ac:dyDescent="0.25">
      <c r="A5" s="1527" t="s">
        <v>667</v>
      </c>
      <c r="B5" s="1497" t="s">
        <v>1226</v>
      </c>
      <c r="C5" s="1527" t="s">
        <v>509</v>
      </c>
      <c r="D5" s="1497" t="s">
        <v>1097</v>
      </c>
      <c r="E5" s="1497" t="s">
        <v>509</v>
      </c>
      <c r="F5" s="1497" t="s">
        <v>1056</v>
      </c>
      <c r="G5" s="1497" t="s">
        <v>509</v>
      </c>
      <c r="H5" s="1497" t="s">
        <v>994</v>
      </c>
      <c r="I5" s="1497" t="s">
        <v>509</v>
      </c>
      <c r="J5" s="1498" t="s">
        <v>294</v>
      </c>
      <c r="K5" s="1497" t="s">
        <v>509</v>
      </c>
    </row>
    <row r="6" spans="1:11" ht="13.5" customHeight="1" x14ac:dyDescent="0.2">
      <c r="A6" s="1526"/>
      <c r="B6" s="2545"/>
      <c r="C6" s="2545"/>
      <c r="D6" s="2545"/>
      <c r="E6" s="2545"/>
      <c r="F6" s="2545"/>
      <c r="G6" s="2545"/>
      <c r="H6" s="2545"/>
      <c r="I6" s="2545"/>
      <c r="J6" s="2546"/>
      <c r="K6" s="2546"/>
    </row>
    <row r="7" spans="1:11" ht="13.5" customHeight="1" x14ac:dyDescent="0.2">
      <c r="A7" s="1522" t="s">
        <v>666</v>
      </c>
      <c r="B7" s="2547">
        <v>15.470548237769201</v>
      </c>
      <c r="C7" s="2547">
        <v>65.996648941089603</v>
      </c>
      <c r="D7" s="2547">
        <v>15.636274896543</v>
      </c>
      <c r="E7" s="2547">
        <v>66.422242684798903</v>
      </c>
      <c r="F7" s="2547">
        <v>15.750057687313801</v>
      </c>
      <c r="G7" s="2547">
        <v>66.856408119523408</v>
      </c>
      <c r="H7" s="2547">
        <v>15.7931706881797</v>
      </c>
      <c r="I7" s="2547">
        <v>67.426612754320701</v>
      </c>
      <c r="J7" s="2547">
        <v>15.8517926975795</v>
      </c>
      <c r="K7" s="2547">
        <v>68.2359916981315</v>
      </c>
    </row>
    <row r="8" spans="1:11" ht="13.5" customHeight="1" x14ac:dyDescent="0.2">
      <c r="A8" s="1522" t="s">
        <v>665</v>
      </c>
      <c r="B8" s="2547">
        <v>2.1020001432776798</v>
      </c>
      <c r="C8" s="2547">
        <v>8.9670361643253909</v>
      </c>
      <c r="D8" s="2547">
        <v>2.1444555684927802</v>
      </c>
      <c r="E8" s="2547">
        <v>9.1095576881094402</v>
      </c>
      <c r="F8" s="2547">
        <v>2.1776533023211102</v>
      </c>
      <c r="G8" s="2547">
        <v>9.2437806142180907</v>
      </c>
      <c r="H8" s="2547">
        <v>2.1800799795759498</v>
      </c>
      <c r="I8" s="2547">
        <v>9.3075299101486006</v>
      </c>
      <c r="J8" s="2547">
        <v>2.1930205398082401</v>
      </c>
      <c r="K8" s="2547">
        <v>9.4401266912250605</v>
      </c>
    </row>
    <row r="9" spans="1:11" ht="13.5" customHeight="1" x14ac:dyDescent="0.2">
      <c r="A9" s="1522" t="s">
        <v>664</v>
      </c>
      <c r="B9" s="2547">
        <v>1.5354181002310701</v>
      </c>
      <c r="C9" s="2547">
        <v>6.5500231653947001</v>
      </c>
      <c r="D9" s="2547">
        <v>1.5743911227015599</v>
      </c>
      <c r="E9" s="2547">
        <v>6.68794773210311</v>
      </c>
      <c r="F9" s="2547">
        <v>1.6048590957815301</v>
      </c>
      <c r="G9" s="2547">
        <v>6.8123632822197493</v>
      </c>
      <c r="H9" s="2547">
        <v>1.60964567080114</v>
      </c>
      <c r="I9" s="2547">
        <v>6.8721447681185408</v>
      </c>
      <c r="J9" s="2547">
        <v>1.6183988586696401</v>
      </c>
      <c r="K9" s="2547">
        <v>6.9665969768396989</v>
      </c>
    </row>
    <row r="10" spans="1:11" ht="13.5" customHeight="1" x14ac:dyDescent="0.2">
      <c r="A10" s="1522" t="s">
        <v>661</v>
      </c>
      <c r="B10" s="2547">
        <v>0.97588208906206797</v>
      </c>
      <c r="C10" s="2547">
        <v>4.1630682151580602</v>
      </c>
      <c r="D10" s="2547">
        <v>1.00447371044264</v>
      </c>
      <c r="E10" s="2547">
        <v>4.2669623684009403</v>
      </c>
      <c r="F10" s="2547">
        <v>1.0299239593535801</v>
      </c>
      <c r="G10" s="2547">
        <v>4.3718580544679799</v>
      </c>
      <c r="H10" s="2547">
        <v>1.0353317187032101</v>
      </c>
      <c r="I10" s="2547">
        <v>4.4201960611693094</v>
      </c>
      <c r="J10" s="2547">
        <v>1.0366328498826201</v>
      </c>
      <c r="K10" s="2547">
        <v>4.4623136252218298</v>
      </c>
    </row>
    <row r="11" spans="1:11" ht="13.5" customHeight="1" thickBot="1" x14ac:dyDescent="0.25">
      <c r="A11" s="1517" t="s">
        <v>669</v>
      </c>
      <c r="B11" s="2548">
        <v>3.3575662378249098</v>
      </c>
      <c r="C11" s="2548">
        <v>14.3232235140322</v>
      </c>
      <c r="D11" s="2548">
        <v>3.1811257984316201</v>
      </c>
      <c r="E11" s="2548">
        <v>13.513289526587601</v>
      </c>
      <c r="F11" s="2548">
        <v>2.9955434423119098</v>
      </c>
      <c r="G11" s="2548">
        <v>12.7155899295708</v>
      </c>
      <c r="H11" s="2548">
        <v>2.8045275032552102</v>
      </c>
      <c r="I11" s="2548">
        <v>11.9735165062429</v>
      </c>
      <c r="J11" s="2548">
        <v>2.5309930665067002</v>
      </c>
      <c r="K11" s="2548">
        <v>10.8949710085819</v>
      </c>
    </row>
    <row r="12" spans="1:11" ht="13.5" customHeight="1" x14ac:dyDescent="0.2">
      <c r="A12" s="1512" t="s">
        <v>383</v>
      </c>
      <c r="B12" s="1509">
        <v>23.4414148081649</v>
      </c>
      <c r="C12" s="1508">
        <v>1</v>
      </c>
      <c r="D12" s="1509">
        <v>23.540721096611598</v>
      </c>
      <c r="E12" s="1508">
        <v>1</v>
      </c>
      <c r="F12" s="1509">
        <v>23.558037487081901</v>
      </c>
      <c r="G12" s="1508">
        <v>1.0000000000000002</v>
      </c>
      <c r="H12" s="1509">
        <v>23.422755560515206</v>
      </c>
      <c r="I12" s="1508">
        <v>1.0000000000000007</v>
      </c>
      <c r="J12" s="1509">
        <v>23.230838012446696</v>
      </c>
      <c r="K12" s="1508">
        <v>0.99999999999999989</v>
      </c>
    </row>
    <row r="13" spans="1:11" ht="13.5" customHeight="1" x14ac:dyDescent="0.2">
      <c r="A13" s="1545"/>
      <c r="B13" s="1544"/>
      <c r="C13" s="1543"/>
      <c r="D13" s="1544"/>
      <c r="E13" s="1543"/>
      <c r="F13" s="1543"/>
      <c r="G13" s="1543"/>
      <c r="H13" s="1543"/>
      <c r="I13" s="1543"/>
      <c r="J13" s="1543"/>
      <c r="K13" s="1543"/>
    </row>
    <row r="14" spans="1:11" ht="13.5" customHeight="1" x14ac:dyDescent="0.2">
      <c r="A14" s="1529" t="s">
        <v>1043</v>
      </c>
      <c r="B14" s="1505"/>
      <c r="C14" s="1505"/>
      <c r="D14" s="1505"/>
      <c r="E14" s="1505"/>
      <c r="F14" s="1505"/>
      <c r="G14" s="1505"/>
      <c r="H14" s="1505"/>
      <c r="I14" s="1505"/>
      <c r="J14" s="1505"/>
      <c r="K14" s="1505"/>
    </row>
    <row r="15" spans="1:11" ht="13.5" customHeight="1" thickBot="1" x14ac:dyDescent="0.25">
      <c r="A15" s="1527" t="s">
        <v>668</v>
      </c>
      <c r="B15" s="1497" t="s">
        <v>1226</v>
      </c>
      <c r="C15" s="1497" t="s">
        <v>509</v>
      </c>
      <c r="D15" s="1497" t="s">
        <v>1097</v>
      </c>
      <c r="E15" s="1497" t="s">
        <v>509</v>
      </c>
      <c r="F15" s="1497" t="s">
        <v>1056</v>
      </c>
      <c r="G15" s="1497" t="s">
        <v>509</v>
      </c>
      <c r="H15" s="1497" t="s">
        <v>994</v>
      </c>
      <c r="I15" s="1497" t="s">
        <v>509</v>
      </c>
      <c r="J15" s="1498" t="s">
        <v>294</v>
      </c>
      <c r="K15" s="1497" t="s">
        <v>509</v>
      </c>
    </row>
    <row r="16" spans="1:11" ht="13.5" customHeight="1" x14ac:dyDescent="0.2">
      <c r="A16" s="1526"/>
      <c r="B16" s="2546"/>
      <c r="C16" s="2546"/>
      <c r="D16" s="2546"/>
      <c r="E16" s="2546"/>
      <c r="F16" s="2546"/>
      <c r="G16" s="2546"/>
      <c r="H16" s="2546"/>
      <c r="I16" s="2546"/>
      <c r="J16" s="2546"/>
      <c r="K16" s="2546"/>
    </row>
    <row r="17" spans="1:11" ht="13.5" customHeight="1" x14ac:dyDescent="0.2">
      <c r="A17" s="1522" t="s">
        <v>666</v>
      </c>
      <c r="B17" s="2547">
        <v>3.2259614723572798</v>
      </c>
      <c r="C17" s="2547">
        <v>27.941052530377299</v>
      </c>
      <c r="D17" s="2547">
        <v>3.3440597688092799</v>
      </c>
      <c r="E17" s="2547">
        <v>27.336734091633403</v>
      </c>
      <c r="F17" s="2547">
        <v>3.4846137270736999</v>
      </c>
      <c r="G17" s="2547">
        <v>26.9010495940265</v>
      </c>
      <c r="H17" s="2547">
        <v>3.44374841384839</v>
      </c>
      <c r="I17" s="2547">
        <v>27.838202837948799</v>
      </c>
      <c r="J17" s="2547">
        <v>3.5660022083715801</v>
      </c>
      <c r="K17" s="2547">
        <v>27.095246169690402</v>
      </c>
    </row>
    <row r="18" spans="1:11" ht="13.5" customHeight="1" x14ac:dyDescent="0.2">
      <c r="A18" s="1522" t="s">
        <v>665</v>
      </c>
      <c r="B18" s="2547">
        <v>1.91533715896876</v>
      </c>
      <c r="C18" s="2547">
        <v>16.589328989420402</v>
      </c>
      <c r="D18" s="2547">
        <v>2.0076299803323798</v>
      </c>
      <c r="E18" s="2547">
        <v>16.411802037341999</v>
      </c>
      <c r="F18" s="2547">
        <v>2.0878128279806099</v>
      </c>
      <c r="G18" s="2547">
        <v>16.117814147428298</v>
      </c>
      <c r="H18" s="2547">
        <v>2.0124527774127698</v>
      </c>
      <c r="I18" s="2547">
        <v>16.268049197242199</v>
      </c>
      <c r="J18" s="2547">
        <v>2.11311969705178</v>
      </c>
      <c r="K18" s="2547">
        <v>16.055934638297799</v>
      </c>
    </row>
    <row r="19" spans="1:11" ht="13.5" customHeight="1" x14ac:dyDescent="0.2">
      <c r="A19" s="1522" t="s">
        <v>664</v>
      </c>
      <c r="B19" s="2547">
        <v>2.46443109583937</v>
      </c>
      <c r="C19" s="2547">
        <v>21.345201824752898</v>
      </c>
      <c r="D19" s="2547">
        <v>2.60101984755627</v>
      </c>
      <c r="E19" s="2547">
        <v>21.2625948264748</v>
      </c>
      <c r="F19" s="2547">
        <v>2.7284000613758299</v>
      </c>
      <c r="G19" s="2547">
        <v>21.063116635614403</v>
      </c>
      <c r="H19" s="2547">
        <v>2.58669519787985</v>
      </c>
      <c r="I19" s="2547">
        <v>20.910048280227699</v>
      </c>
      <c r="J19" s="2547">
        <v>2.7333744843074701</v>
      </c>
      <c r="K19" s="2547">
        <v>20.768762944788399</v>
      </c>
    </row>
    <row r="20" spans="1:11" ht="13.5" customHeight="1" x14ac:dyDescent="0.2">
      <c r="A20" s="1522" t="s">
        <v>661</v>
      </c>
      <c r="B20" s="2547">
        <v>2.25417652232341</v>
      </c>
      <c r="C20" s="2547">
        <v>19.5241217735182</v>
      </c>
      <c r="D20" s="2547">
        <v>2.4297079312576102</v>
      </c>
      <c r="E20" s="2547">
        <v>19.862168809492502</v>
      </c>
      <c r="F20" s="2547">
        <v>2.6053160287110599</v>
      </c>
      <c r="G20" s="2547">
        <v>20.112913850949298</v>
      </c>
      <c r="H20" s="2547">
        <v>2.69561510225292</v>
      </c>
      <c r="I20" s="2547">
        <v>21.790523282070001</v>
      </c>
      <c r="J20" s="2547">
        <v>2.8884939047982598</v>
      </c>
      <c r="K20" s="2547">
        <v>21.9473934218057</v>
      </c>
    </row>
    <row r="21" spans="1:11" ht="13.5" customHeight="1" x14ac:dyDescent="0.2">
      <c r="A21" s="1522" t="s">
        <v>660</v>
      </c>
      <c r="B21" s="2547">
        <v>1.685691286073</v>
      </c>
      <c r="C21" s="2547">
        <v>14.6002948819311</v>
      </c>
      <c r="D21" s="2547">
        <v>1.85042549418415</v>
      </c>
      <c r="E21" s="2547">
        <v>15.1267002350569</v>
      </c>
      <c r="F21" s="2547">
        <v>2.0473063081943499</v>
      </c>
      <c r="G21" s="2547">
        <v>15.8051057719818</v>
      </c>
      <c r="H21" s="2547">
        <v>1.6320730391343801</v>
      </c>
      <c r="I21" s="2547">
        <v>13.1931764025114</v>
      </c>
      <c r="J21" s="2547">
        <v>1.85999811664325</v>
      </c>
      <c r="K21" s="2547">
        <v>14.1326628254174</v>
      </c>
    </row>
    <row r="22" spans="1:11" ht="13.5" customHeight="1" x14ac:dyDescent="0.2">
      <c r="A22" s="1522" t="s">
        <v>659</v>
      </c>
      <c r="B22" s="2547" t="s">
        <v>663</v>
      </c>
      <c r="C22" s="2547">
        <v>0</v>
      </c>
      <c r="D22" s="2547" t="s">
        <v>663</v>
      </c>
      <c r="E22" s="2547">
        <v>0</v>
      </c>
      <c r="F22" s="2547" t="s">
        <v>663</v>
      </c>
      <c r="G22" s="2547">
        <v>0</v>
      </c>
      <c r="H22" s="2547" t="s">
        <v>663</v>
      </c>
      <c r="I22" s="2547">
        <v>0</v>
      </c>
      <c r="J22" s="2547" t="s">
        <v>663</v>
      </c>
      <c r="K22" s="2547">
        <v>0</v>
      </c>
    </row>
    <row r="23" spans="1:11" ht="13.5" customHeight="1" thickBot="1" x14ac:dyDescent="0.25">
      <c r="A23" s="1517" t="s">
        <v>1046</v>
      </c>
      <c r="B23" s="2548" t="s">
        <v>663</v>
      </c>
      <c r="C23" s="2548">
        <v>0</v>
      </c>
      <c r="D23" s="2548" t="s">
        <v>663</v>
      </c>
      <c r="E23" s="2548">
        <v>0</v>
      </c>
      <c r="F23" s="2548" t="s">
        <v>663</v>
      </c>
      <c r="G23" s="2548">
        <v>0</v>
      </c>
      <c r="H23" s="2548" t="s">
        <v>663</v>
      </c>
      <c r="I23" s="2548">
        <v>0</v>
      </c>
      <c r="J23" s="2548" t="s">
        <v>663</v>
      </c>
      <c r="K23" s="2548">
        <v>0</v>
      </c>
    </row>
    <row r="24" spans="1:11" ht="13.5" customHeight="1" x14ac:dyDescent="0.2">
      <c r="A24" s="1512" t="s">
        <v>383</v>
      </c>
      <c r="B24" s="1509">
        <v>11.5455975355618</v>
      </c>
      <c r="C24" s="1508">
        <v>1</v>
      </c>
      <c r="D24" s="1509">
        <v>12.232843022139701</v>
      </c>
      <c r="E24" s="1508">
        <v>1</v>
      </c>
      <c r="F24" s="1509">
        <v>12.953448953335499</v>
      </c>
      <c r="G24" s="1508">
        <v>1.0000000000000029</v>
      </c>
      <c r="H24" s="1509">
        <v>12.370584530528308</v>
      </c>
      <c r="I24" s="1508">
        <v>1.0000000000000009</v>
      </c>
      <c r="J24" s="1509">
        <v>13.16098841117234</v>
      </c>
      <c r="K24" s="1508">
        <v>0.999999999999997</v>
      </c>
    </row>
    <row r="25" spans="1:11" ht="13.5" customHeight="1" x14ac:dyDescent="0.2">
      <c r="A25" s="1526"/>
      <c r="B25" s="1541"/>
      <c r="C25" s="1540"/>
      <c r="D25" s="1541"/>
      <c r="E25" s="1540"/>
      <c r="F25" s="1540"/>
      <c r="G25" s="1540"/>
      <c r="H25" s="1540"/>
      <c r="I25" s="1540"/>
      <c r="J25" s="1540"/>
      <c r="K25" s="1540"/>
    </row>
    <row r="26" spans="1:11" ht="13.5" customHeight="1" x14ac:dyDescent="0.25">
      <c r="A26" s="1529" t="s">
        <v>1042</v>
      </c>
      <c r="B26" s="1526"/>
      <c r="C26" s="1542"/>
      <c r="D26" s="1526"/>
      <c r="E26" s="1542"/>
      <c r="F26" s="1542"/>
      <c r="G26" s="1518"/>
      <c r="H26" s="1518"/>
      <c r="I26" s="1518"/>
      <c r="J26" s="1518"/>
      <c r="K26" s="1518"/>
    </row>
    <row r="27" spans="1:11" ht="13.5" customHeight="1" thickBot="1" x14ac:dyDescent="0.25">
      <c r="A27" s="1527" t="s">
        <v>667</v>
      </c>
      <c r="B27" s="1497" t="s">
        <v>1226</v>
      </c>
      <c r="C27" s="1497" t="s">
        <v>509</v>
      </c>
      <c r="D27" s="1497" t="s">
        <v>1097</v>
      </c>
      <c r="E27" s="1497" t="s">
        <v>509</v>
      </c>
      <c r="F27" s="1497" t="s">
        <v>1056</v>
      </c>
      <c r="G27" s="1497" t="s">
        <v>509</v>
      </c>
      <c r="H27" s="1497" t="s">
        <v>994</v>
      </c>
      <c r="I27" s="1497" t="s">
        <v>509</v>
      </c>
      <c r="J27" s="1498" t="s">
        <v>294</v>
      </c>
      <c r="K27" s="1497" t="s">
        <v>509</v>
      </c>
    </row>
    <row r="28" spans="1:11" ht="13.5" customHeight="1" x14ac:dyDescent="0.2">
      <c r="A28" s="1526"/>
      <c r="B28" s="2546"/>
      <c r="C28" s="2546"/>
      <c r="D28" s="2546"/>
      <c r="E28" s="2546"/>
      <c r="F28" s="2546"/>
      <c r="G28" s="2546"/>
      <c r="H28" s="2546"/>
      <c r="I28" s="2546"/>
      <c r="J28" s="2546"/>
      <c r="K28" s="2546"/>
    </row>
    <row r="29" spans="1:11" ht="13.5" customHeight="1" x14ac:dyDescent="0.2">
      <c r="A29" s="1522" t="s">
        <v>666</v>
      </c>
      <c r="B29" s="2547">
        <v>35.711211119047597</v>
      </c>
      <c r="C29" s="2547">
        <v>71.406865896464197</v>
      </c>
      <c r="D29" s="2547">
        <v>35.949245924557196</v>
      </c>
      <c r="E29" s="2547">
        <v>71.132670376005507</v>
      </c>
      <c r="F29" s="2547">
        <v>37.428600791017203</v>
      </c>
      <c r="G29" s="2547">
        <v>70.992562874928893</v>
      </c>
      <c r="H29" s="2547">
        <v>38.135835181832597</v>
      </c>
      <c r="I29" s="2547">
        <v>70.637463647216308</v>
      </c>
      <c r="J29" s="2547">
        <v>37.918978890678403</v>
      </c>
      <c r="K29" s="2547">
        <v>70.450481376986602</v>
      </c>
    </row>
    <row r="30" spans="1:11" ht="13.5" customHeight="1" x14ac:dyDescent="0.2">
      <c r="A30" s="1522" t="s">
        <v>665</v>
      </c>
      <c r="B30" s="2547">
        <v>5.6985715885490897</v>
      </c>
      <c r="C30" s="2547">
        <v>11.394660793452701</v>
      </c>
      <c r="D30" s="2547">
        <v>5.7500424498284302</v>
      </c>
      <c r="E30" s="2547">
        <v>11.377592595128199</v>
      </c>
      <c r="F30" s="2547">
        <v>6.0048720595007001</v>
      </c>
      <c r="G30" s="2547">
        <v>11.3897193117173</v>
      </c>
      <c r="H30" s="2547">
        <v>6.1786722252719102</v>
      </c>
      <c r="I30" s="2547">
        <v>11.444504430536901</v>
      </c>
      <c r="J30" s="2547">
        <v>6.1613184206388896</v>
      </c>
      <c r="K30" s="2547">
        <v>11.447245188282499</v>
      </c>
    </row>
    <row r="31" spans="1:11" ht="13.5" customHeight="1" x14ac:dyDescent="0.2">
      <c r="A31" s="1522" t="s">
        <v>664</v>
      </c>
      <c r="B31" s="2547">
        <v>4.4410363587989101</v>
      </c>
      <c r="C31" s="2547">
        <v>8.8801381352459892</v>
      </c>
      <c r="D31" s="2547">
        <v>4.5119254285760597</v>
      </c>
      <c r="E31" s="2547">
        <v>8.92773397654992</v>
      </c>
      <c r="F31" s="2547">
        <v>4.7159615606252103</v>
      </c>
      <c r="G31" s="2547">
        <v>8.9449829951640698</v>
      </c>
      <c r="H31" s="2547">
        <v>4.8881768427146302</v>
      </c>
      <c r="I31" s="2547">
        <v>9.054172076790131</v>
      </c>
      <c r="J31" s="2547">
        <v>4.9025923472156698</v>
      </c>
      <c r="K31" s="2547">
        <v>9.1086311119358996</v>
      </c>
    </row>
    <row r="32" spans="1:11" ht="13.5" customHeight="1" x14ac:dyDescent="0.2">
      <c r="A32" s="1522" t="s">
        <v>661</v>
      </c>
      <c r="B32" s="2547">
        <v>3.15859035565204</v>
      </c>
      <c r="C32" s="2547">
        <v>6.3158047817540899</v>
      </c>
      <c r="D32" s="2547">
        <v>3.2527320252630498</v>
      </c>
      <c r="E32" s="2547">
        <v>6.4361715809025899</v>
      </c>
      <c r="F32" s="2547">
        <v>3.4201149947852501</v>
      </c>
      <c r="G32" s="2547">
        <v>6.4870907187385907</v>
      </c>
      <c r="H32" s="2547">
        <v>3.5701443623780298</v>
      </c>
      <c r="I32" s="2547">
        <v>6.6128338716161101</v>
      </c>
      <c r="J32" s="2547">
        <v>3.6025503282357501</v>
      </c>
      <c r="K32" s="2547">
        <v>6.6932552572353394</v>
      </c>
    </row>
    <row r="33" spans="1:12" ht="13.5" customHeight="1" x14ac:dyDescent="0.2">
      <c r="A33" s="1522" t="s">
        <v>660</v>
      </c>
      <c r="B33" s="2547">
        <v>1.0014833271549399</v>
      </c>
      <c r="C33" s="2547">
        <v>2.0025303930830298</v>
      </c>
      <c r="D33" s="2547">
        <v>1.07435919326592</v>
      </c>
      <c r="E33" s="2547">
        <v>2.1258314714137398</v>
      </c>
      <c r="F33" s="2547">
        <v>1.1523122585913601</v>
      </c>
      <c r="G33" s="2547">
        <v>2.1856440994511299</v>
      </c>
      <c r="H33" s="2547">
        <v>1.21528649382348</v>
      </c>
      <c r="I33" s="2547">
        <v>2.2510259738406</v>
      </c>
      <c r="J33" s="2547">
        <v>1.2381509235200701</v>
      </c>
      <c r="K33" s="2547">
        <v>2.3003870655597303</v>
      </c>
    </row>
    <row r="34" spans="1:12" ht="13.5" customHeight="1" x14ac:dyDescent="0.2">
      <c r="A34" s="1522" t="s">
        <v>659</v>
      </c>
      <c r="B34" s="2547">
        <v>0</v>
      </c>
      <c r="C34" s="2547">
        <v>0</v>
      </c>
      <c r="D34" s="2547">
        <v>0</v>
      </c>
      <c r="E34" s="2547">
        <v>0</v>
      </c>
      <c r="F34" s="2547">
        <v>0</v>
      </c>
      <c r="G34" s="2547">
        <v>0</v>
      </c>
      <c r="H34" s="2547">
        <v>0</v>
      </c>
      <c r="I34" s="2547">
        <v>0</v>
      </c>
      <c r="J34" s="2547">
        <v>0</v>
      </c>
      <c r="K34" s="2547">
        <v>0</v>
      </c>
    </row>
    <row r="35" spans="1:12" ht="13.5" customHeight="1" thickBot="1" x14ac:dyDescent="0.25">
      <c r="A35" s="1517" t="s">
        <v>1046</v>
      </c>
      <c r="B35" s="2548">
        <v>0</v>
      </c>
      <c r="C35" s="2548">
        <v>0</v>
      </c>
      <c r="D35" s="2548">
        <v>0</v>
      </c>
      <c r="E35" s="2548">
        <v>0</v>
      </c>
      <c r="F35" s="2548">
        <v>0</v>
      </c>
      <c r="G35" s="2548">
        <v>0</v>
      </c>
      <c r="H35" s="2548">
        <v>0</v>
      </c>
      <c r="I35" s="2548">
        <v>0</v>
      </c>
      <c r="J35" s="2548">
        <v>0</v>
      </c>
      <c r="K35" s="2548">
        <v>0</v>
      </c>
    </row>
    <row r="36" spans="1:12" ht="13.5" customHeight="1" x14ac:dyDescent="0.2">
      <c r="A36" s="1512" t="s">
        <v>383</v>
      </c>
      <c r="B36" s="1509">
        <v>50.010892749202597</v>
      </c>
      <c r="C36" s="1508">
        <v>1</v>
      </c>
      <c r="D36" s="1509">
        <v>50.5383050214907</v>
      </c>
      <c r="E36" s="1508">
        <v>1</v>
      </c>
      <c r="F36" s="1509">
        <v>52.7218616645197</v>
      </c>
      <c r="G36" s="1508">
        <v>0.99999999999999967</v>
      </c>
      <c r="H36" s="1509">
        <v>53.988115106020643</v>
      </c>
      <c r="I36" s="1508">
        <v>1.0000000000000004</v>
      </c>
      <c r="J36" s="1509">
        <v>53.823590910288786</v>
      </c>
      <c r="K36" s="1508">
        <v>1.0000000000000007</v>
      </c>
    </row>
    <row r="37" spans="1:12" ht="13.5" customHeight="1" x14ac:dyDescent="0.2">
      <c r="A37" s="1526"/>
      <c r="B37" s="1541"/>
      <c r="C37" s="1540"/>
      <c r="D37" s="1541"/>
      <c r="E37" s="1540"/>
      <c r="F37" s="1540"/>
      <c r="G37" s="1540"/>
      <c r="H37" s="1540"/>
      <c r="I37" s="1540"/>
      <c r="J37" s="1540"/>
      <c r="K37" s="1540"/>
    </row>
    <row r="38" spans="1:12" ht="13.5" customHeight="1" x14ac:dyDescent="0.2">
      <c r="A38" s="1529" t="s">
        <v>1041</v>
      </c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</row>
    <row r="39" spans="1:12" ht="13.5" customHeight="1" thickBot="1" x14ac:dyDescent="0.25">
      <c r="A39" s="1527" t="s">
        <v>662</v>
      </c>
      <c r="B39" s="1497" t="s">
        <v>1226</v>
      </c>
      <c r="C39" s="1497" t="s">
        <v>509</v>
      </c>
      <c r="D39" s="1497" t="s">
        <v>1097</v>
      </c>
      <c r="E39" s="1497" t="s">
        <v>509</v>
      </c>
      <c r="F39" s="1497" t="s">
        <v>1056</v>
      </c>
      <c r="G39" s="1497" t="s">
        <v>509</v>
      </c>
      <c r="H39" s="1498" t="s">
        <v>994</v>
      </c>
      <c r="I39" s="1497" t="s">
        <v>509</v>
      </c>
      <c r="J39" s="1498" t="s">
        <v>294</v>
      </c>
      <c r="K39" s="1497" t="s">
        <v>509</v>
      </c>
    </row>
    <row r="40" spans="1:12" ht="13.5" customHeight="1" x14ac:dyDescent="0.2">
      <c r="A40" s="1526"/>
      <c r="B40" s="1525"/>
      <c r="C40" s="1525"/>
      <c r="D40" s="1525"/>
      <c r="E40" s="1525"/>
      <c r="F40" s="1525"/>
      <c r="G40" s="1525"/>
      <c r="H40" s="1525"/>
      <c r="I40" s="1525"/>
      <c r="J40" s="1525"/>
      <c r="K40" s="1518"/>
    </row>
    <row r="41" spans="1:12" ht="13.5" customHeight="1" x14ac:dyDescent="0.2">
      <c r="A41" s="1539" t="s">
        <v>1039</v>
      </c>
      <c r="B41" s="1521">
        <v>0.3</v>
      </c>
      <c r="C41" s="1520">
        <v>43</v>
      </c>
      <c r="D41" s="1521">
        <v>0.3</v>
      </c>
      <c r="E41" s="1520">
        <v>44</v>
      </c>
      <c r="F41" s="1524">
        <v>0.3</v>
      </c>
      <c r="G41" s="1523">
        <v>40</v>
      </c>
      <c r="H41" s="1538">
        <v>0.44295302013422816</v>
      </c>
      <c r="I41" s="1537">
        <v>40</v>
      </c>
      <c r="J41" s="1538">
        <v>0.44295302013422816</v>
      </c>
      <c r="K41" s="1537">
        <v>38</v>
      </c>
    </row>
    <row r="42" spans="1:12" ht="13.5" customHeight="1" x14ac:dyDescent="0.2">
      <c r="A42" s="1539" t="s">
        <v>1038</v>
      </c>
      <c r="B42" s="1521">
        <v>0.2</v>
      </c>
      <c r="C42" s="1520">
        <v>32</v>
      </c>
      <c r="D42" s="1521">
        <v>0.2</v>
      </c>
      <c r="E42" s="1520">
        <v>33</v>
      </c>
      <c r="F42" s="1524">
        <v>0.3</v>
      </c>
      <c r="G42" s="1523">
        <v>31</v>
      </c>
      <c r="H42" s="1538">
        <v>0.3</v>
      </c>
      <c r="I42" s="1537">
        <v>31</v>
      </c>
      <c r="J42" s="1538">
        <v>0.36241610738255037</v>
      </c>
      <c r="K42" s="1537">
        <v>31</v>
      </c>
    </row>
    <row r="43" spans="1:12" ht="13.5" customHeight="1" x14ac:dyDescent="0.2">
      <c r="A43" s="1522" t="s">
        <v>1037</v>
      </c>
      <c r="B43" s="1521">
        <v>0.1</v>
      </c>
      <c r="C43" s="1520">
        <v>17</v>
      </c>
      <c r="D43" s="1521">
        <v>0.1</v>
      </c>
      <c r="E43" s="1520">
        <v>17</v>
      </c>
      <c r="F43" s="1519">
        <v>0.2</v>
      </c>
      <c r="G43" s="1518">
        <v>19</v>
      </c>
      <c r="H43" s="1536">
        <v>0.22818791946308722</v>
      </c>
      <c r="I43" s="1535">
        <v>19</v>
      </c>
      <c r="J43" s="1536">
        <v>0.22818791946308722</v>
      </c>
      <c r="K43" s="1535">
        <v>19</v>
      </c>
    </row>
    <row r="44" spans="1:12" ht="13.5" customHeight="1" x14ac:dyDescent="0.2">
      <c r="A44" s="1522" t="s">
        <v>661</v>
      </c>
      <c r="B44" s="1521">
        <v>0</v>
      </c>
      <c r="C44" s="1520">
        <v>4</v>
      </c>
      <c r="D44" s="1521">
        <v>0</v>
      </c>
      <c r="E44" s="1520">
        <v>4</v>
      </c>
      <c r="F44" s="1519">
        <v>0.1</v>
      </c>
      <c r="G44" s="1518">
        <v>5</v>
      </c>
      <c r="H44" s="1536">
        <v>6.7114093959731544E-2</v>
      </c>
      <c r="I44" s="1535">
        <v>5</v>
      </c>
      <c r="J44" s="1536">
        <v>6.7114093959731544E-2</v>
      </c>
      <c r="K44" s="1535">
        <v>5</v>
      </c>
    </row>
    <row r="45" spans="1:12" ht="13.5" customHeight="1" x14ac:dyDescent="0.2">
      <c r="A45" s="1522" t="s">
        <v>660</v>
      </c>
      <c r="B45" s="1521">
        <v>0</v>
      </c>
      <c r="C45" s="1520">
        <v>2</v>
      </c>
      <c r="D45" s="1521">
        <v>0</v>
      </c>
      <c r="E45" s="1520">
        <v>2</v>
      </c>
      <c r="F45" s="1519">
        <v>0</v>
      </c>
      <c r="G45" s="1518">
        <v>3</v>
      </c>
      <c r="H45" s="1536">
        <v>4.0268456375838924E-2</v>
      </c>
      <c r="I45" s="1535">
        <v>2</v>
      </c>
      <c r="J45" s="1536">
        <v>4.0268456375838924E-2</v>
      </c>
      <c r="K45" s="1535">
        <v>3</v>
      </c>
    </row>
    <row r="46" spans="1:12" ht="13.5" customHeight="1" x14ac:dyDescent="0.2">
      <c r="A46" s="1522" t="s">
        <v>659</v>
      </c>
      <c r="B46" s="1521">
        <v>0</v>
      </c>
      <c r="C46" s="1520">
        <v>0</v>
      </c>
      <c r="D46" s="1521">
        <v>0</v>
      </c>
      <c r="E46" s="1520">
        <v>0</v>
      </c>
      <c r="F46" s="1519">
        <v>0</v>
      </c>
      <c r="G46" s="1518">
        <v>2</v>
      </c>
      <c r="H46" s="1536">
        <v>2.6845637583892617E-2</v>
      </c>
      <c r="I46" s="1535">
        <v>2</v>
      </c>
      <c r="J46" s="1536">
        <v>2.6845637583892617E-2</v>
      </c>
      <c r="K46" s="1535">
        <v>2</v>
      </c>
    </row>
    <row r="47" spans="1:12" ht="13.5" customHeight="1" x14ac:dyDescent="0.2">
      <c r="A47" s="1522" t="s">
        <v>1036</v>
      </c>
      <c r="B47" s="1521">
        <v>0</v>
      </c>
      <c r="C47" s="1520">
        <v>0</v>
      </c>
      <c r="D47" s="1521">
        <v>0</v>
      </c>
      <c r="E47" s="1520">
        <v>0</v>
      </c>
      <c r="F47" s="1519">
        <v>0</v>
      </c>
      <c r="G47" s="1518">
        <v>0</v>
      </c>
      <c r="H47" s="1536">
        <v>1.3422818791946308E-2</v>
      </c>
      <c r="I47" s="1535">
        <v>0</v>
      </c>
      <c r="J47" s="1536">
        <v>1.3422818791946308E-2</v>
      </c>
      <c r="K47" s="1535">
        <v>1</v>
      </c>
      <c r="L47" s="1501"/>
    </row>
    <row r="48" spans="1:12" ht="13.5" customHeight="1" thickBot="1" x14ac:dyDescent="0.25">
      <c r="A48" s="1517" t="s">
        <v>1035</v>
      </c>
      <c r="B48" s="1516">
        <v>0</v>
      </c>
      <c r="C48" s="1515">
        <v>0</v>
      </c>
      <c r="D48" s="1516">
        <v>0</v>
      </c>
      <c r="E48" s="1515">
        <v>0</v>
      </c>
      <c r="F48" s="1534">
        <v>0</v>
      </c>
      <c r="G48" s="1533">
        <v>0</v>
      </c>
      <c r="H48" s="1532">
        <v>1.3422818791946308E-2</v>
      </c>
      <c r="I48" s="1531">
        <v>1</v>
      </c>
      <c r="J48" s="1532">
        <v>1.3422818791946308E-2</v>
      </c>
      <c r="K48" s="1531">
        <v>1</v>
      </c>
    </row>
    <row r="49" spans="1:20" ht="13.5" customHeight="1" x14ac:dyDescent="0.2">
      <c r="A49" s="1512" t="s">
        <v>383</v>
      </c>
      <c r="B49" s="1511">
        <v>0.6</v>
      </c>
      <c r="C49" s="1510">
        <v>1</v>
      </c>
      <c r="D49" s="1511">
        <v>0.6</v>
      </c>
      <c r="E49" s="1510">
        <v>1</v>
      </c>
      <c r="F49" s="1509">
        <v>0.9</v>
      </c>
      <c r="G49" s="1508">
        <v>1</v>
      </c>
      <c r="H49" s="1509">
        <v>1.1000000000000001</v>
      </c>
      <c r="I49" s="1508">
        <v>1</v>
      </c>
      <c r="J49" s="1509">
        <v>1.1946308724832215</v>
      </c>
      <c r="K49" s="1508">
        <v>1</v>
      </c>
    </row>
    <row r="50" spans="1:20" ht="13.5" customHeight="1" x14ac:dyDescent="0.2">
      <c r="A50" s="1504"/>
      <c r="B50" s="1504"/>
      <c r="C50" s="1530"/>
      <c r="D50" s="1504"/>
      <c r="E50" s="1530"/>
      <c r="F50" s="1530"/>
      <c r="G50" s="1530"/>
      <c r="H50" s="1530"/>
      <c r="I50" s="1530"/>
      <c r="J50" s="1530"/>
      <c r="K50" s="1530"/>
    </row>
    <row r="51" spans="1:20" s="1528" customFormat="1" ht="13.5" customHeight="1" x14ac:dyDescent="0.2">
      <c r="A51" s="1529" t="s">
        <v>1040</v>
      </c>
      <c r="B51" s="1505"/>
      <c r="C51" s="1505"/>
      <c r="D51" s="1505"/>
      <c r="E51" s="1505"/>
      <c r="F51" s="1505"/>
      <c r="G51" s="1505"/>
      <c r="H51" s="1505"/>
      <c r="I51" s="1505"/>
      <c r="J51" s="1505"/>
      <c r="K51" s="1505"/>
    </row>
    <row r="52" spans="1:20" ht="13.5" customHeight="1" thickBot="1" x14ac:dyDescent="0.25">
      <c r="A52" s="1527" t="s">
        <v>662</v>
      </c>
      <c r="B52" s="1497" t="s">
        <v>1226</v>
      </c>
      <c r="C52" s="1497" t="s">
        <v>509</v>
      </c>
      <c r="D52" s="1497" t="s">
        <v>1097</v>
      </c>
      <c r="E52" s="1497" t="s">
        <v>509</v>
      </c>
      <c r="F52" s="1497" t="s">
        <v>1056</v>
      </c>
      <c r="G52" s="1497" t="s">
        <v>509</v>
      </c>
      <c r="H52" s="1498" t="s">
        <v>994</v>
      </c>
      <c r="I52" s="1497" t="s">
        <v>509</v>
      </c>
      <c r="J52" s="1498" t="s">
        <v>294</v>
      </c>
      <c r="K52" s="1497" t="s">
        <v>509</v>
      </c>
    </row>
    <row r="53" spans="1:20" ht="13.5" customHeight="1" x14ac:dyDescent="0.2">
      <c r="A53" s="1526"/>
      <c r="B53" s="1525"/>
      <c r="C53" s="1525"/>
      <c r="D53" s="1525"/>
      <c r="E53" s="1525"/>
      <c r="F53" s="1525"/>
      <c r="G53" s="1525"/>
      <c r="H53" s="1525"/>
      <c r="I53" s="1518"/>
      <c r="J53" s="1518"/>
      <c r="K53" s="1518"/>
    </row>
    <row r="54" spans="1:20" ht="13.5" customHeight="1" x14ac:dyDescent="0.2">
      <c r="A54" s="1522" t="s">
        <v>1039</v>
      </c>
      <c r="B54" s="1521">
        <v>17.399999999999999</v>
      </c>
      <c r="C54" s="1520">
        <v>33</v>
      </c>
      <c r="D54" s="1524">
        <v>17.2</v>
      </c>
      <c r="E54" s="1523">
        <v>33</v>
      </c>
      <c r="F54" s="1524">
        <v>17</v>
      </c>
      <c r="G54" s="1523">
        <v>33</v>
      </c>
      <c r="H54" s="1524">
        <v>16.899999999999999</v>
      </c>
      <c r="I54" s="1523">
        <v>33</v>
      </c>
      <c r="J54" s="1524">
        <v>16.120805369127517</v>
      </c>
      <c r="K54" s="1523">
        <v>31</v>
      </c>
    </row>
    <row r="55" spans="1:20" ht="13.5" customHeight="1" x14ac:dyDescent="0.2">
      <c r="A55" s="1522" t="s">
        <v>1038</v>
      </c>
      <c r="B55" s="1521">
        <v>16.7</v>
      </c>
      <c r="C55" s="1520">
        <v>32</v>
      </c>
      <c r="D55" s="1524">
        <v>16.600000000000001</v>
      </c>
      <c r="E55" s="1523">
        <v>32</v>
      </c>
      <c r="F55" s="1524">
        <v>16.399999999999999</v>
      </c>
      <c r="G55" s="1523">
        <v>32</v>
      </c>
      <c r="H55" s="1524">
        <v>16.399999999999999</v>
      </c>
      <c r="I55" s="1523">
        <v>32</v>
      </c>
      <c r="J55" s="1524">
        <v>15.865771812080537</v>
      </c>
      <c r="K55" s="1523">
        <v>31</v>
      </c>
    </row>
    <row r="56" spans="1:20" ht="13.5" customHeight="1" x14ac:dyDescent="0.2">
      <c r="A56" s="1522" t="s">
        <v>1037</v>
      </c>
      <c r="B56" s="1521">
        <v>12.2</v>
      </c>
      <c r="C56" s="1520">
        <v>23</v>
      </c>
      <c r="D56" s="1519">
        <v>12.1</v>
      </c>
      <c r="E56" s="1518">
        <v>23</v>
      </c>
      <c r="F56" s="1519">
        <v>12.1</v>
      </c>
      <c r="G56" s="1518">
        <v>23</v>
      </c>
      <c r="H56" s="1519">
        <v>12.053691275167784</v>
      </c>
      <c r="I56" s="1518">
        <v>23</v>
      </c>
      <c r="J56" s="1519">
        <v>12.053691275167784</v>
      </c>
      <c r="K56" s="1518">
        <v>24</v>
      </c>
    </row>
    <row r="57" spans="1:20" ht="13.5" customHeight="1" x14ac:dyDescent="0.2">
      <c r="A57" s="1522" t="s">
        <v>661</v>
      </c>
      <c r="B57" s="1521">
        <v>3.4</v>
      </c>
      <c r="C57" s="1520">
        <v>6</v>
      </c>
      <c r="D57" s="1519">
        <v>3.4</v>
      </c>
      <c r="E57" s="1518">
        <v>7</v>
      </c>
      <c r="F57" s="1519">
        <v>3.5</v>
      </c>
      <c r="G57" s="1518">
        <v>7</v>
      </c>
      <c r="H57" s="1519">
        <v>3.4</v>
      </c>
      <c r="I57" s="1518">
        <v>7</v>
      </c>
      <c r="J57" s="1519">
        <v>3.5436241610738253</v>
      </c>
      <c r="K57" s="1518">
        <v>7</v>
      </c>
    </row>
    <row r="58" spans="1:20" ht="13.5" customHeight="1" x14ac:dyDescent="0.2">
      <c r="A58" s="1522" t="s">
        <v>660</v>
      </c>
      <c r="B58" s="1521">
        <v>1.8</v>
      </c>
      <c r="C58" s="1520">
        <v>4</v>
      </c>
      <c r="D58" s="1519">
        <v>1.9</v>
      </c>
      <c r="E58" s="1518">
        <v>4</v>
      </c>
      <c r="F58" s="1519">
        <v>1.9</v>
      </c>
      <c r="G58" s="1518">
        <v>4</v>
      </c>
      <c r="H58" s="1519">
        <v>1.8</v>
      </c>
      <c r="I58" s="1518">
        <v>4</v>
      </c>
      <c r="J58" s="1519">
        <v>2.0671140939597317</v>
      </c>
      <c r="K58" s="1518">
        <v>4</v>
      </c>
    </row>
    <row r="59" spans="1:20" ht="13.5" customHeight="1" x14ac:dyDescent="0.2">
      <c r="A59" s="1522" t="s">
        <v>659</v>
      </c>
      <c r="B59" s="1521">
        <v>0.5</v>
      </c>
      <c r="C59" s="1520">
        <v>1</v>
      </c>
      <c r="D59" s="1519">
        <v>0.6</v>
      </c>
      <c r="E59" s="1518">
        <v>1</v>
      </c>
      <c r="F59" s="1519">
        <v>0.6</v>
      </c>
      <c r="G59" s="1518">
        <v>1</v>
      </c>
      <c r="H59" s="1519">
        <v>0.6</v>
      </c>
      <c r="I59" s="1518">
        <v>1</v>
      </c>
      <c r="J59" s="1519">
        <v>0.71140939597315433</v>
      </c>
      <c r="K59" s="1518">
        <v>1</v>
      </c>
    </row>
    <row r="60" spans="1:20" ht="13.5" customHeight="1" x14ac:dyDescent="0.2">
      <c r="A60" s="1522" t="s">
        <v>1036</v>
      </c>
      <c r="B60" s="1521">
        <v>0.2</v>
      </c>
      <c r="C60" s="1520">
        <v>1</v>
      </c>
      <c r="D60" s="1519">
        <v>0.2</v>
      </c>
      <c r="E60" s="1518">
        <v>0</v>
      </c>
      <c r="F60" s="1519">
        <v>0.2</v>
      </c>
      <c r="G60" s="1518">
        <v>0</v>
      </c>
      <c r="H60" s="1519">
        <v>0.2</v>
      </c>
      <c r="I60" s="1518">
        <v>0</v>
      </c>
      <c r="J60" s="1519">
        <v>0.29530201342281881</v>
      </c>
      <c r="K60" s="1518">
        <v>1</v>
      </c>
    </row>
    <row r="61" spans="1:20" ht="13.5" customHeight="1" thickBot="1" x14ac:dyDescent="0.25">
      <c r="A61" s="1517" t="s">
        <v>1035</v>
      </c>
      <c r="B61" s="1516">
        <v>0.2</v>
      </c>
      <c r="C61" s="1515">
        <v>0</v>
      </c>
      <c r="D61" s="1514">
        <v>0.2</v>
      </c>
      <c r="E61" s="1513">
        <v>0</v>
      </c>
      <c r="F61" s="1514">
        <v>0.2</v>
      </c>
      <c r="G61" s="1513">
        <v>0</v>
      </c>
      <c r="H61" s="1514">
        <v>0.2</v>
      </c>
      <c r="I61" s="1513">
        <v>0</v>
      </c>
      <c r="J61" s="1514">
        <v>0.29530201342281881</v>
      </c>
      <c r="K61" s="1513">
        <v>1</v>
      </c>
    </row>
    <row r="62" spans="1:20" ht="13.5" customHeight="1" x14ac:dyDescent="0.2">
      <c r="A62" s="1512" t="s">
        <v>383</v>
      </c>
      <c r="B62" s="1511">
        <v>52.4</v>
      </c>
      <c r="C62" s="1510">
        <v>1</v>
      </c>
      <c r="D62" s="1509">
        <v>52.2</v>
      </c>
      <c r="E62" s="1508">
        <v>1</v>
      </c>
      <c r="F62" s="1509">
        <v>51.9</v>
      </c>
      <c r="G62" s="1508">
        <v>1</v>
      </c>
      <c r="H62" s="1509">
        <v>51.7</v>
      </c>
      <c r="I62" s="1508">
        <v>1</v>
      </c>
      <c r="J62" s="1509">
        <v>50.966442953020135</v>
      </c>
      <c r="K62" s="1508">
        <v>1</v>
      </c>
      <c r="T62" s="1501"/>
    </row>
    <row r="63" spans="1:20" ht="13.5" customHeight="1" x14ac:dyDescent="0.25">
      <c r="F63" s="1505"/>
    </row>
    <row r="64" spans="1:20" ht="13.5" customHeight="1" x14ac:dyDescent="0.25">
      <c r="A64" s="1501" t="s">
        <v>1034</v>
      </c>
      <c r="F64" s="1502"/>
    </row>
    <row r="65" spans="1:11" ht="13.5" customHeight="1" x14ac:dyDescent="0.25">
      <c r="A65" s="1501" t="s">
        <v>658</v>
      </c>
      <c r="B65" s="1501"/>
      <c r="C65" s="1507"/>
      <c r="D65" s="1501"/>
      <c r="E65" s="1501"/>
      <c r="F65" s="1502"/>
    </row>
    <row r="66" spans="1:11" ht="13.5" customHeight="1" x14ac:dyDescent="0.2">
      <c r="A66" s="1501" t="s">
        <v>657</v>
      </c>
      <c r="B66" s="1506"/>
      <c r="C66" s="1505"/>
      <c r="D66" s="1505"/>
      <c r="E66" s="1505"/>
      <c r="F66" s="1501"/>
      <c r="G66" s="1501"/>
      <c r="H66" s="1501"/>
      <c r="I66" s="1501"/>
      <c r="J66" s="1504"/>
      <c r="K66" s="1501"/>
    </row>
    <row r="67" spans="1:11" ht="13.5" customHeight="1" x14ac:dyDescent="0.25">
      <c r="A67" s="1501" t="s">
        <v>1033</v>
      </c>
      <c r="B67" s="1502"/>
      <c r="C67" s="1503"/>
      <c r="D67" s="1502"/>
      <c r="E67" s="1502"/>
      <c r="F67" s="1501"/>
      <c r="G67" s="1501"/>
      <c r="H67" s="1501"/>
      <c r="I67" s="1501"/>
      <c r="J67" s="1501"/>
      <c r="K67" s="1501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  <oddFooter>&amp;C&amp;7Fact book - Q2  2018</oddFooter>
  </headerFooter>
  <colBreaks count="1" manualBreakCount="1">
    <brk id="11" max="68" man="1"/>
  </colBreaks>
  <ignoredErrors>
    <ignoredError sqref="D25:K25 J50 B22:K23" numberStoredAsText="1"/>
  </ignoredError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190EFA"/>
  </sheetPr>
  <dimension ref="A1:K62"/>
  <sheetViews>
    <sheetView view="pageBreakPreview" topLeftCell="A10" zoomScaleNormal="100" zoomScaleSheetLayoutView="100" zoomScalePageLayoutView="55" workbookViewId="0">
      <selection activeCell="H34" sqref="H34"/>
    </sheetView>
  </sheetViews>
  <sheetFormatPr defaultRowHeight="8.25" x14ac:dyDescent="0.15"/>
  <cols>
    <col min="1" max="1" width="36" style="1060" customWidth="1"/>
    <col min="2" max="10" width="8.85546875" style="1060" customWidth="1"/>
    <col min="11" max="11" width="10.85546875" style="1060" hidden="1" customWidth="1"/>
    <col min="12" max="16384" width="9.140625" style="1060"/>
  </cols>
  <sheetData>
    <row r="1" spans="1:11" ht="15.75" customHeight="1" x14ac:dyDescent="0.2">
      <c r="A1" s="2253" t="s">
        <v>706</v>
      </c>
      <c r="B1" s="1118"/>
      <c r="C1" s="1117"/>
      <c r="D1" s="1117"/>
      <c r="E1" s="1117"/>
      <c r="F1" s="1117"/>
      <c r="G1" s="1117"/>
      <c r="H1" s="1117"/>
      <c r="I1" s="1116"/>
      <c r="J1" s="1116"/>
      <c r="K1" s="792"/>
    </row>
    <row r="2" spans="1:11" ht="15.75" customHeight="1" thickBot="1" x14ac:dyDescent="0.25">
      <c r="A2" s="1116"/>
      <c r="B2" s="1118"/>
      <c r="C2" s="1117"/>
      <c r="D2" s="1117"/>
      <c r="E2" s="1117"/>
      <c r="F2" s="1117"/>
      <c r="G2" s="1117"/>
      <c r="H2" s="1117"/>
      <c r="I2" s="1116"/>
      <c r="J2" s="1116"/>
      <c r="K2" s="792"/>
    </row>
    <row r="3" spans="1:11" ht="14.25" customHeight="1" thickBot="1" x14ac:dyDescent="0.2">
      <c r="A3" s="1115" t="s">
        <v>193</v>
      </c>
      <c r="B3" s="1114" t="s">
        <v>1226</v>
      </c>
      <c r="C3" s="1114" t="s">
        <v>1097</v>
      </c>
      <c r="D3" s="1114" t="s">
        <v>1056</v>
      </c>
      <c r="E3" s="1114" t="s">
        <v>994</v>
      </c>
      <c r="F3" s="1113" t="s">
        <v>294</v>
      </c>
      <c r="G3" s="1113" t="s">
        <v>293</v>
      </c>
      <c r="H3" s="1113" t="s">
        <v>292</v>
      </c>
      <c r="I3" s="1113" t="s">
        <v>291</v>
      </c>
      <c r="J3" s="1112" t="s">
        <v>290</v>
      </c>
      <c r="K3" s="798" t="s">
        <v>383</v>
      </c>
    </row>
    <row r="4" spans="1:11" s="1086" customFormat="1" ht="14.25" customHeight="1" x14ac:dyDescent="0.2">
      <c r="A4" s="1094" t="s">
        <v>705</v>
      </c>
      <c r="B4" s="1111">
        <v>31945</v>
      </c>
      <c r="C4" s="1111">
        <v>31056</v>
      </c>
      <c r="D4" s="1110">
        <v>33316</v>
      </c>
      <c r="E4" s="1110">
        <v>32298</v>
      </c>
      <c r="F4" s="1110">
        <v>31395</v>
      </c>
      <c r="G4" s="1110">
        <v>31077</v>
      </c>
      <c r="H4" s="1110">
        <v>32410</v>
      </c>
      <c r="I4" s="1110">
        <v>31070</v>
      </c>
      <c r="J4" s="1110">
        <v>30143</v>
      </c>
      <c r="K4" s="797">
        <v>7.6</v>
      </c>
    </row>
    <row r="5" spans="1:11" s="1086" customFormat="1" ht="14.25" customHeight="1" x14ac:dyDescent="0.2">
      <c r="A5" s="1094" t="s">
        <v>704</v>
      </c>
      <c r="B5" s="1111">
        <v>-904</v>
      </c>
      <c r="C5" s="1111">
        <v>-841</v>
      </c>
      <c r="D5" s="1110">
        <v>-765</v>
      </c>
      <c r="E5" s="1110">
        <v>-1035</v>
      </c>
      <c r="F5" s="1110">
        <v>-943</v>
      </c>
      <c r="G5" s="1110">
        <v>-897</v>
      </c>
      <c r="H5" s="1110">
        <v>-877</v>
      </c>
      <c r="I5" s="1110">
        <v>-711</v>
      </c>
      <c r="J5" s="1110">
        <v>-1005</v>
      </c>
      <c r="K5" s="797">
        <v>9.1</v>
      </c>
    </row>
    <row r="6" spans="1:11" s="1086" customFormat="1" ht="14.25" customHeight="1" x14ac:dyDescent="0.2">
      <c r="A6" s="1094" t="s">
        <v>1062</v>
      </c>
      <c r="B6" s="1111">
        <v>-750</v>
      </c>
      <c r="C6" s="1111">
        <v>-759</v>
      </c>
      <c r="D6" s="1110">
        <v>-752</v>
      </c>
      <c r="E6" s="1110"/>
      <c r="F6" s="1110"/>
      <c r="G6" s="1110"/>
      <c r="H6" s="1110"/>
      <c r="I6" s="1110"/>
      <c r="J6" s="1110"/>
      <c r="K6" s="797"/>
    </row>
    <row r="7" spans="1:11" s="1086" customFormat="1" ht="14.25" customHeight="1" x14ac:dyDescent="0.2">
      <c r="A7" s="1094" t="s">
        <v>703</v>
      </c>
      <c r="B7" s="1111">
        <v>30291</v>
      </c>
      <c r="C7" s="1111">
        <v>29456</v>
      </c>
      <c r="D7" s="1110">
        <v>31799</v>
      </c>
      <c r="E7" s="1110">
        <v>31263</v>
      </c>
      <c r="F7" s="1110">
        <v>30452</v>
      </c>
      <c r="G7" s="1110">
        <v>30180</v>
      </c>
      <c r="H7" s="1110">
        <v>31533</v>
      </c>
      <c r="I7" s="1110">
        <v>30359</v>
      </c>
      <c r="J7" s="1110">
        <v>29138</v>
      </c>
      <c r="K7" s="797">
        <v>11.1</v>
      </c>
    </row>
    <row r="8" spans="1:11" s="1086" customFormat="1" ht="14.25" customHeight="1" x14ac:dyDescent="0.2">
      <c r="A8" s="1094" t="s">
        <v>702</v>
      </c>
      <c r="B8" s="1111">
        <v>-1394</v>
      </c>
      <c r="C8" s="1111">
        <v>-697</v>
      </c>
      <c r="D8" s="1110">
        <v>-2747</v>
      </c>
      <c r="E8" s="1110">
        <v>-2005</v>
      </c>
      <c r="F8" s="1110">
        <v>-1107</v>
      </c>
      <c r="G8" s="1110">
        <v>-588</v>
      </c>
      <c r="H8" s="1110">
        <v>-2625</v>
      </c>
      <c r="I8" s="1110">
        <v>-1882</v>
      </c>
      <c r="J8" s="1110">
        <v>-1255</v>
      </c>
      <c r="K8" s="797"/>
    </row>
    <row r="9" spans="1:11" s="1086" customFormat="1" ht="14.25" customHeight="1" x14ac:dyDescent="0.25">
      <c r="A9" s="1094" t="s">
        <v>701</v>
      </c>
      <c r="B9" s="1093">
        <v>-1871</v>
      </c>
      <c r="C9" s="1093">
        <v>-1864</v>
      </c>
      <c r="D9" s="1107">
        <v>-1862</v>
      </c>
      <c r="E9" s="1107">
        <v>-1904</v>
      </c>
      <c r="F9" s="1107">
        <v>-1893</v>
      </c>
      <c r="G9" s="1107">
        <v>-1950</v>
      </c>
      <c r="H9" s="1107">
        <v>-1946</v>
      </c>
      <c r="I9" s="1107">
        <v>-1938</v>
      </c>
      <c r="J9" s="1107">
        <v>-1911</v>
      </c>
      <c r="K9" s="797">
        <v>6584.7</v>
      </c>
    </row>
    <row r="10" spans="1:11" s="1086" customFormat="1" ht="14.25" customHeight="1" x14ac:dyDescent="0.25">
      <c r="A10" s="1094" t="s">
        <v>700</v>
      </c>
      <c r="B10" s="1109">
        <v>-2044</v>
      </c>
      <c r="C10" s="2265">
        <v>-1958</v>
      </c>
      <c r="D10" s="2264">
        <v>-1972</v>
      </c>
      <c r="E10" s="2264">
        <v>-1850</v>
      </c>
      <c r="F10" s="2264">
        <v>-1741</v>
      </c>
      <c r="G10" s="2264">
        <v>-1627</v>
      </c>
      <c r="H10" s="2264">
        <v>-1489</v>
      </c>
      <c r="I10" s="2264">
        <v>-1309</v>
      </c>
      <c r="J10" s="2264">
        <v>-1189</v>
      </c>
      <c r="K10" s="797">
        <v>7881.8</v>
      </c>
    </row>
    <row r="11" spans="1:11" s="1086" customFormat="1" ht="14.25" customHeight="1" x14ac:dyDescent="0.25">
      <c r="A11" s="1094" t="s">
        <v>699</v>
      </c>
      <c r="B11" s="1093">
        <v>-3</v>
      </c>
      <c r="C11" s="1093">
        <v>-85</v>
      </c>
      <c r="D11" s="1107">
        <v>-291</v>
      </c>
      <c r="E11" s="1107">
        <v>-223</v>
      </c>
      <c r="F11" s="1107">
        <v>-204</v>
      </c>
      <c r="G11" s="1107">
        <v>-252</v>
      </c>
      <c r="H11" s="1107">
        <v>-212</v>
      </c>
      <c r="I11" s="1107">
        <v>-213</v>
      </c>
      <c r="J11" s="1107">
        <v>-305</v>
      </c>
      <c r="K11" s="797">
        <v>9611.4</v>
      </c>
    </row>
    <row r="12" spans="1:11" s="1086" customFormat="1" ht="14.25" customHeight="1" x14ac:dyDescent="0.2">
      <c r="A12" s="1094" t="s">
        <v>698</v>
      </c>
      <c r="B12" s="1108">
        <v>-212</v>
      </c>
      <c r="C12" s="2263">
        <v>-176</v>
      </c>
      <c r="D12" s="2262">
        <v>-152</v>
      </c>
      <c r="E12" s="2262">
        <v>-279</v>
      </c>
      <c r="F12" s="2262">
        <v>-262</v>
      </c>
      <c r="G12" s="2262">
        <v>-261</v>
      </c>
      <c r="H12" s="2262">
        <v>-240</v>
      </c>
      <c r="I12" s="2262">
        <v>-96</v>
      </c>
      <c r="J12" s="2262">
        <v>-104</v>
      </c>
      <c r="K12" s="792"/>
    </row>
    <row r="13" spans="1:11" s="1086" customFormat="1" ht="14.25" customHeight="1" x14ac:dyDescent="0.2">
      <c r="A13" s="1094" t="s">
        <v>688</v>
      </c>
      <c r="B13" s="1093">
        <v>-354</v>
      </c>
      <c r="C13" s="1093">
        <v>-330</v>
      </c>
      <c r="D13" s="1107">
        <v>-259</v>
      </c>
      <c r="E13" s="1107">
        <v>-323</v>
      </c>
      <c r="F13" s="1107">
        <v>-356</v>
      </c>
      <c r="G13" s="1107">
        <v>-420</v>
      </c>
      <c r="H13" s="1107">
        <v>-483</v>
      </c>
      <c r="I13" s="1107">
        <v>-493</v>
      </c>
      <c r="J13" s="1107">
        <v>-355</v>
      </c>
      <c r="K13" s="792"/>
    </row>
    <row r="14" spans="1:11" s="1086" customFormat="1" ht="12" x14ac:dyDescent="0.2">
      <c r="A14" s="1098" t="s">
        <v>697</v>
      </c>
      <c r="B14" s="1097">
        <v>24414</v>
      </c>
      <c r="C14" s="1097">
        <v>24345</v>
      </c>
      <c r="D14" s="1106">
        <v>24515</v>
      </c>
      <c r="E14" s="1106">
        <v>24679</v>
      </c>
      <c r="F14" s="1106">
        <v>24890</v>
      </c>
      <c r="G14" s="1106">
        <v>25083</v>
      </c>
      <c r="H14" s="1106">
        <v>24538</v>
      </c>
      <c r="I14" s="1106">
        <v>24428</v>
      </c>
      <c r="J14" s="1106">
        <v>24019</v>
      </c>
      <c r="K14" s="791" t="s">
        <v>644</v>
      </c>
    </row>
    <row r="15" spans="1:11" s="1086" customFormat="1" ht="14.25" customHeight="1" thickBot="1" x14ac:dyDescent="0.3">
      <c r="A15" s="1094" t="s">
        <v>696</v>
      </c>
      <c r="B15" s="1104">
        <v>0.19900000000000001</v>
      </c>
      <c r="C15" s="1104">
        <v>0.19800000000000001</v>
      </c>
      <c r="D15" s="1103">
        <v>0.19500000000000001</v>
      </c>
      <c r="E15" s="1103">
        <v>0.192</v>
      </c>
      <c r="F15" s="1103">
        <v>0.192</v>
      </c>
      <c r="G15" s="1103">
        <v>0.188</v>
      </c>
      <c r="H15" s="1103">
        <v>0.184</v>
      </c>
      <c r="I15" s="1103">
        <v>0.17899999999999999</v>
      </c>
      <c r="J15" s="1103">
        <v>0.16800000000000001</v>
      </c>
      <c r="K15" s="796">
        <v>2015</v>
      </c>
    </row>
    <row r="16" spans="1:11" s="1086" customFormat="1" ht="14.25" customHeight="1" x14ac:dyDescent="0.25">
      <c r="A16" s="1094"/>
      <c r="B16" s="1105"/>
      <c r="C16" s="2261"/>
      <c r="D16" s="2260"/>
      <c r="E16" s="2260"/>
      <c r="F16" s="2260"/>
      <c r="G16" s="2260"/>
      <c r="H16" s="2260"/>
      <c r="I16" s="2260"/>
      <c r="J16" s="2260"/>
      <c r="K16" s="795" t="e">
        <v>#REF!</v>
      </c>
    </row>
    <row r="17" spans="1:11" s="1086" customFormat="1" ht="14.25" customHeight="1" x14ac:dyDescent="0.2">
      <c r="A17" s="1099" t="s">
        <v>695</v>
      </c>
      <c r="B17" s="1093">
        <v>2819</v>
      </c>
      <c r="C17" s="1093">
        <v>2953</v>
      </c>
      <c r="D17" s="2259">
        <v>3493</v>
      </c>
      <c r="E17" s="1093">
        <v>2790</v>
      </c>
      <c r="F17" s="1093">
        <v>2855</v>
      </c>
      <c r="G17" s="1093">
        <v>2998</v>
      </c>
      <c r="H17" s="1093">
        <v>3017</v>
      </c>
      <c r="I17" s="1093">
        <v>2932</v>
      </c>
      <c r="J17" s="1093">
        <v>2938</v>
      </c>
      <c r="K17" s="792"/>
    </row>
    <row r="18" spans="1:11" s="1086" customFormat="1" ht="22.5" x14ac:dyDescent="0.2">
      <c r="A18" s="1094" t="s">
        <v>694</v>
      </c>
      <c r="B18" s="1102"/>
      <c r="C18" s="1792"/>
      <c r="D18" s="1101"/>
      <c r="E18" s="1101"/>
      <c r="F18" s="1101"/>
      <c r="G18" s="1101"/>
      <c r="H18" s="1101"/>
      <c r="I18" s="1101"/>
      <c r="J18" s="1101"/>
      <c r="K18" s="792"/>
    </row>
    <row r="19" spans="1:11" s="1086" customFormat="1" ht="14.25" customHeight="1" x14ac:dyDescent="0.2">
      <c r="A19" s="1098" t="s">
        <v>693</v>
      </c>
      <c r="B19" s="1097">
        <v>27233</v>
      </c>
      <c r="C19" s="1097">
        <v>27298</v>
      </c>
      <c r="D19" s="1097">
        <v>28008</v>
      </c>
      <c r="E19" s="1097">
        <v>27470</v>
      </c>
      <c r="F19" s="1097">
        <v>27746</v>
      </c>
      <c r="G19" s="1097">
        <v>28081</v>
      </c>
      <c r="H19" s="1097">
        <v>27555</v>
      </c>
      <c r="I19" s="1097">
        <v>27360</v>
      </c>
      <c r="J19" s="1097">
        <v>26958</v>
      </c>
      <c r="K19" s="792"/>
    </row>
    <row r="20" spans="1:11" s="1086" customFormat="1" ht="12" x14ac:dyDescent="0.2">
      <c r="A20" s="1094" t="s">
        <v>692</v>
      </c>
      <c r="B20" s="1104">
        <v>0.222</v>
      </c>
      <c r="C20" s="1104">
        <v>0.223</v>
      </c>
      <c r="D20" s="1103">
        <v>0.223</v>
      </c>
      <c r="E20" s="1103">
        <v>0.214</v>
      </c>
      <c r="F20" s="1103">
        <v>0.214</v>
      </c>
      <c r="G20" s="1103">
        <v>0.21</v>
      </c>
      <c r="H20" s="1103">
        <v>0.20699999999999999</v>
      </c>
      <c r="I20" s="1103">
        <v>0.20100000000000001</v>
      </c>
      <c r="J20" s="1103">
        <v>0.189</v>
      </c>
      <c r="K20" s="791" t="s">
        <v>998</v>
      </c>
    </row>
    <row r="21" spans="1:11" s="1086" customFormat="1" ht="14.25" customHeight="1" thickBot="1" x14ac:dyDescent="0.25">
      <c r="A21" s="1094"/>
      <c r="B21" s="1102"/>
      <c r="C21" s="1102"/>
      <c r="D21" s="1101"/>
      <c r="E21" s="1101"/>
      <c r="F21" s="1101"/>
      <c r="G21" s="1101"/>
      <c r="H21" s="1101"/>
      <c r="I21" s="1101"/>
      <c r="J21" s="1101"/>
      <c r="K21" s="794">
        <v>2014</v>
      </c>
    </row>
    <row r="22" spans="1:11" s="1086" customFormat="1" ht="14.25" customHeight="1" x14ac:dyDescent="0.25">
      <c r="A22" s="1094" t="s">
        <v>691</v>
      </c>
      <c r="B22" s="1093">
        <v>4810</v>
      </c>
      <c r="C22" s="1093">
        <v>4656</v>
      </c>
      <c r="D22" s="1093">
        <v>4903</v>
      </c>
      <c r="E22" s="1093">
        <v>5119</v>
      </c>
      <c r="F22" s="1093">
        <v>5333</v>
      </c>
      <c r="G22" s="1093">
        <v>5629</v>
      </c>
      <c r="H22" s="1093">
        <v>6541</v>
      </c>
      <c r="I22" s="1093">
        <v>6581</v>
      </c>
      <c r="J22" s="1093">
        <v>5754</v>
      </c>
      <c r="K22" s="793">
        <v>21.8</v>
      </c>
    </row>
    <row r="23" spans="1:11" s="1086" customFormat="1" ht="14.25" customHeight="1" x14ac:dyDescent="0.25">
      <c r="A23" s="1100" t="s">
        <v>690</v>
      </c>
      <c r="B23" s="1093">
        <v>172</v>
      </c>
      <c r="C23" s="1093">
        <v>221</v>
      </c>
      <c r="D23" s="1093">
        <v>241</v>
      </c>
      <c r="E23" s="1093">
        <v>245</v>
      </c>
      <c r="F23" s="1093">
        <v>257</v>
      </c>
      <c r="G23" s="1093">
        <v>271</v>
      </c>
      <c r="H23" s="1093">
        <v>271</v>
      </c>
      <c r="I23" s="1093">
        <v>270</v>
      </c>
      <c r="J23" s="1093">
        <v>268</v>
      </c>
      <c r="K23" s="793">
        <v>25.3</v>
      </c>
    </row>
    <row r="24" spans="1:11" s="1086" customFormat="1" ht="22.5" x14ac:dyDescent="0.25">
      <c r="A24" s="1094" t="s">
        <v>689</v>
      </c>
      <c r="B24" s="1093">
        <v>-1000</v>
      </c>
      <c r="C24" s="1093">
        <v>-1205</v>
      </c>
      <c r="D24" s="1093">
        <v>-1205</v>
      </c>
      <c r="E24" s="1093">
        <v>-1205</v>
      </c>
      <c r="F24" s="1093">
        <v>-1205</v>
      </c>
      <c r="G24" s="1093">
        <v>-1205</v>
      </c>
      <c r="H24" s="1093">
        <v>-1205</v>
      </c>
      <c r="I24" s="1093">
        <v>-1205</v>
      </c>
      <c r="J24" s="1093">
        <v>-1205</v>
      </c>
      <c r="K24" s="793">
        <v>30.6</v>
      </c>
    </row>
    <row r="25" spans="1:11" s="1086" customFormat="1" ht="14.25" customHeight="1" x14ac:dyDescent="0.25">
      <c r="A25" s="1099" t="s">
        <v>688</v>
      </c>
      <c r="B25" s="1093">
        <v>90</v>
      </c>
      <c r="C25" s="1093">
        <v>156</v>
      </c>
      <c r="D25" s="1093">
        <v>41</v>
      </c>
      <c r="E25" s="1093">
        <v>39</v>
      </c>
      <c r="F25" s="1093">
        <v>-30</v>
      </c>
      <c r="G25" s="1093">
        <v>23</v>
      </c>
      <c r="H25" s="1093">
        <v>13</v>
      </c>
      <c r="I25" s="1093">
        <v>29</v>
      </c>
      <c r="J25" s="1093">
        <v>23</v>
      </c>
      <c r="K25" s="793"/>
    </row>
    <row r="26" spans="1:11" s="1086" customFormat="1" ht="14.25" customHeight="1" x14ac:dyDescent="0.25">
      <c r="A26" s="1098" t="s">
        <v>687</v>
      </c>
      <c r="B26" s="1097">
        <v>31133</v>
      </c>
      <c r="C26" s="1097">
        <v>30906</v>
      </c>
      <c r="D26" s="1097">
        <v>31747</v>
      </c>
      <c r="E26" s="1097">
        <v>31423</v>
      </c>
      <c r="F26" s="1097">
        <v>31844</v>
      </c>
      <c r="G26" s="1097">
        <v>32528</v>
      </c>
      <c r="H26" s="1097">
        <v>32904</v>
      </c>
      <c r="I26" s="1097">
        <v>32765</v>
      </c>
      <c r="J26" s="1097">
        <v>31530</v>
      </c>
      <c r="K26" s="793">
        <v>21.9</v>
      </c>
    </row>
    <row r="27" spans="1:11" s="1086" customFormat="1" ht="14.25" customHeight="1" x14ac:dyDescent="0.25">
      <c r="A27" s="1094" t="s">
        <v>686</v>
      </c>
      <c r="B27" s="1096">
        <v>0.254</v>
      </c>
      <c r="C27" s="2258">
        <v>0.252</v>
      </c>
      <c r="D27" s="2257">
        <v>0.252</v>
      </c>
      <c r="E27" s="2257">
        <v>0.245</v>
      </c>
      <c r="F27" s="2257">
        <v>0.246</v>
      </c>
      <c r="G27" s="2257">
        <v>0.24299999999999999</v>
      </c>
      <c r="H27" s="2257">
        <v>0.247</v>
      </c>
      <c r="I27" s="2257">
        <v>0.24099999999999999</v>
      </c>
      <c r="J27" s="2257">
        <v>0.221</v>
      </c>
      <c r="K27" s="793">
        <v>25.4</v>
      </c>
    </row>
    <row r="28" spans="1:11" s="1086" customFormat="1" ht="14.25" customHeight="1" x14ac:dyDescent="0.25">
      <c r="A28" s="1094"/>
      <c r="B28" s="1095"/>
      <c r="C28" s="2256"/>
      <c r="D28" s="2255"/>
      <c r="E28" s="2255"/>
      <c r="F28" s="2255"/>
      <c r="G28" s="2255"/>
      <c r="H28" s="2255"/>
      <c r="I28" s="2255"/>
      <c r="J28" s="2255"/>
      <c r="K28" s="793"/>
    </row>
    <row r="29" spans="1:11" s="1086" customFormat="1" ht="14.25" customHeight="1" x14ac:dyDescent="0.25">
      <c r="A29" s="1094" t="s">
        <v>685</v>
      </c>
      <c r="B29" s="1093"/>
      <c r="C29" s="1093"/>
      <c r="D29" s="1093">
        <v>202424</v>
      </c>
      <c r="E29" s="1093">
        <v>206380</v>
      </c>
      <c r="F29" s="1093">
        <v>208837</v>
      </c>
      <c r="G29" s="1093">
        <v>213740</v>
      </c>
      <c r="H29" s="1093">
        <v>215812</v>
      </c>
      <c r="I29" s="1093">
        <v>218064</v>
      </c>
      <c r="J29" s="1093">
        <v>220962</v>
      </c>
      <c r="K29" s="793"/>
    </row>
    <row r="30" spans="1:11" s="1086" customFormat="1" ht="14.25" customHeight="1" x14ac:dyDescent="0.25">
      <c r="A30" s="1092" t="s">
        <v>684</v>
      </c>
      <c r="B30" s="1091">
        <v>122568</v>
      </c>
      <c r="C30" s="1091">
        <v>122679</v>
      </c>
      <c r="D30" s="1091">
        <v>125779</v>
      </c>
      <c r="E30" s="1091">
        <v>128303</v>
      </c>
      <c r="F30" s="1091">
        <v>129705</v>
      </c>
      <c r="G30" s="1091">
        <v>133588</v>
      </c>
      <c r="H30" s="1091">
        <v>133157</v>
      </c>
      <c r="I30" s="1091">
        <v>136191</v>
      </c>
      <c r="J30" s="1091">
        <v>142913</v>
      </c>
      <c r="K30" s="793"/>
    </row>
    <row r="31" spans="1:11" s="1086" customFormat="1" ht="14.25" customHeight="1" x14ac:dyDescent="0.2">
      <c r="A31" s="1088" t="s">
        <v>683</v>
      </c>
      <c r="B31" s="1090"/>
      <c r="C31" s="1089"/>
      <c r="D31" s="2254"/>
      <c r="E31" s="2254"/>
      <c r="F31" s="2254"/>
      <c r="G31" s="2254"/>
      <c r="H31" s="2254"/>
      <c r="I31" s="2254"/>
      <c r="J31" s="2254"/>
      <c r="K31" s="793">
        <v>30.7</v>
      </c>
    </row>
    <row r="32" spans="1:11" s="1086" customFormat="1" ht="14.25" customHeight="1" x14ac:dyDescent="0.2">
      <c r="A32" s="1088" t="s">
        <v>682</v>
      </c>
      <c r="B32" s="2650">
        <v>0.73199999999999998</v>
      </c>
      <c r="C32" s="2651">
        <v>0.84899999999999998</v>
      </c>
      <c r="D32" s="2651">
        <v>0.90100000000000002</v>
      </c>
      <c r="E32" s="2651">
        <v>0.82899999999999996</v>
      </c>
      <c r="F32" s="2651">
        <v>0.70099999999999996</v>
      </c>
      <c r="G32" s="2651">
        <v>0.70099999999999996</v>
      </c>
      <c r="H32" s="2651">
        <v>0.69699999999999995</v>
      </c>
      <c r="I32" s="2651">
        <v>0.70599999999999996</v>
      </c>
      <c r="J32" s="2651">
        <v>0.70599999999999996</v>
      </c>
      <c r="K32" s="792"/>
    </row>
    <row r="33" spans="1:11" s="1086" customFormat="1" ht="15.75" customHeight="1" x14ac:dyDescent="0.2">
      <c r="A33" s="1087"/>
      <c r="B33" s="2252"/>
      <c r="C33" s="2251"/>
      <c r="D33" s="2251"/>
      <c r="E33" s="2251"/>
      <c r="F33" s="2251"/>
      <c r="G33" s="2251"/>
      <c r="H33" s="2251"/>
      <c r="I33" s="2251"/>
      <c r="J33" s="2251"/>
      <c r="K33" s="791" t="s">
        <v>644</v>
      </c>
    </row>
    <row r="34" spans="1:11" s="1086" customFormat="1" ht="15.75" customHeight="1" x14ac:dyDescent="0.2">
      <c r="A34" s="1087"/>
      <c r="B34" s="2252"/>
      <c r="C34" s="2251"/>
      <c r="D34" s="2251"/>
      <c r="E34" s="2251"/>
      <c r="F34" s="2251"/>
      <c r="G34" s="2251"/>
      <c r="H34" s="2251"/>
      <c r="I34" s="2251"/>
      <c r="J34" s="2251"/>
      <c r="K34" s="791"/>
    </row>
    <row r="35" spans="1:11" ht="14.25" customHeight="1" x14ac:dyDescent="0.15">
      <c r="A35" s="2253" t="s">
        <v>681</v>
      </c>
      <c r="B35" s="1118"/>
      <c r="C35" s="1085"/>
      <c r="D35" s="1085"/>
      <c r="E35" s="1084"/>
      <c r="F35" s="1084"/>
      <c r="G35" s="1062"/>
      <c r="H35" s="1062"/>
      <c r="I35" s="1062"/>
      <c r="J35" s="1062"/>
    </row>
    <row r="36" spans="1:11" ht="14.25" customHeight="1" thickBot="1" x14ac:dyDescent="0.25">
      <c r="A36" s="1083"/>
      <c r="B36" s="1075"/>
      <c r="C36" s="1074"/>
      <c r="D36" s="1074"/>
      <c r="E36" s="1077"/>
      <c r="F36" s="1077"/>
      <c r="G36" s="1062"/>
      <c r="H36" s="1062"/>
      <c r="I36" s="1062"/>
      <c r="J36" s="1062"/>
    </row>
    <row r="37" spans="1:11" ht="14.25" customHeight="1" thickBot="1" x14ac:dyDescent="0.2">
      <c r="A37" s="1076" t="s">
        <v>467</v>
      </c>
      <c r="B37" s="1114" t="s">
        <v>1226</v>
      </c>
      <c r="C37" s="1071" t="s">
        <v>1097</v>
      </c>
      <c r="D37" s="1071" t="s">
        <v>1056</v>
      </c>
      <c r="E37" s="1071" t="s">
        <v>994</v>
      </c>
      <c r="F37" s="1070" t="s">
        <v>294</v>
      </c>
      <c r="G37" s="1070" t="s">
        <v>293</v>
      </c>
      <c r="H37" s="1070" t="s">
        <v>292</v>
      </c>
      <c r="I37" s="1070" t="s">
        <v>291</v>
      </c>
      <c r="J37" s="1070" t="s">
        <v>290</v>
      </c>
    </row>
    <row r="38" spans="1:11" ht="14.25" customHeight="1" x14ac:dyDescent="0.2">
      <c r="A38" s="812" t="s">
        <v>679</v>
      </c>
      <c r="B38" s="1082">
        <v>19.899999999999999</v>
      </c>
      <c r="C38" s="1081">
        <v>19.8</v>
      </c>
      <c r="D38" s="1081">
        <v>19.5</v>
      </c>
      <c r="E38" s="1081">
        <v>19.2</v>
      </c>
      <c r="F38" s="1081">
        <v>19.2</v>
      </c>
      <c r="G38" s="1081">
        <v>18.8</v>
      </c>
      <c r="H38" s="1081">
        <v>18.399999999999999</v>
      </c>
      <c r="I38" s="1081">
        <v>17.899999999999999</v>
      </c>
      <c r="J38" s="1080">
        <v>16.8</v>
      </c>
    </row>
    <row r="39" spans="1:11" ht="14.25" customHeight="1" x14ac:dyDescent="0.2">
      <c r="A39" s="812" t="s">
        <v>678</v>
      </c>
      <c r="B39" s="1082">
        <v>22.2</v>
      </c>
      <c r="C39" s="1081">
        <v>22.3</v>
      </c>
      <c r="D39" s="1081">
        <v>22.3</v>
      </c>
      <c r="E39" s="1081">
        <v>21.4</v>
      </c>
      <c r="F39" s="1081">
        <v>21.4</v>
      </c>
      <c r="G39" s="1081">
        <v>21</v>
      </c>
      <c r="H39" s="1081">
        <v>20.7</v>
      </c>
      <c r="I39" s="1081">
        <v>20.100000000000001</v>
      </c>
      <c r="J39" s="1080">
        <v>18.899999999999999</v>
      </c>
    </row>
    <row r="40" spans="1:11" ht="14.25" customHeight="1" x14ac:dyDescent="0.2">
      <c r="A40" s="812" t="s">
        <v>680</v>
      </c>
      <c r="B40" s="1082">
        <v>25.4</v>
      </c>
      <c r="C40" s="1081">
        <v>25.2</v>
      </c>
      <c r="D40" s="1081">
        <v>25.2</v>
      </c>
      <c r="E40" s="1081">
        <v>24.5</v>
      </c>
      <c r="F40" s="1081">
        <v>24.6</v>
      </c>
      <c r="G40" s="1081">
        <v>24.3</v>
      </c>
      <c r="H40" s="1081">
        <v>24.7</v>
      </c>
      <c r="I40" s="1081">
        <v>24.1</v>
      </c>
      <c r="J40" s="1080">
        <v>22.1</v>
      </c>
    </row>
    <row r="41" spans="1:11" ht="14.25" customHeight="1" x14ac:dyDescent="0.2">
      <c r="A41" s="812" t="s">
        <v>677</v>
      </c>
      <c r="B41" s="1082">
        <v>19.8</v>
      </c>
      <c r="C41" s="1081">
        <v>19.8</v>
      </c>
      <c r="D41" s="1081">
        <v>19</v>
      </c>
      <c r="E41" s="1081">
        <v>18.8</v>
      </c>
      <c r="F41" s="1081">
        <v>18.7</v>
      </c>
      <c r="G41" s="1081">
        <v>18.399999999999999</v>
      </c>
      <c r="H41" s="1081">
        <v>17.399999999999999</v>
      </c>
      <c r="I41" s="1081">
        <v>17.100000000000001</v>
      </c>
      <c r="J41" s="1080">
        <v>16.3</v>
      </c>
    </row>
    <row r="42" spans="1:11" ht="14.25" customHeight="1" x14ac:dyDescent="0.2">
      <c r="A42" s="812" t="s">
        <v>676</v>
      </c>
      <c r="B42" s="1082">
        <v>22.1</v>
      </c>
      <c r="C42" s="1081">
        <v>22.2</v>
      </c>
      <c r="D42" s="1081">
        <v>21.7</v>
      </c>
      <c r="E42" s="1081">
        <v>21</v>
      </c>
      <c r="F42" s="1081">
        <v>20.9</v>
      </c>
      <c r="G42" s="1081">
        <v>20.6</v>
      </c>
      <c r="H42" s="1081">
        <v>19.7</v>
      </c>
      <c r="I42" s="1081">
        <v>19.2</v>
      </c>
      <c r="J42" s="1080">
        <v>18.399999999999999</v>
      </c>
    </row>
    <row r="43" spans="1:11" ht="14.25" customHeight="1" x14ac:dyDescent="0.2">
      <c r="A43" s="812" t="s">
        <v>675</v>
      </c>
      <c r="B43" s="1082">
        <v>25.2</v>
      </c>
      <c r="C43" s="1081">
        <v>25.2</v>
      </c>
      <c r="D43" s="1081">
        <v>24.7</v>
      </c>
      <c r="E43" s="1081">
        <v>24.1</v>
      </c>
      <c r="F43" s="1081">
        <v>24</v>
      </c>
      <c r="G43" s="1081">
        <v>24</v>
      </c>
      <c r="H43" s="1081">
        <v>23.7</v>
      </c>
      <c r="I43" s="1081">
        <v>23.2</v>
      </c>
      <c r="J43" s="1080">
        <v>21.6</v>
      </c>
    </row>
    <row r="44" spans="1:11" ht="14.25" customHeight="1" thickBot="1" x14ac:dyDescent="0.25">
      <c r="A44" s="1079"/>
      <c r="B44" s="1078"/>
      <c r="C44" s="1077"/>
      <c r="D44" s="1077"/>
      <c r="E44" s="1077"/>
      <c r="F44" s="1077"/>
      <c r="G44" s="1073"/>
      <c r="H44" s="1073"/>
      <c r="I44" s="1073"/>
      <c r="J44" s="1073"/>
    </row>
    <row r="45" spans="1:11" ht="14.25" customHeight="1" thickBot="1" x14ac:dyDescent="0.25">
      <c r="A45" s="1072" t="s">
        <v>674</v>
      </c>
      <c r="B45" s="1071" t="s">
        <v>1247</v>
      </c>
      <c r="C45" s="1071" t="s">
        <v>1138</v>
      </c>
      <c r="D45" s="1071" t="s">
        <v>1065</v>
      </c>
      <c r="E45" s="1071" t="s">
        <v>1061</v>
      </c>
      <c r="F45" s="1070" t="s">
        <v>1005</v>
      </c>
      <c r="G45" s="1070" t="s">
        <v>1004</v>
      </c>
      <c r="H45" s="1070" t="s">
        <v>1003</v>
      </c>
      <c r="I45" s="1070" t="s">
        <v>1002</v>
      </c>
      <c r="J45" s="1070" t="s">
        <v>1001</v>
      </c>
    </row>
    <row r="46" spans="1:11" ht="14.25" customHeight="1" x14ac:dyDescent="0.2">
      <c r="A46" s="812" t="s">
        <v>673</v>
      </c>
      <c r="B46" s="1069">
        <v>27233</v>
      </c>
      <c r="C46" s="1068">
        <v>27298</v>
      </c>
      <c r="D46" s="1068">
        <v>28008</v>
      </c>
      <c r="E46" s="1068">
        <v>27470</v>
      </c>
      <c r="F46" s="1068">
        <v>27746</v>
      </c>
      <c r="G46" s="1068">
        <v>28081</v>
      </c>
      <c r="H46" s="1068">
        <v>27555</v>
      </c>
      <c r="I46" s="1068">
        <v>27360</v>
      </c>
      <c r="J46" s="1067">
        <v>26958</v>
      </c>
    </row>
    <row r="47" spans="1:11" ht="14.25" customHeight="1" x14ac:dyDescent="0.2">
      <c r="A47" s="812" t="s">
        <v>672</v>
      </c>
      <c r="B47" s="1069">
        <v>548944</v>
      </c>
      <c r="C47" s="1068">
        <v>538378</v>
      </c>
      <c r="D47" s="1068">
        <v>538338</v>
      </c>
      <c r="E47" s="1068">
        <v>563768</v>
      </c>
      <c r="F47" s="1068">
        <v>593799</v>
      </c>
      <c r="G47" s="1068">
        <v>601713</v>
      </c>
      <c r="H47" s="1068">
        <v>555688</v>
      </c>
      <c r="I47" s="1068">
        <v>588704</v>
      </c>
      <c r="J47" s="1067">
        <v>598951</v>
      </c>
    </row>
    <row r="48" spans="1:11" ht="14.25" customHeight="1" x14ac:dyDescent="0.2">
      <c r="A48" s="1066" t="s">
        <v>671</v>
      </c>
      <c r="B48" s="1065">
        <v>5</v>
      </c>
      <c r="C48" s="1064">
        <v>5.0999999999999996</v>
      </c>
      <c r="D48" s="1064">
        <v>5.2</v>
      </c>
      <c r="E48" s="1064">
        <v>4.9000000000000004</v>
      </c>
      <c r="F48" s="1064">
        <v>4.7</v>
      </c>
      <c r="G48" s="1064">
        <v>4.7</v>
      </c>
      <c r="H48" s="1064">
        <v>5</v>
      </c>
      <c r="I48" s="1064">
        <v>4.5999999999999996</v>
      </c>
      <c r="J48" s="1063">
        <v>4.5</v>
      </c>
    </row>
    <row r="49" spans="1:10" ht="14.25" customHeight="1" x14ac:dyDescent="0.2">
      <c r="A49" s="804" t="s">
        <v>997</v>
      </c>
      <c r="B49" s="2252"/>
      <c r="C49" s="2251"/>
      <c r="D49" s="2251"/>
      <c r="E49" s="2251"/>
      <c r="F49" s="2251"/>
      <c r="G49" s="1062"/>
      <c r="H49" s="1062"/>
      <c r="I49" s="1062"/>
      <c r="J49" s="1062"/>
    </row>
    <row r="50" spans="1:10" ht="15" customHeight="1" x14ac:dyDescent="0.15">
      <c r="A50" s="1061"/>
      <c r="B50" s="1061"/>
      <c r="C50" s="1061"/>
      <c r="D50" s="1061"/>
      <c r="E50" s="1061"/>
      <c r="F50" s="1061"/>
      <c r="G50" s="1061"/>
      <c r="H50" s="1061"/>
      <c r="I50" s="1061"/>
      <c r="J50" s="1061"/>
    </row>
    <row r="51" spans="1:10" ht="15" customHeight="1" x14ac:dyDescent="0.15">
      <c r="A51" s="1061"/>
      <c r="B51" s="1061"/>
      <c r="C51" s="1061"/>
      <c r="D51" s="1061"/>
      <c r="E51" s="1061"/>
      <c r="F51" s="1061"/>
      <c r="G51" s="1061"/>
      <c r="H51" s="1061"/>
      <c r="I51" s="1061"/>
      <c r="J51" s="1061"/>
    </row>
    <row r="52" spans="1:10" ht="15" customHeight="1" x14ac:dyDescent="0.15">
      <c r="A52" s="1061"/>
      <c r="B52" s="1061"/>
      <c r="C52" s="1061"/>
      <c r="D52" s="1061"/>
      <c r="E52" s="1061"/>
      <c r="F52" s="1061"/>
      <c r="G52" s="1061"/>
      <c r="H52" s="1061"/>
      <c r="I52" s="1061"/>
      <c r="J52" s="1061"/>
    </row>
    <row r="53" spans="1:10" ht="15" customHeight="1" x14ac:dyDescent="0.15"/>
    <row r="54" spans="1:10" ht="15" customHeight="1" x14ac:dyDescent="0.15"/>
    <row r="55" spans="1:10" ht="15" customHeight="1" x14ac:dyDescent="0.15"/>
    <row r="56" spans="1:10" ht="15" customHeight="1" x14ac:dyDescent="0.15"/>
    <row r="57" spans="1:10" ht="15" customHeight="1" x14ac:dyDescent="0.15"/>
    <row r="58" spans="1:10" ht="15" customHeight="1" x14ac:dyDescent="0.15"/>
    <row r="59" spans="1:10" ht="15" customHeight="1" x14ac:dyDescent="0.15"/>
    <row r="60" spans="1:10" ht="15" customHeight="1" x14ac:dyDescent="0.15"/>
    <row r="61" spans="1:10" ht="15" customHeight="1" x14ac:dyDescent="0.15"/>
    <row r="62" spans="1:10" ht="15" customHeight="1" x14ac:dyDescent="0.15"/>
  </sheetData>
  <pageMargins left="0.7" right="0.7" top="0.75" bottom="0.75" header="0.3" footer="0.3"/>
  <pageSetup paperSize="9" scale="75" pageOrder="overThenDown" orientation="portrait" r:id="rId1"/>
  <headerFooter>
    <oddHeader>&amp;R&amp;"Arial,Normal"&amp;8Risk, liquidity and capital management</oddHeader>
    <oddFooter>&amp;C&amp;"Arial,Normal"&amp;7Fact book - Q2 2018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73"/>
  <sheetViews>
    <sheetView showGridLines="0" showZeros="0" view="pageBreakPreview" topLeftCell="A37" zoomScaleNormal="100" zoomScaleSheetLayoutView="100" workbookViewId="0">
      <selection activeCell="A8" sqref="A8"/>
    </sheetView>
  </sheetViews>
  <sheetFormatPr defaultRowHeight="15" x14ac:dyDescent="0.25"/>
  <cols>
    <col min="1" max="1" width="35.28515625" customWidth="1"/>
    <col min="2" max="10" width="8.85546875" customWidth="1"/>
  </cols>
  <sheetData>
    <row r="1" spans="1:10" ht="15" customHeight="1" x14ac:dyDescent="0.25">
      <c r="A1" s="2253" t="s">
        <v>734</v>
      </c>
      <c r="B1" s="1118"/>
      <c r="C1" s="1117"/>
      <c r="D1" s="1117"/>
      <c r="E1" s="1117"/>
      <c r="F1" s="1117"/>
      <c r="G1" s="1117"/>
      <c r="H1" s="1116"/>
      <c r="I1" s="1061"/>
      <c r="J1" s="1061"/>
    </row>
    <row r="2" spans="1:10" ht="15" customHeight="1" thickBot="1" x14ac:dyDescent="0.3">
      <c r="A2" s="1116"/>
      <c r="B2" s="1118"/>
      <c r="C2" s="1117"/>
      <c r="D2" s="1117"/>
      <c r="E2" s="1117"/>
      <c r="F2" s="1117"/>
      <c r="G2" s="1117"/>
      <c r="H2" s="1116"/>
      <c r="I2" s="1061"/>
      <c r="J2" s="1061"/>
    </row>
    <row r="3" spans="1:10" ht="15" customHeight="1" thickBot="1" x14ac:dyDescent="0.3">
      <c r="A3" s="1130" t="s">
        <v>193</v>
      </c>
      <c r="B3" s="1071" t="s">
        <v>1226</v>
      </c>
      <c r="C3" s="1071" t="s">
        <v>1097</v>
      </c>
      <c r="D3" s="1071" t="s">
        <v>1056</v>
      </c>
      <c r="E3" s="1114" t="s">
        <v>994</v>
      </c>
      <c r="F3" s="1114" t="s">
        <v>294</v>
      </c>
      <c r="G3" s="1113" t="s">
        <v>293</v>
      </c>
      <c r="H3" s="1113" t="s">
        <v>292</v>
      </c>
      <c r="I3" s="1113" t="s">
        <v>291</v>
      </c>
      <c r="J3" s="1113" t="s">
        <v>290</v>
      </c>
    </row>
    <row r="4" spans="1:10" ht="15" customHeight="1" x14ac:dyDescent="0.25">
      <c r="A4" s="1098" t="s">
        <v>733</v>
      </c>
      <c r="B4" s="1212">
        <v>100604</v>
      </c>
      <c r="C4" s="1212">
        <v>100943</v>
      </c>
      <c r="D4" s="1212">
        <v>102743</v>
      </c>
      <c r="E4" s="1212">
        <v>107110</v>
      </c>
      <c r="F4" s="1212">
        <v>106058</v>
      </c>
      <c r="G4" s="1212">
        <v>109367</v>
      </c>
      <c r="H4" s="1212">
        <v>107512</v>
      </c>
      <c r="I4" s="1212">
        <v>111732</v>
      </c>
      <c r="J4" s="1212">
        <v>116573</v>
      </c>
    </row>
    <row r="5" spans="1:10" ht="15" customHeight="1" x14ac:dyDescent="0.25">
      <c r="A5" s="1094" t="s">
        <v>732</v>
      </c>
      <c r="B5" s="2274">
        <v>88453</v>
      </c>
      <c r="C5" s="2274">
        <v>87450</v>
      </c>
      <c r="D5" s="2274">
        <v>88808</v>
      </c>
      <c r="E5" s="2274">
        <v>95102</v>
      </c>
      <c r="F5" s="2274">
        <v>94073</v>
      </c>
      <c r="G5" s="2274">
        <v>95152</v>
      </c>
      <c r="H5" s="2274">
        <v>93958</v>
      </c>
      <c r="I5" s="2274">
        <v>97861</v>
      </c>
      <c r="J5" s="2274">
        <v>102962</v>
      </c>
    </row>
    <row r="6" spans="1:10" ht="15" customHeight="1" x14ac:dyDescent="0.25">
      <c r="A6" s="1094" t="s">
        <v>725</v>
      </c>
      <c r="B6" s="2274">
        <v>2012</v>
      </c>
      <c r="C6" s="2274">
        <v>1808</v>
      </c>
      <c r="D6" s="2274">
        <v>1869</v>
      </c>
      <c r="E6" s="2274">
        <v>2070</v>
      </c>
      <c r="F6" s="2274">
        <v>2236</v>
      </c>
      <c r="G6" s="2274">
        <v>0</v>
      </c>
      <c r="H6" s="2274">
        <v>0</v>
      </c>
      <c r="I6" s="2274">
        <v>0</v>
      </c>
      <c r="J6" s="2274">
        <v>0</v>
      </c>
    </row>
    <row r="7" spans="1:10" ht="15" customHeight="1" x14ac:dyDescent="0.25">
      <c r="A7" s="1094" t="s">
        <v>731</v>
      </c>
      <c r="B7" s="2274">
        <v>54824</v>
      </c>
      <c r="C7" s="2274">
        <v>54703</v>
      </c>
      <c r="D7" s="2274">
        <v>57004</v>
      </c>
      <c r="E7" s="2274">
        <v>60872</v>
      </c>
      <c r="F7" s="2274">
        <v>58995</v>
      </c>
      <c r="G7" s="2274">
        <v>61367</v>
      </c>
      <c r="H7" s="2274">
        <v>62212</v>
      </c>
      <c r="I7" s="2274">
        <v>65523</v>
      </c>
      <c r="J7" s="2274">
        <v>70430</v>
      </c>
    </row>
    <row r="8" spans="1:10" ht="15" customHeight="1" x14ac:dyDescent="0.25">
      <c r="A8" s="1100" t="s">
        <v>730</v>
      </c>
      <c r="B8" s="2274">
        <v>44851</v>
      </c>
      <c r="C8" s="2274">
        <v>45264</v>
      </c>
      <c r="D8" s="2274">
        <v>47173</v>
      </c>
      <c r="E8" s="2274">
        <v>48747</v>
      </c>
      <c r="F8" s="2274">
        <v>47254</v>
      </c>
      <c r="G8" s="2274">
        <v>48359</v>
      </c>
      <c r="H8" s="2274">
        <v>48585</v>
      </c>
      <c r="I8" s="2274">
        <v>51110</v>
      </c>
      <c r="J8" s="2274">
        <v>55528</v>
      </c>
    </row>
    <row r="9" spans="1:10" ht="15" customHeight="1" x14ac:dyDescent="0.25">
      <c r="A9" s="1100" t="s">
        <v>729</v>
      </c>
      <c r="B9" s="2269">
        <v>9973</v>
      </c>
      <c r="C9" s="2269">
        <v>9439</v>
      </c>
      <c r="D9" s="2269">
        <v>9831</v>
      </c>
      <c r="E9" s="2269">
        <v>12125</v>
      </c>
      <c r="F9" s="2269">
        <v>11741</v>
      </c>
      <c r="G9" s="2269">
        <v>13009</v>
      </c>
      <c r="H9" s="2269">
        <v>13627</v>
      </c>
      <c r="I9" s="2269">
        <v>14413</v>
      </c>
      <c r="J9" s="2269">
        <v>14902</v>
      </c>
    </row>
    <row r="10" spans="1:10" ht="15" customHeight="1" x14ac:dyDescent="0.25">
      <c r="A10" s="1094" t="s">
        <v>728</v>
      </c>
      <c r="B10" s="2269">
        <v>6297</v>
      </c>
      <c r="C10" s="2269">
        <v>6263</v>
      </c>
      <c r="D10" s="2269">
        <v>6163</v>
      </c>
      <c r="E10" s="2269">
        <v>7505</v>
      </c>
      <c r="F10" s="2269">
        <v>8198</v>
      </c>
      <c r="G10" s="2269">
        <v>8774</v>
      </c>
      <c r="H10" s="2269">
        <v>7144</v>
      </c>
      <c r="I10" s="2269">
        <v>7075</v>
      </c>
      <c r="J10" s="2269">
        <v>7742</v>
      </c>
    </row>
    <row r="11" spans="1:10" ht="15" customHeight="1" x14ac:dyDescent="0.25">
      <c r="A11" s="1094" t="s">
        <v>724</v>
      </c>
      <c r="B11" s="2269">
        <v>21747</v>
      </c>
      <c r="C11" s="2269">
        <v>21436</v>
      </c>
      <c r="D11" s="2269">
        <v>20888</v>
      </c>
      <c r="E11" s="2269">
        <v>21062</v>
      </c>
      <c r="F11" s="2269">
        <v>21063</v>
      </c>
      <c r="G11" s="2269">
        <v>21863</v>
      </c>
      <c r="H11" s="2269">
        <v>21933</v>
      </c>
      <c r="I11" s="2269">
        <v>22018</v>
      </c>
      <c r="J11" s="2269">
        <v>22427</v>
      </c>
    </row>
    <row r="12" spans="1:10" ht="15" customHeight="1" x14ac:dyDescent="0.25">
      <c r="A12" s="1094" t="s">
        <v>727</v>
      </c>
      <c r="B12" s="2269">
        <v>847</v>
      </c>
      <c r="C12" s="2269">
        <v>801</v>
      </c>
      <c r="D12" s="2269">
        <v>850</v>
      </c>
      <c r="E12" s="2269">
        <v>836</v>
      </c>
      <c r="F12" s="2269">
        <v>821</v>
      </c>
      <c r="G12" s="2269">
        <v>830</v>
      </c>
      <c r="H12" s="2269">
        <v>828</v>
      </c>
      <c r="I12" s="2269">
        <v>823</v>
      </c>
      <c r="J12" s="2269"/>
    </row>
    <row r="13" spans="1:10" ht="15" customHeight="1" x14ac:dyDescent="0.25">
      <c r="A13" s="1094" t="s">
        <v>723</v>
      </c>
      <c r="B13" s="2269">
        <v>2726</v>
      </c>
      <c r="C13" s="2269">
        <v>2438</v>
      </c>
      <c r="D13" s="2269">
        <v>2034</v>
      </c>
      <c r="E13" s="2269">
        <v>2758</v>
      </c>
      <c r="F13" s="2269">
        <v>2760</v>
      </c>
      <c r="G13" s="2269">
        <v>2316</v>
      </c>
      <c r="H13" s="2269">
        <v>1841</v>
      </c>
      <c r="I13" s="2269">
        <v>2422</v>
      </c>
      <c r="J13" s="2269">
        <v>2363</v>
      </c>
    </row>
    <row r="14" spans="1:10" ht="15" customHeight="1" x14ac:dyDescent="0.25">
      <c r="A14" s="1094" t="s">
        <v>726</v>
      </c>
      <c r="B14" s="2269">
        <v>12151</v>
      </c>
      <c r="C14" s="2269">
        <v>13494</v>
      </c>
      <c r="D14" s="2269">
        <v>13935</v>
      </c>
      <c r="E14" s="2269">
        <v>12008</v>
      </c>
      <c r="F14" s="2269">
        <v>11985</v>
      </c>
      <c r="G14" s="2269">
        <v>14215</v>
      </c>
      <c r="H14" s="2269">
        <v>13554</v>
      </c>
      <c r="I14" s="2269">
        <v>13871</v>
      </c>
      <c r="J14" s="2269">
        <v>13611</v>
      </c>
    </row>
    <row r="15" spans="1:10" ht="15" customHeight="1" x14ac:dyDescent="0.25">
      <c r="A15" s="1094" t="s">
        <v>725</v>
      </c>
      <c r="B15" s="2269">
        <v>125</v>
      </c>
      <c r="C15" s="2269">
        <v>174</v>
      </c>
      <c r="D15" s="2269">
        <v>291</v>
      </c>
      <c r="E15" s="2269">
        <v>143</v>
      </c>
      <c r="F15" s="2269">
        <v>150</v>
      </c>
      <c r="G15" s="2269">
        <v>994</v>
      </c>
      <c r="H15" s="2269">
        <v>657</v>
      </c>
      <c r="I15" s="2269">
        <v>1200</v>
      </c>
      <c r="J15" s="2269">
        <v>1086</v>
      </c>
    </row>
    <row r="16" spans="1:10" ht="15" customHeight="1" x14ac:dyDescent="0.25">
      <c r="A16" s="1094" t="s">
        <v>724</v>
      </c>
      <c r="B16" s="2269">
        <v>4329</v>
      </c>
      <c r="C16" s="2269">
        <v>5645</v>
      </c>
      <c r="D16" s="2269">
        <v>5683</v>
      </c>
      <c r="E16" s="2269">
        <v>5761</v>
      </c>
      <c r="F16" s="2269">
        <v>5759</v>
      </c>
      <c r="G16" s="2269">
        <v>6121</v>
      </c>
      <c r="H16" s="2269">
        <v>6086</v>
      </c>
      <c r="I16" s="2269">
        <v>5981</v>
      </c>
      <c r="J16" s="2269">
        <v>5993</v>
      </c>
    </row>
    <row r="17" spans="1:10" ht="15" customHeight="1" x14ac:dyDescent="0.25">
      <c r="A17" s="1094" t="s">
        <v>723</v>
      </c>
      <c r="B17" s="2269">
        <v>7698</v>
      </c>
      <c r="C17" s="2269">
        <v>7675</v>
      </c>
      <c r="D17" s="2273">
        <v>7961</v>
      </c>
      <c r="E17" s="2269">
        <v>6104</v>
      </c>
      <c r="F17" s="2269">
        <v>6076</v>
      </c>
      <c r="G17" s="2269">
        <v>7099</v>
      </c>
      <c r="H17" s="2269">
        <v>6811</v>
      </c>
      <c r="I17" s="2269">
        <v>6690</v>
      </c>
      <c r="J17" s="2269">
        <v>6531</v>
      </c>
    </row>
    <row r="18" spans="1:10" ht="15" customHeight="1" x14ac:dyDescent="0.25">
      <c r="A18" s="2271"/>
      <c r="B18" s="2270"/>
      <c r="C18" s="2270"/>
      <c r="D18" s="2270"/>
      <c r="E18" s="2270"/>
      <c r="F18" s="2270"/>
      <c r="G18" s="2270"/>
      <c r="H18" s="2270"/>
      <c r="I18" s="2270"/>
      <c r="J18" s="2270"/>
    </row>
    <row r="19" spans="1:10" ht="15" customHeight="1" x14ac:dyDescent="0.25">
      <c r="A19" s="1098" t="s">
        <v>722</v>
      </c>
      <c r="B19" s="1202">
        <v>793</v>
      </c>
      <c r="C19" s="1202">
        <v>776</v>
      </c>
      <c r="D19" s="2272">
        <v>1207</v>
      </c>
      <c r="E19" s="1202">
        <v>1238</v>
      </c>
      <c r="F19" s="1202">
        <v>1449</v>
      </c>
      <c r="G19" s="1202">
        <v>1607</v>
      </c>
      <c r="H19" s="1202">
        <v>1798</v>
      </c>
      <c r="I19" s="1202">
        <v>1828</v>
      </c>
      <c r="J19" s="1202">
        <v>1889</v>
      </c>
    </row>
    <row r="20" spans="1:10" ht="15" customHeight="1" x14ac:dyDescent="0.25">
      <c r="A20" s="2271"/>
      <c r="B20" s="2270"/>
      <c r="C20" s="2270"/>
      <c r="D20" s="2270"/>
      <c r="E20" s="2270"/>
      <c r="F20" s="2270"/>
      <c r="G20" s="2270"/>
      <c r="H20" s="2270"/>
      <c r="I20" s="2270"/>
      <c r="J20" s="2270"/>
    </row>
    <row r="21" spans="1:10" ht="15" customHeight="1" x14ac:dyDescent="0.25">
      <c r="A21" s="1098" t="s">
        <v>721</v>
      </c>
      <c r="B21" s="1202">
        <v>3908</v>
      </c>
      <c r="C21" s="1202">
        <v>3690</v>
      </c>
      <c r="D21" s="1202">
        <v>3520</v>
      </c>
      <c r="E21" s="1202">
        <v>3146</v>
      </c>
      <c r="F21" s="1202">
        <v>3396</v>
      </c>
      <c r="G21" s="1202">
        <v>3635</v>
      </c>
      <c r="H21" s="1202">
        <v>4474</v>
      </c>
      <c r="I21" s="1202">
        <v>4758</v>
      </c>
      <c r="J21" s="1202">
        <v>6578</v>
      </c>
    </row>
    <row r="22" spans="1:10" ht="15" customHeight="1" x14ac:dyDescent="0.25">
      <c r="A22" s="1094" t="s">
        <v>720</v>
      </c>
      <c r="B22" s="2269">
        <v>2723</v>
      </c>
      <c r="C22" s="2269">
        <v>2282</v>
      </c>
      <c r="D22" s="2269">
        <v>2444</v>
      </c>
      <c r="E22" s="2269">
        <v>2190</v>
      </c>
      <c r="F22" s="2269">
        <v>2118</v>
      </c>
      <c r="G22" s="2269">
        <v>2457</v>
      </c>
      <c r="H22" s="2269">
        <v>2942</v>
      </c>
      <c r="I22" s="2269">
        <v>3609</v>
      </c>
      <c r="J22" s="2269">
        <v>3188</v>
      </c>
    </row>
    <row r="23" spans="1:10" ht="15" customHeight="1" x14ac:dyDescent="0.25">
      <c r="A23" s="1094" t="s">
        <v>719</v>
      </c>
      <c r="B23" s="2269">
        <v>1185</v>
      </c>
      <c r="C23" s="2269">
        <v>1074</v>
      </c>
      <c r="D23" s="2269">
        <v>1076</v>
      </c>
      <c r="E23" s="2269">
        <v>956</v>
      </c>
      <c r="F23" s="2269">
        <v>1278</v>
      </c>
      <c r="G23" s="2269">
        <v>1178</v>
      </c>
      <c r="H23" s="2269">
        <v>928</v>
      </c>
      <c r="I23" s="2269">
        <v>1149</v>
      </c>
      <c r="J23" s="2269">
        <v>1161</v>
      </c>
    </row>
    <row r="24" spans="1:10" ht="15" customHeight="1" x14ac:dyDescent="0.25">
      <c r="A24" s="1094" t="s">
        <v>718</v>
      </c>
      <c r="B24" s="2269">
        <v>0</v>
      </c>
      <c r="C24" s="2269">
        <v>334</v>
      </c>
      <c r="D24" s="2269">
        <v>0</v>
      </c>
      <c r="E24" s="2269">
        <v>0</v>
      </c>
      <c r="F24" s="2269" t="s">
        <v>0</v>
      </c>
      <c r="G24" s="2269">
        <v>0</v>
      </c>
      <c r="H24" s="2269">
        <v>604</v>
      </c>
      <c r="I24" s="2269">
        <v>0</v>
      </c>
      <c r="J24" s="2269">
        <v>2229</v>
      </c>
    </row>
    <row r="25" spans="1:10" ht="15" customHeight="1" x14ac:dyDescent="0.25">
      <c r="A25" s="1131"/>
      <c r="B25" s="2269"/>
      <c r="C25" s="2269"/>
      <c r="D25" s="2269"/>
      <c r="E25" s="2269"/>
      <c r="F25" s="2269"/>
      <c r="G25" s="2269"/>
      <c r="H25" s="2269"/>
      <c r="I25" s="2269"/>
      <c r="J25" s="2269"/>
    </row>
    <row r="26" spans="1:10" ht="15" customHeight="1" x14ac:dyDescent="0.25">
      <c r="A26" s="1098" t="s">
        <v>717</v>
      </c>
      <c r="B26" s="1202">
        <v>16487</v>
      </c>
      <c r="C26" s="1202">
        <v>16487</v>
      </c>
      <c r="D26" s="1202">
        <v>16809</v>
      </c>
      <c r="E26" s="1202">
        <v>16809</v>
      </c>
      <c r="F26" s="1202">
        <v>16809</v>
      </c>
      <c r="G26" s="1202">
        <v>16809</v>
      </c>
      <c r="H26" s="1202">
        <v>16873</v>
      </c>
      <c r="I26" s="1202">
        <v>16873</v>
      </c>
      <c r="J26" s="1202">
        <v>16873</v>
      </c>
    </row>
    <row r="27" spans="1:10" ht="15" customHeight="1" x14ac:dyDescent="0.25">
      <c r="A27" s="1131"/>
      <c r="B27" s="1257"/>
      <c r="C27" s="1257"/>
      <c r="D27" s="1257"/>
      <c r="E27" s="1257"/>
      <c r="F27" s="1257"/>
      <c r="G27" s="1257"/>
      <c r="H27" s="1257"/>
      <c r="I27" s="1257"/>
      <c r="J27" s="1257"/>
    </row>
    <row r="28" spans="1:10" ht="23.25" customHeight="1" x14ac:dyDescent="0.25">
      <c r="A28" s="1098" t="s">
        <v>1139</v>
      </c>
      <c r="B28" s="1202">
        <v>624</v>
      </c>
      <c r="C28" s="1202">
        <v>631</v>
      </c>
      <c r="D28" s="1202"/>
      <c r="E28" s="1202"/>
      <c r="F28" s="1202"/>
      <c r="G28" s="1202"/>
      <c r="H28" s="1202"/>
      <c r="I28" s="1202"/>
      <c r="J28" s="1202"/>
    </row>
    <row r="29" spans="1:10" ht="15" customHeight="1" x14ac:dyDescent="0.25">
      <c r="A29" s="1131"/>
      <c r="B29" s="1257"/>
      <c r="C29" s="1257"/>
      <c r="D29" s="1257"/>
      <c r="E29" s="1257"/>
      <c r="F29" s="1257"/>
      <c r="G29" s="1257"/>
      <c r="H29" s="1257"/>
      <c r="I29" s="1257"/>
      <c r="J29" s="1257"/>
    </row>
    <row r="30" spans="1:10" ht="23.25" thickBot="1" x14ac:dyDescent="0.3">
      <c r="A30" s="1139" t="s">
        <v>716</v>
      </c>
      <c r="B30" s="2268">
        <v>152</v>
      </c>
      <c r="C30" s="2268">
        <v>152</v>
      </c>
      <c r="D30" s="2268">
        <v>1500</v>
      </c>
      <c r="E30" s="2268">
        <v>0</v>
      </c>
      <c r="F30" s="2268">
        <v>1998</v>
      </c>
      <c r="G30" s="2268">
        <v>2170</v>
      </c>
      <c r="H30" s="2268">
        <v>2500</v>
      </c>
      <c r="I30" s="2268">
        <v>1000</v>
      </c>
      <c r="J30" s="2268">
        <v>1000</v>
      </c>
    </row>
    <row r="31" spans="1:10" ht="15" customHeight="1" x14ac:dyDescent="0.25">
      <c r="A31" s="1098" t="s">
        <v>715</v>
      </c>
      <c r="B31" s="1202">
        <v>122568</v>
      </c>
      <c r="C31" s="1202">
        <v>122679</v>
      </c>
      <c r="D31" s="1202">
        <v>125779</v>
      </c>
      <c r="E31" s="1202">
        <v>128303</v>
      </c>
      <c r="F31" s="1202">
        <v>129710</v>
      </c>
      <c r="G31" s="1202">
        <v>133588</v>
      </c>
      <c r="H31" s="1202">
        <v>133157</v>
      </c>
      <c r="I31" s="1202">
        <v>136191</v>
      </c>
      <c r="J31" s="1202">
        <v>142913</v>
      </c>
    </row>
    <row r="32" spans="1:10" ht="15" customHeight="1" x14ac:dyDescent="0.25">
      <c r="A32" s="2922" t="s">
        <v>714</v>
      </c>
      <c r="B32" s="2920">
        <v>0</v>
      </c>
      <c r="C32" s="2920">
        <v>0</v>
      </c>
      <c r="D32" s="2920">
        <v>76645</v>
      </c>
      <c r="E32" s="2920">
        <v>78077</v>
      </c>
      <c r="F32" s="2920">
        <v>79127</v>
      </c>
      <c r="G32" s="2920">
        <v>80152</v>
      </c>
      <c r="H32" s="2920">
        <v>82655</v>
      </c>
      <c r="I32" s="2920">
        <v>81873</v>
      </c>
      <c r="J32" s="2920">
        <v>78049</v>
      </c>
    </row>
    <row r="33" spans="1:10" ht="15" customHeight="1" thickBot="1" x14ac:dyDescent="0.3">
      <c r="A33" s="2923"/>
      <c r="B33" s="2921"/>
      <c r="C33" s="2921"/>
      <c r="D33" s="2921"/>
      <c r="E33" s="2921"/>
      <c r="F33" s="2921"/>
      <c r="G33" s="2921"/>
      <c r="H33" s="2921"/>
      <c r="I33" s="2921"/>
      <c r="J33" s="2921"/>
    </row>
    <row r="34" spans="1:10" ht="15" customHeight="1" x14ac:dyDescent="0.25">
      <c r="A34" s="1138" t="s">
        <v>383</v>
      </c>
      <c r="B34" s="1137">
        <v>122568</v>
      </c>
      <c r="C34" s="1137">
        <v>122679</v>
      </c>
      <c r="D34" s="1137">
        <v>202424</v>
      </c>
      <c r="E34" s="1137">
        <v>206380</v>
      </c>
      <c r="F34" s="1137">
        <v>208837</v>
      </c>
      <c r="G34" s="1137">
        <v>213740</v>
      </c>
      <c r="H34" s="1137">
        <v>215812</v>
      </c>
      <c r="I34" s="1137">
        <v>218064</v>
      </c>
      <c r="J34" s="1137">
        <v>220962</v>
      </c>
    </row>
    <row r="35" spans="1:10" ht="15" customHeight="1" x14ac:dyDescent="0.25">
      <c r="A35" s="1088"/>
      <c r="B35" s="1134"/>
      <c r="C35" s="1133"/>
      <c r="D35" s="1132"/>
      <c r="E35" s="1132"/>
      <c r="F35" s="1132"/>
      <c r="G35" s="1131"/>
      <c r="H35" s="1131"/>
      <c r="I35" s="1131"/>
      <c r="J35" s="1131"/>
    </row>
    <row r="36" spans="1:10" ht="15" customHeight="1" x14ac:dyDescent="0.25">
      <c r="A36" s="1061"/>
      <c r="B36" s="1136"/>
      <c r="C36" s="1061"/>
      <c r="D36" s="1061"/>
      <c r="E36" s="1061"/>
      <c r="F36" s="1061"/>
      <c r="G36" s="1061"/>
      <c r="H36" s="1061"/>
      <c r="I36" s="1061"/>
      <c r="J36" s="1061"/>
    </row>
    <row r="37" spans="1:10" ht="15" customHeight="1" x14ac:dyDescent="0.25">
      <c r="A37" s="1061"/>
      <c r="B37" s="1136"/>
      <c r="C37" s="1061"/>
      <c r="D37" s="1061"/>
      <c r="E37" s="1061"/>
      <c r="F37" s="1061"/>
      <c r="G37" s="1061"/>
      <c r="H37" s="1061"/>
      <c r="I37" s="1061"/>
      <c r="J37" s="1061"/>
    </row>
    <row r="38" spans="1:10" ht="15" customHeight="1" x14ac:dyDescent="0.25">
      <c r="A38" s="2253" t="s">
        <v>713</v>
      </c>
      <c r="B38" s="1134"/>
      <c r="C38" s="1133"/>
      <c r="D38" s="1132"/>
      <c r="E38" s="1132"/>
      <c r="F38" s="1132"/>
      <c r="G38" s="1131"/>
      <c r="H38" s="1131"/>
      <c r="I38" s="1131"/>
      <c r="J38" s="1131"/>
    </row>
    <row r="39" spans="1:10" ht="15" customHeight="1" thickBot="1" x14ac:dyDescent="0.3">
      <c r="A39" s="1135"/>
      <c r="B39" s="1134"/>
      <c r="C39" s="1133"/>
      <c r="D39" s="1132"/>
      <c r="E39" s="1132"/>
      <c r="F39" s="1132"/>
      <c r="G39" s="1131"/>
      <c r="H39" s="1131"/>
      <c r="I39" s="1131"/>
      <c r="J39" s="1131"/>
    </row>
    <row r="40" spans="1:10" ht="15" customHeight="1" thickBot="1" x14ac:dyDescent="0.3">
      <c r="A40" s="1130" t="s">
        <v>712</v>
      </c>
      <c r="B40" s="1071" t="s">
        <v>1226</v>
      </c>
      <c r="C40" s="1114" t="s">
        <v>1097</v>
      </c>
      <c r="D40" s="1114" t="s">
        <v>1056</v>
      </c>
      <c r="E40" s="1113" t="s">
        <v>994</v>
      </c>
      <c r="F40" s="1113" t="s">
        <v>294</v>
      </c>
      <c r="G40" s="1113" t="s">
        <v>293</v>
      </c>
      <c r="H40" s="1113" t="s">
        <v>292</v>
      </c>
      <c r="I40" s="1112" t="s">
        <v>291</v>
      </c>
      <c r="J40" s="1112" t="s">
        <v>290</v>
      </c>
    </row>
    <row r="41" spans="1:10" ht="15" customHeight="1" x14ac:dyDescent="0.25">
      <c r="A41" s="1123" t="s">
        <v>711</v>
      </c>
      <c r="B41" s="1122">
        <v>0.14000000000000001</v>
      </c>
      <c r="C41" s="1122">
        <v>0.14000000000000001</v>
      </c>
      <c r="D41" s="1122">
        <v>0.15</v>
      </c>
      <c r="E41" s="1122">
        <v>0.17</v>
      </c>
      <c r="F41" s="1122">
        <v>0.18</v>
      </c>
      <c r="G41" s="1122">
        <v>0.19</v>
      </c>
      <c r="H41" s="1122">
        <v>0.19</v>
      </c>
      <c r="I41" s="1122">
        <v>0.19</v>
      </c>
      <c r="J41" s="1122">
        <v>0.19</v>
      </c>
    </row>
    <row r="42" spans="1:10" ht="15" customHeight="1" x14ac:dyDescent="0.25">
      <c r="A42" s="1094" t="s">
        <v>465</v>
      </c>
      <c r="B42" s="1121">
        <v>0.18</v>
      </c>
      <c r="C42" s="1121">
        <v>0.18</v>
      </c>
      <c r="D42" s="1121">
        <v>0.17</v>
      </c>
      <c r="E42" s="1121">
        <v>0.16</v>
      </c>
      <c r="F42" s="1121">
        <v>0.17</v>
      </c>
      <c r="G42" s="1121">
        <v>0.14000000000000001</v>
      </c>
      <c r="H42" s="1121">
        <v>0.27</v>
      </c>
      <c r="I42" s="1121">
        <v>0.26</v>
      </c>
      <c r="J42" s="1121">
        <v>0.25</v>
      </c>
    </row>
    <row r="43" spans="1:10" ht="15" customHeight="1" x14ac:dyDescent="0.25">
      <c r="A43" s="1094" t="s">
        <v>464</v>
      </c>
      <c r="B43" s="1121">
        <v>7.0000000000000007E-2</v>
      </c>
      <c r="C43" s="1121">
        <v>0.09</v>
      </c>
      <c r="D43" s="1121">
        <v>0.09</v>
      </c>
      <c r="E43" s="1121">
        <v>0.08</v>
      </c>
      <c r="F43" s="1121">
        <v>0.08</v>
      </c>
      <c r="G43" s="1121">
        <v>0.09</v>
      </c>
      <c r="H43" s="1121">
        <v>0.08</v>
      </c>
      <c r="I43" s="1121">
        <v>0.09</v>
      </c>
      <c r="J43" s="1121">
        <v>0.13</v>
      </c>
    </row>
    <row r="44" spans="1:10" ht="15" customHeight="1" x14ac:dyDescent="0.25">
      <c r="A44" s="1094" t="s">
        <v>466</v>
      </c>
      <c r="B44" s="1121">
        <v>0.1</v>
      </c>
      <c r="C44" s="1121">
        <v>0.1</v>
      </c>
      <c r="D44" s="1121">
        <v>0.1</v>
      </c>
      <c r="E44" s="1121">
        <v>0.1</v>
      </c>
      <c r="F44" s="1121">
        <v>0.11</v>
      </c>
      <c r="G44" s="1121">
        <v>0.12</v>
      </c>
      <c r="H44" s="1121">
        <v>0.12</v>
      </c>
      <c r="I44" s="1121">
        <v>0.11</v>
      </c>
      <c r="J44" s="1121">
        <v>0.1</v>
      </c>
    </row>
    <row r="45" spans="1:10" ht="15" customHeight="1" x14ac:dyDescent="0.25">
      <c r="A45" s="1094" t="s">
        <v>463</v>
      </c>
      <c r="B45" s="1121">
        <v>0.18</v>
      </c>
      <c r="C45" s="1121">
        <v>0.19</v>
      </c>
      <c r="D45" s="1121">
        <v>0.2</v>
      </c>
      <c r="E45" s="1121">
        <v>0.23</v>
      </c>
      <c r="F45" s="1121">
        <v>0.24</v>
      </c>
      <c r="G45" s="1121">
        <v>0.26</v>
      </c>
      <c r="H45" s="1121">
        <v>0.2</v>
      </c>
      <c r="I45" s="1121">
        <v>0.21</v>
      </c>
      <c r="J45" s="1121">
        <v>0.21</v>
      </c>
    </row>
    <row r="46" spans="1:10" ht="15" customHeight="1" x14ac:dyDescent="0.25">
      <c r="A46" s="1119"/>
      <c r="B46" s="1129"/>
      <c r="C46" s="1129"/>
      <c r="D46" s="1129"/>
      <c r="E46" s="1129"/>
      <c r="F46" s="1129"/>
      <c r="G46" s="1129"/>
      <c r="H46" s="1129"/>
      <c r="I46" s="1129"/>
      <c r="J46" s="1129"/>
    </row>
    <row r="47" spans="1:10" ht="15" customHeight="1" x14ac:dyDescent="0.25">
      <c r="A47" s="1128" t="s">
        <v>710</v>
      </c>
      <c r="B47" s="1127">
        <v>0.38</v>
      </c>
      <c r="C47" s="1127">
        <v>0.39</v>
      </c>
      <c r="D47" s="1127">
        <v>0.4</v>
      </c>
      <c r="E47" s="1127">
        <v>0.4</v>
      </c>
      <c r="F47" s="1127">
        <v>0.38</v>
      </c>
      <c r="G47" s="1127">
        <v>0.38</v>
      </c>
      <c r="H47" s="1127">
        <v>0.38</v>
      </c>
      <c r="I47" s="1127">
        <v>0.39</v>
      </c>
      <c r="J47" s="1127">
        <v>0.4</v>
      </c>
    </row>
    <row r="48" spans="1:10" ht="15" customHeight="1" x14ac:dyDescent="0.25">
      <c r="A48" s="1094"/>
      <c r="B48" s="1126"/>
      <c r="C48" s="1126"/>
      <c r="D48" s="1126"/>
      <c r="E48" s="1126"/>
      <c r="F48" s="1126"/>
      <c r="G48" s="1126"/>
      <c r="H48" s="1126"/>
      <c r="I48" s="1126"/>
      <c r="J48" s="1126"/>
    </row>
    <row r="49" spans="1:10" ht="15" customHeight="1" x14ac:dyDescent="0.25">
      <c r="A49" s="1123" t="s">
        <v>709</v>
      </c>
      <c r="B49" s="1122">
        <v>0.4</v>
      </c>
      <c r="C49" s="1122">
        <v>0.41</v>
      </c>
      <c r="D49" s="1122">
        <v>0.43</v>
      </c>
      <c r="E49" s="1122">
        <v>0.43</v>
      </c>
      <c r="F49" s="1122">
        <v>0.41</v>
      </c>
      <c r="G49" s="1122">
        <v>0.42</v>
      </c>
      <c r="H49" s="1122">
        <v>0.41</v>
      </c>
      <c r="I49" s="1122">
        <v>0.42</v>
      </c>
      <c r="J49" s="1122">
        <v>0.42</v>
      </c>
    </row>
    <row r="50" spans="1:10" ht="15" customHeight="1" x14ac:dyDescent="0.25">
      <c r="A50" s="1094" t="s">
        <v>465</v>
      </c>
      <c r="B50" s="1121">
        <v>0.38</v>
      </c>
      <c r="C50" s="1121">
        <v>0.38</v>
      </c>
      <c r="D50" s="1121">
        <v>0.37</v>
      </c>
      <c r="E50" s="1121">
        <v>0.37</v>
      </c>
      <c r="F50" s="1121">
        <v>0.36</v>
      </c>
      <c r="G50" s="1121">
        <v>0.39</v>
      </c>
      <c r="H50" s="1121">
        <v>0.4</v>
      </c>
      <c r="I50" s="1121">
        <v>0.41</v>
      </c>
      <c r="J50" s="1121">
        <v>0.42</v>
      </c>
    </row>
    <row r="51" spans="1:10" ht="15" customHeight="1" x14ac:dyDescent="0.25">
      <c r="A51" s="1094" t="s">
        <v>464</v>
      </c>
      <c r="B51" s="1121">
        <v>0.5</v>
      </c>
      <c r="C51" s="1121">
        <v>0.53</v>
      </c>
      <c r="D51" s="1121">
        <v>0.56999999999999995</v>
      </c>
      <c r="E51" s="1121">
        <v>0.59</v>
      </c>
      <c r="F51" s="1121">
        <v>0.55000000000000004</v>
      </c>
      <c r="G51" s="1121">
        <v>0.5</v>
      </c>
      <c r="H51" s="1121">
        <v>0.51</v>
      </c>
      <c r="I51" s="1121">
        <v>0.54</v>
      </c>
      <c r="J51" s="1121">
        <v>0.52</v>
      </c>
    </row>
    <row r="52" spans="1:10" ht="15" customHeight="1" x14ac:dyDescent="0.25">
      <c r="A52" s="1094" t="s">
        <v>466</v>
      </c>
      <c r="B52" s="1121">
        <v>0.36</v>
      </c>
      <c r="C52" s="1121">
        <v>0.34</v>
      </c>
      <c r="D52" s="1121">
        <v>0.35</v>
      </c>
      <c r="E52" s="1121">
        <v>0.35</v>
      </c>
      <c r="F52" s="1121">
        <v>0.33</v>
      </c>
      <c r="G52" s="1121">
        <v>0.35</v>
      </c>
      <c r="H52" s="1121">
        <v>0.35</v>
      </c>
      <c r="I52" s="1121">
        <v>0.35</v>
      </c>
      <c r="J52" s="1121">
        <v>0.35</v>
      </c>
    </row>
    <row r="53" spans="1:10" ht="15" customHeight="1" x14ac:dyDescent="0.25">
      <c r="A53" s="1094" t="s">
        <v>463</v>
      </c>
      <c r="B53" s="1121">
        <v>0.38</v>
      </c>
      <c r="C53" s="1121">
        <v>0.38</v>
      </c>
      <c r="D53" s="1121">
        <v>0.41</v>
      </c>
      <c r="E53" s="1121">
        <v>0.41</v>
      </c>
      <c r="F53" s="1121">
        <v>0.39</v>
      </c>
      <c r="G53" s="1121">
        <v>0.41</v>
      </c>
      <c r="H53" s="1121">
        <v>0.4</v>
      </c>
      <c r="I53" s="1121">
        <v>0.41</v>
      </c>
      <c r="J53" s="1121">
        <v>0.41</v>
      </c>
    </row>
    <row r="54" spans="1:10" ht="15" customHeight="1" x14ac:dyDescent="0.25">
      <c r="A54" s="1123"/>
      <c r="B54" s="1124"/>
      <c r="C54" s="1124"/>
      <c r="D54" s="1124"/>
      <c r="E54" s="1124"/>
      <c r="F54" s="1124"/>
      <c r="G54" s="1124"/>
      <c r="H54" s="1124"/>
      <c r="I54" s="1124"/>
      <c r="J54" s="1124"/>
    </row>
    <row r="55" spans="1:10" ht="22.5" x14ac:dyDescent="0.25">
      <c r="A55" s="1125" t="s">
        <v>708</v>
      </c>
      <c r="B55" s="1122">
        <v>0.36</v>
      </c>
      <c r="C55" s="1122">
        <v>0.37</v>
      </c>
      <c r="D55" s="1122">
        <v>0.37</v>
      </c>
      <c r="E55" s="1122">
        <v>0.38</v>
      </c>
      <c r="F55" s="1122">
        <v>0.36</v>
      </c>
      <c r="G55" s="1122">
        <v>0.36</v>
      </c>
      <c r="H55" s="1122">
        <v>0.35</v>
      </c>
      <c r="I55" s="1122">
        <v>0.36</v>
      </c>
      <c r="J55" s="1122">
        <v>0.37</v>
      </c>
    </row>
    <row r="56" spans="1:10" ht="15" customHeight="1" x14ac:dyDescent="0.25">
      <c r="A56" s="1094" t="s">
        <v>465</v>
      </c>
      <c r="B56" s="1121">
        <v>0.37</v>
      </c>
      <c r="C56" s="1121">
        <v>0.37</v>
      </c>
      <c r="D56" s="1121">
        <v>0.35</v>
      </c>
      <c r="E56" s="1121">
        <v>0.36</v>
      </c>
      <c r="F56" s="1121">
        <v>0.34</v>
      </c>
      <c r="G56" s="1121">
        <v>0.34</v>
      </c>
      <c r="H56" s="1121">
        <v>0.35</v>
      </c>
      <c r="I56" s="1121">
        <v>0.37</v>
      </c>
      <c r="J56" s="1121">
        <v>0.38</v>
      </c>
    </row>
    <row r="57" spans="1:10" ht="15" customHeight="1" x14ac:dyDescent="0.25">
      <c r="A57" s="1094" t="s">
        <v>464</v>
      </c>
      <c r="B57" s="1121">
        <v>0.37</v>
      </c>
      <c r="C57" s="1121">
        <v>0.38</v>
      </c>
      <c r="D57" s="1121">
        <v>0.41</v>
      </c>
      <c r="E57" s="1121">
        <v>0.4</v>
      </c>
      <c r="F57" s="1121">
        <v>0.39</v>
      </c>
      <c r="G57" s="1121">
        <v>0.4</v>
      </c>
      <c r="H57" s="1121">
        <v>0.37</v>
      </c>
      <c r="I57" s="1121">
        <v>0.38</v>
      </c>
      <c r="J57" s="1121">
        <v>0.39</v>
      </c>
    </row>
    <row r="58" spans="1:10" ht="15" customHeight="1" x14ac:dyDescent="0.25">
      <c r="A58" s="1094" t="s">
        <v>466</v>
      </c>
      <c r="B58" s="1121">
        <v>0.4</v>
      </c>
      <c r="C58" s="1121">
        <v>0.41</v>
      </c>
      <c r="D58" s="1121">
        <v>0.41</v>
      </c>
      <c r="E58" s="1121">
        <v>0.43</v>
      </c>
      <c r="F58" s="1121">
        <v>0.41</v>
      </c>
      <c r="G58" s="1121">
        <v>0.41</v>
      </c>
      <c r="H58" s="1121">
        <v>0.39</v>
      </c>
      <c r="I58" s="1121">
        <v>0.4</v>
      </c>
      <c r="J58" s="1121">
        <v>0.42</v>
      </c>
    </row>
    <row r="59" spans="1:10" ht="15" customHeight="1" x14ac:dyDescent="0.25">
      <c r="A59" s="1094" t="s">
        <v>463</v>
      </c>
      <c r="B59" s="1121">
        <v>0.31</v>
      </c>
      <c r="C59" s="1121">
        <v>0.31</v>
      </c>
      <c r="D59" s="1121">
        <v>0.31</v>
      </c>
      <c r="E59" s="1121">
        <v>0.34</v>
      </c>
      <c r="F59" s="1121">
        <v>0.32</v>
      </c>
      <c r="G59" s="1121">
        <v>0.31</v>
      </c>
      <c r="H59" s="1121">
        <v>0.28000000000000003</v>
      </c>
      <c r="I59" s="1121">
        <v>0.28999999999999998</v>
      </c>
      <c r="J59" s="1121">
        <v>0.3</v>
      </c>
    </row>
    <row r="60" spans="1:10" ht="15" customHeight="1" x14ac:dyDescent="0.25">
      <c r="A60" s="1123"/>
      <c r="B60" s="1124"/>
      <c r="C60" s="1124"/>
      <c r="D60" s="1124"/>
      <c r="E60" s="1124"/>
      <c r="F60" s="1124"/>
      <c r="G60" s="1124"/>
      <c r="H60" s="1124"/>
      <c r="I60" s="1124"/>
      <c r="J60" s="1124"/>
    </row>
    <row r="61" spans="1:10" ht="15" customHeight="1" x14ac:dyDescent="0.25">
      <c r="A61" s="1123" t="s">
        <v>707</v>
      </c>
      <c r="B61" s="1122">
        <v>0.08</v>
      </c>
      <c r="C61" s="1122">
        <v>0.08</v>
      </c>
      <c r="D61" s="1122">
        <v>0.08</v>
      </c>
      <c r="E61" s="1122">
        <v>0.08</v>
      </c>
      <c r="F61" s="1122">
        <v>0.08</v>
      </c>
      <c r="G61" s="1122">
        <v>0.09</v>
      </c>
      <c r="H61" s="1122">
        <v>0.09</v>
      </c>
      <c r="I61" s="1122">
        <v>0.09</v>
      </c>
      <c r="J61" s="1122">
        <v>0.09</v>
      </c>
    </row>
    <row r="62" spans="1:10" ht="15" customHeight="1" x14ac:dyDescent="0.25">
      <c r="A62" s="1094" t="s">
        <v>465</v>
      </c>
      <c r="B62" s="1121">
        <v>0.12</v>
      </c>
      <c r="C62" s="1121">
        <v>0.12</v>
      </c>
      <c r="D62" s="1121">
        <v>0.11</v>
      </c>
      <c r="E62" s="1121">
        <v>0.11</v>
      </c>
      <c r="F62" s="1121">
        <v>0.09</v>
      </c>
      <c r="G62" s="1121">
        <v>0.09</v>
      </c>
      <c r="H62" s="1121">
        <v>0.09</v>
      </c>
      <c r="I62" s="1121">
        <v>0.09</v>
      </c>
      <c r="J62" s="1121">
        <v>0.09</v>
      </c>
    </row>
    <row r="63" spans="1:10" ht="15" customHeight="1" x14ac:dyDescent="0.25">
      <c r="A63" s="1094" t="s">
        <v>464</v>
      </c>
      <c r="B63" s="1121">
        <v>0.08</v>
      </c>
      <c r="C63" s="1121">
        <v>0.08</v>
      </c>
      <c r="D63" s="1121">
        <v>0.08</v>
      </c>
      <c r="E63" s="1121">
        <v>0.08</v>
      </c>
      <c r="F63" s="1121">
        <v>0.11</v>
      </c>
      <c r="G63" s="1121">
        <v>0.11</v>
      </c>
      <c r="H63" s="1121">
        <v>0.11</v>
      </c>
      <c r="I63" s="1121">
        <v>0.11</v>
      </c>
      <c r="J63" s="1121">
        <v>0.11</v>
      </c>
    </row>
    <row r="64" spans="1:10" ht="15" customHeight="1" x14ac:dyDescent="0.25">
      <c r="A64" s="1094" t="s">
        <v>466</v>
      </c>
      <c r="B64" s="1121">
        <v>0.12</v>
      </c>
      <c r="C64" s="1121">
        <v>0.12</v>
      </c>
      <c r="D64" s="1121">
        <v>0.11</v>
      </c>
      <c r="E64" s="1121">
        <v>0.11</v>
      </c>
      <c r="F64" s="1121">
        <v>0.12</v>
      </c>
      <c r="G64" s="1121">
        <v>0.13</v>
      </c>
      <c r="H64" s="1121">
        <v>0.13</v>
      </c>
      <c r="I64" s="1121">
        <v>0.13</v>
      </c>
      <c r="J64" s="1121">
        <v>0.13</v>
      </c>
    </row>
    <row r="65" spans="1:10" ht="15" customHeight="1" x14ac:dyDescent="0.25">
      <c r="A65" s="1092" t="s">
        <v>463</v>
      </c>
      <c r="B65" s="1120">
        <v>0.03</v>
      </c>
      <c r="C65" s="1120">
        <v>0.03</v>
      </c>
      <c r="D65" s="1120">
        <v>0.03</v>
      </c>
      <c r="E65" s="1120">
        <v>0.03</v>
      </c>
      <c r="F65" s="1120">
        <v>0.03</v>
      </c>
      <c r="G65" s="1120">
        <v>0.04</v>
      </c>
      <c r="H65" s="1120">
        <v>0.04</v>
      </c>
      <c r="I65" s="1120">
        <v>0.04</v>
      </c>
      <c r="J65" s="1120">
        <v>0.04</v>
      </c>
    </row>
    <row r="66" spans="1:10" ht="15" customHeight="1" x14ac:dyDescent="0.25">
      <c r="A66" s="1094"/>
      <c r="B66" s="2267"/>
      <c r="C66" s="1073"/>
      <c r="D66" s="1073"/>
      <c r="E66" s="1073"/>
      <c r="F66" s="1073"/>
      <c r="G66" s="1073"/>
      <c r="H66" s="1073"/>
      <c r="I66" s="1073"/>
      <c r="J66" s="1073"/>
    </row>
    <row r="67" spans="1:10" x14ac:dyDescent="0.25">
      <c r="A67" s="1094"/>
      <c r="B67" s="1073"/>
      <c r="C67" s="1073"/>
      <c r="D67" s="1073"/>
      <c r="E67" s="1073"/>
      <c r="F67" s="1073"/>
      <c r="G67" s="1073"/>
      <c r="H67" s="1073"/>
      <c r="I67" s="1073"/>
      <c r="J67" s="1073"/>
    </row>
    <row r="68" spans="1:10" x14ac:dyDescent="0.25">
      <c r="A68" s="1094"/>
      <c r="B68" s="1073"/>
      <c r="C68" s="1073"/>
      <c r="D68" s="1073"/>
      <c r="E68" s="1073"/>
      <c r="F68" s="1073"/>
      <c r="G68" s="1073"/>
      <c r="H68" s="1073"/>
      <c r="I68" s="1073"/>
      <c r="J68" s="1073"/>
    </row>
    <row r="69" spans="1:10" x14ac:dyDescent="0.25">
      <c r="A69" s="1119"/>
      <c r="B69" s="2266"/>
      <c r="C69" s="2266"/>
      <c r="D69" s="2266"/>
      <c r="E69" s="2266"/>
      <c r="F69" s="1062"/>
      <c r="G69" s="1062"/>
      <c r="H69" s="1062"/>
      <c r="I69" s="1062"/>
      <c r="J69" s="1062"/>
    </row>
    <row r="70" spans="1:10" x14ac:dyDescent="0.25">
      <c r="A70" s="1119"/>
      <c r="B70" s="2266"/>
      <c r="C70" s="2266"/>
      <c r="D70" s="2266"/>
      <c r="E70" s="2266"/>
      <c r="F70" s="1062"/>
      <c r="G70" s="1062"/>
      <c r="H70" s="1062"/>
      <c r="I70" s="1062"/>
      <c r="J70" s="1062"/>
    </row>
    <row r="71" spans="1:10" x14ac:dyDescent="0.25">
      <c r="A71" s="1119"/>
      <c r="B71" s="2266"/>
      <c r="C71" s="2266"/>
      <c r="D71" s="2266"/>
      <c r="E71" s="2266"/>
      <c r="F71" s="1062"/>
      <c r="G71" s="1062"/>
      <c r="H71" s="1062"/>
      <c r="I71" s="1062"/>
      <c r="J71" s="1062"/>
    </row>
    <row r="72" spans="1:10" x14ac:dyDescent="0.25">
      <c r="F72" s="1140"/>
      <c r="G72" s="1140"/>
      <c r="H72" s="1140"/>
      <c r="I72" s="1140"/>
      <c r="J72" s="1140"/>
    </row>
    <row r="73" spans="1:10" x14ac:dyDescent="0.25">
      <c r="F73" s="1140"/>
      <c r="G73" s="1140"/>
      <c r="H73" s="1140"/>
      <c r="I73" s="1140"/>
      <c r="J73" s="1140"/>
    </row>
  </sheetData>
  <mergeCells count="10">
    <mergeCell ref="G32:G33"/>
    <mergeCell ref="H32:H33"/>
    <mergeCell ref="I32:I33"/>
    <mergeCell ref="J32:J33"/>
    <mergeCell ref="A32:A33"/>
    <mergeCell ref="B32:B33"/>
    <mergeCell ref="C32:C33"/>
    <mergeCell ref="D32:D33"/>
    <mergeCell ref="E32:E33"/>
    <mergeCell ref="F32:F33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4"/>
  <sheetViews>
    <sheetView showGridLines="0" view="pageBreakPreview" zoomScaleNormal="100" zoomScaleSheetLayoutView="100" workbookViewId="0">
      <selection activeCell="L23" sqref="L23"/>
    </sheetView>
  </sheetViews>
  <sheetFormatPr defaultRowHeight="15" x14ac:dyDescent="0.25"/>
  <cols>
    <col min="1" max="1" width="47.85546875" style="1140" customWidth="1"/>
    <col min="2" max="2" width="11.28515625" style="1140" customWidth="1"/>
    <col min="3" max="3" width="9.85546875" style="1140" customWidth="1"/>
    <col min="4" max="4" width="11" style="1140" customWidth="1"/>
    <col min="5" max="5" width="9.85546875" style="1140" customWidth="1"/>
    <col min="6" max="9" width="11.7109375" style="1140" customWidth="1"/>
    <col min="10" max="16384" width="9.140625" style="1140"/>
  </cols>
  <sheetData>
    <row r="1" spans="1:9" ht="13.5" customHeight="1" x14ac:dyDescent="0.25">
      <c r="A1" s="803" t="s">
        <v>760</v>
      </c>
      <c r="B1" s="802"/>
      <c r="C1" s="801"/>
      <c r="D1" s="800"/>
      <c r="E1" s="800"/>
      <c r="F1" s="800"/>
      <c r="G1" s="800"/>
    </row>
    <row r="2" spans="1:9" ht="13.5" customHeight="1" x14ac:dyDescent="0.25">
      <c r="A2" s="803"/>
      <c r="B2" s="802"/>
      <c r="C2" s="801"/>
      <c r="D2" s="800"/>
      <c r="E2" s="800"/>
      <c r="F2" s="800"/>
      <c r="G2" s="800"/>
    </row>
    <row r="3" spans="1:9" ht="13.5" customHeight="1" x14ac:dyDescent="0.25">
      <c r="A3" s="1148" t="s">
        <v>0</v>
      </c>
      <c r="B3" s="2924" t="s">
        <v>1249</v>
      </c>
      <c r="C3" s="2924"/>
      <c r="D3" s="2924" t="s">
        <v>1063</v>
      </c>
      <c r="E3" s="2924"/>
      <c r="F3" s="2925" t="s">
        <v>1248</v>
      </c>
      <c r="G3" s="2925"/>
    </row>
    <row r="4" spans="1:9" ht="13.5" customHeight="1" x14ac:dyDescent="0.25">
      <c r="A4" s="2271"/>
      <c r="B4" s="2926" t="s">
        <v>759</v>
      </c>
      <c r="C4" s="2926" t="s">
        <v>758</v>
      </c>
      <c r="D4" s="2928" t="s">
        <v>759</v>
      </c>
      <c r="E4" s="2928" t="s">
        <v>758</v>
      </c>
      <c r="F4" s="2928" t="s">
        <v>759</v>
      </c>
      <c r="G4" s="2928" t="s">
        <v>758</v>
      </c>
      <c r="H4" s="1147"/>
      <c r="I4" s="1147"/>
    </row>
    <row r="5" spans="1:9" ht="14.25" customHeight="1" thickBot="1" x14ac:dyDescent="0.3">
      <c r="A5" s="1072" t="s">
        <v>193</v>
      </c>
      <c r="B5" s="2927"/>
      <c r="C5" s="2927"/>
      <c r="D5" s="2929"/>
      <c r="E5" s="2929"/>
      <c r="F5" s="2929"/>
      <c r="G5" s="2929"/>
      <c r="H5" s="1147"/>
      <c r="I5" s="1147"/>
    </row>
    <row r="6" spans="1:9" ht="13.5" customHeight="1" x14ac:dyDescent="0.25">
      <c r="A6" s="815" t="s">
        <v>757</v>
      </c>
      <c r="B6" s="1142">
        <v>8048</v>
      </c>
      <c r="C6" s="1142">
        <v>100604</v>
      </c>
      <c r="D6" s="1142">
        <v>8219</v>
      </c>
      <c r="E6" s="1142">
        <v>102743</v>
      </c>
      <c r="F6" s="1142">
        <v>8485</v>
      </c>
      <c r="G6" s="1142">
        <v>106058</v>
      </c>
      <c r="H6" s="1146"/>
      <c r="I6" s="1146"/>
    </row>
    <row r="7" spans="1:9" ht="13.5" customHeight="1" x14ac:dyDescent="0.25">
      <c r="A7" s="812" t="s">
        <v>756</v>
      </c>
      <c r="B7" s="838">
        <v>504</v>
      </c>
      <c r="C7" s="838">
        <v>6305</v>
      </c>
      <c r="D7" s="838">
        <v>488</v>
      </c>
      <c r="E7" s="838">
        <v>6096</v>
      </c>
      <c r="F7" s="838">
        <v>579</v>
      </c>
      <c r="G7" s="838">
        <v>7242</v>
      </c>
      <c r="H7" s="1146"/>
      <c r="I7" s="1146"/>
    </row>
    <row r="8" spans="1:9" ht="13.5" customHeight="1" x14ac:dyDescent="0.25">
      <c r="A8" s="812"/>
      <c r="B8" s="838" t="s">
        <v>103</v>
      </c>
      <c r="C8" s="838" t="s">
        <v>103</v>
      </c>
      <c r="D8" s="838" t="s">
        <v>103</v>
      </c>
      <c r="E8" s="838" t="s">
        <v>103</v>
      </c>
      <c r="F8" s="838" t="s">
        <v>103</v>
      </c>
      <c r="G8" s="838" t="s">
        <v>103</v>
      </c>
    </row>
    <row r="9" spans="1:9" ht="13.5" customHeight="1" x14ac:dyDescent="0.25">
      <c r="A9" s="812" t="s">
        <v>755</v>
      </c>
      <c r="B9" s="838">
        <v>7076</v>
      </c>
      <c r="C9" s="838">
        <v>88453</v>
      </c>
      <c r="D9" s="838">
        <v>7104</v>
      </c>
      <c r="E9" s="838">
        <v>88808</v>
      </c>
      <c r="F9" s="838">
        <v>7526</v>
      </c>
      <c r="G9" s="838">
        <v>94073</v>
      </c>
    </row>
    <row r="10" spans="1:9" ht="13.5" customHeight="1" x14ac:dyDescent="0.25">
      <c r="A10" s="812" t="s">
        <v>725</v>
      </c>
      <c r="B10" s="838">
        <v>161</v>
      </c>
      <c r="C10" s="838">
        <v>2012</v>
      </c>
      <c r="D10" s="838">
        <v>149</v>
      </c>
      <c r="E10" s="838">
        <v>1869</v>
      </c>
      <c r="F10" s="838">
        <v>179</v>
      </c>
      <c r="G10" s="838">
        <v>2236</v>
      </c>
    </row>
    <row r="11" spans="1:9" ht="13.5" customHeight="1" x14ac:dyDescent="0.25">
      <c r="A11" s="812" t="s">
        <v>731</v>
      </c>
      <c r="B11" s="838">
        <v>4386</v>
      </c>
      <c r="C11" s="838">
        <v>54824</v>
      </c>
      <c r="D11" s="838">
        <v>4560</v>
      </c>
      <c r="E11" s="838">
        <v>57004</v>
      </c>
      <c r="F11" s="838">
        <v>4719</v>
      </c>
      <c r="G11" s="838">
        <v>58995</v>
      </c>
    </row>
    <row r="12" spans="1:9" ht="13.5" customHeight="1" x14ac:dyDescent="0.25">
      <c r="A12" s="1145" t="s">
        <v>754</v>
      </c>
      <c r="B12" s="838">
        <v>3588</v>
      </c>
      <c r="C12" s="838">
        <v>44851</v>
      </c>
      <c r="D12" s="838">
        <v>3774</v>
      </c>
      <c r="E12" s="838">
        <v>47173</v>
      </c>
      <c r="F12" s="838">
        <v>3780</v>
      </c>
      <c r="G12" s="838">
        <v>47254</v>
      </c>
    </row>
    <row r="13" spans="1:9" ht="13.5" customHeight="1" x14ac:dyDescent="0.25">
      <c r="A13" s="1145" t="s">
        <v>753</v>
      </c>
      <c r="B13" s="838">
        <v>798</v>
      </c>
      <c r="C13" s="838">
        <v>9973</v>
      </c>
      <c r="D13" s="838">
        <v>786</v>
      </c>
      <c r="E13" s="838">
        <v>9831</v>
      </c>
      <c r="F13" s="838">
        <v>939</v>
      </c>
      <c r="G13" s="838">
        <v>11741</v>
      </c>
    </row>
    <row r="14" spans="1:9" ht="13.5" customHeight="1" x14ac:dyDescent="0.25">
      <c r="A14" s="812" t="s">
        <v>728</v>
      </c>
      <c r="B14" s="838">
        <v>504</v>
      </c>
      <c r="C14" s="838">
        <v>6297</v>
      </c>
      <c r="D14" s="838">
        <v>493</v>
      </c>
      <c r="E14" s="838">
        <v>6163</v>
      </c>
      <c r="F14" s="838">
        <v>656</v>
      </c>
      <c r="G14" s="838">
        <v>8198</v>
      </c>
    </row>
    <row r="15" spans="1:9" ht="13.5" customHeight="1" x14ac:dyDescent="0.25">
      <c r="A15" s="812" t="s">
        <v>724</v>
      </c>
      <c r="B15" s="838">
        <v>1739</v>
      </c>
      <c r="C15" s="838">
        <v>21747</v>
      </c>
      <c r="D15" s="838">
        <v>1671</v>
      </c>
      <c r="E15" s="838">
        <v>20888</v>
      </c>
      <c r="F15" s="838">
        <v>1685</v>
      </c>
      <c r="G15" s="838">
        <v>21063</v>
      </c>
    </row>
    <row r="16" spans="1:9" ht="13.5" customHeight="1" x14ac:dyDescent="0.25">
      <c r="A16" s="812" t="s">
        <v>727</v>
      </c>
      <c r="B16" s="838">
        <v>68</v>
      </c>
      <c r="C16" s="838">
        <v>847</v>
      </c>
      <c r="D16" s="838">
        <v>68</v>
      </c>
      <c r="E16" s="838">
        <v>850</v>
      </c>
      <c r="F16" s="838">
        <v>66</v>
      </c>
      <c r="G16" s="838">
        <v>821</v>
      </c>
    </row>
    <row r="17" spans="1:7" ht="13.5" customHeight="1" x14ac:dyDescent="0.25">
      <c r="A17" s="812" t="s">
        <v>723</v>
      </c>
      <c r="B17" s="838">
        <v>218</v>
      </c>
      <c r="C17" s="838">
        <v>2726</v>
      </c>
      <c r="D17" s="838">
        <v>163</v>
      </c>
      <c r="E17" s="838">
        <v>2034</v>
      </c>
      <c r="F17" s="838">
        <v>221</v>
      </c>
      <c r="G17" s="838">
        <v>2760</v>
      </c>
    </row>
    <row r="18" spans="1:7" ht="13.5" customHeight="1" x14ac:dyDescent="0.25">
      <c r="A18" s="812"/>
      <c r="B18" s="838" t="s">
        <v>103</v>
      </c>
      <c r="C18" s="838" t="s">
        <v>103</v>
      </c>
      <c r="D18" s="838" t="s">
        <v>103</v>
      </c>
      <c r="E18" s="838" t="s">
        <v>103</v>
      </c>
      <c r="F18" s="838" t="s">
        <v>103</v>
      </c>
      <c r="G18" s="838" t="s">
        <v>103</v>
      </c>
    </row>
    <row r="19" spans="1:7" ht="13.5" customHeight="1" x14ac:dyDescent="0.25">
      <c r="A19" s="812" t="s">
        <v>726</v>
      </c>
      <c r="B19" s="838">
        <v>972</v>
      </c>
      <c r="C19" s="838">
        <v>12151</v>
      </c>
      <c r="D19" s="838">
        <v>1115</v>
      </c>
      <c r="E19" s="838">
        <v>13935</v>
      </c>
      <c r="F19" s="838">
        <v>959</v>
      </c>
      <c r="G19" s="838">
        <v>11985</v>
      </c>
    </row>
    <row r="20" spans="1:7" ht="13.5" customHeight="1" x14ac:dyDescent="0.25">
      <c r="A20" s="812" t="s">
        <v>752</v>
      </c>
      <c r="B20" s="838">
        <v>9</v>
      </c>
      <c r="C20" s="838">
        <v>114</v>
      </c>
      <c r="D20" s="838">
        <v>22</v>
      </c>
      <c r="E20" s="838">
        <v>281</v>
      </c>
      <c r="F20" s="838">
        <v>12</v>
      </c>
      <c r="G20" s="838">
        <v>150</v>
      </c>
    </row>
    <row r="21" spans="1:7" ht="13.5" customHeight="1" x14ac:dyDescent="0.25">
      <c r="A21" s="812" t="s">
        <v>751</v>
      </c>
      <c r="B21" s="838">
        <v>1</v>
      </c>
      <c r="C21" s="838">
        <v>8</v>
      </c>
      <c r="D21" s="838">
        <v>1</v>
      </c>
      <c r="E21" s="838">
        <v>7</v>
      </c>
      <c r="F21" s="838">
        <v>0</v>
      </c>
      <c r="G21" s="838">
        <v>0</v>
      </c>
    </row>
    <row r="22" spans="1:7" ht="13.5" customHeight="1" x14ac:dyDescent="0.25">
      <c r="A22" s="812" t="s">
        <v>750</v>
      </c>
      <c r="B22" s="838">
        <v>0</v>
      </c>
      <c r="C22" s="838">
        <v>3</v>
      </c>
      <c r="D22" s="838">
        <v>0</v>
      </c>
      <c r="E22" s="838">
        <v>3</v>
      </c>
      <c r="F22" s="838">
        <v>0</v>
      </c>
      <c r="G22" s="838">
        <v>0</v>
      </c>
    </row>
    <row r="23" spans="1:7" ht="13.5" customHeight="1" x14ac:dyDescent="0.25">
      <c r="A23" s="812" t="s">
        <v>749</v>
      </c>
      <c r="B23" s="838"/>
      <c r="C23" s="838"/>
      <c r="D23" s="838"/>
      <c r="E23" s="838"/>
      <c r="F23" s="838" t="s">
        <v>0</v>
      </c>
      <c r="G23" s="838" t="s">
        <v>0</v>
      </c>
    </row>
    <row r="24" spans="1:7" ht="13.5" customHeight="1" x14ac:dyDescent="0.25">
      <c r="A24" s="812" t="s">
        <v>748</v>
      </c>
      <c r="B24" s="838"/>
      <c r="C24" s="838"/>
      <c r="D24" s="838"/>
      <c r="E24" s="838"/>
      <c r="F24" s="838" t="s">
        <v>0</v>
      </c>
      <c r="G24" s="838" t="s">
        <v>0</v>
      </c>
    </row>
    <row r="25" spans="1:7" ht="13.5" customHeight="1" x14ac:dyDescent="0.25">
      <c r="A25" s="812" t="s">
        <v>747</v>
      </c>
      <c r="B25" s="838">
        <v>15</v>
      </c>
      <c r="C25" s="838">
        <v>192</v>
      </c>
      <c r="D25" s="838">
        <v>14</v>
      </c>
      <c r="E25" s="838">
        <v>171</v>
      </c>
      <c r="F25" s="838">
        <v>18</v>
      </c>
      <c r="G25" s="838">
        <v>229</v>
      </c>
    </row>
    <row r="26" spans="1:7" ht="13.5" customHeight="1" x14ac:dyDescent="0.25">
      <c r="A26" s="812" t="s">
        <v>746</v>
      </c>
      <c r="B26" s="838">
        <v>255</v>
      </c>
      <c r="C26" s="838">
        <v>3188</v>
      </c>
      <c r="D26" s="838">
        <v>261</v>
      </c>
      <c r="E26" s="838">
        <v>3264</v>
      </c>
      <c r="F26" s="838">
        <v>149</v>
      </c>
      <c r="G26" s="838">
        <v>1862</v>
      </c>
    </row>
    <row r="27" spans="1:7" ht="13.5" customHeight="1" x14ac:dyDescent="0.25">
      <c r="A27" s="812" t="s">
        <v>745</v>
      </c>
      <c r="B27" s="838">
        <v>261</v>
      </c>
      <c r="C27" s="838">
        <v>3266</v>
      </c>
      <c r="D27" s="838">
        <v>258</v>
      </c>
      <c r="E27" s="838">
        <v>3225</v>
      </c>
      <c r="F27" s="838">
        <v>253</v>
      </c>
      <c r="G27" s="838">
        <v>3161</v>
      </c>
    </row>
    <row r="28" spans="1:7" ht="13.5" customHeight="1" x14ac:dyDescent="0.25">
      <c r="A28" s="812" t="s">
        <v>744</v>
      </c>
      <c r="B28" s="838">
        <v>85</v>
      </c>
      <c r="C28" s="1069">
        <v>1062</v>
      </c>
      <c r="D28" s="838">
        <v>197</v>
      </c>
      <c r="E28" s="1069">
        <v>2458</v>
      </c>
      <c r="F28" s="838">
        <v>208</v>
      </c>
      <c r="G28" s="838">
        <v>2598</v>
      </c>
    </row>
    <row r="29" spans="1:7" ht="13.5" customHeight="1" x14ac:dyDescent="0.25">
      <c r="A29" s="812" t="s">
        <v>743</v>
      </c>
      <c r="B29" s="838">
        <v>26</v>
      </c>
      <c r="C29" s="1069">
        <v>325</v>
      </c>
      <c r="D29" s="838">
        <v>47</v>
      </c>
      <c r="E29" s="1069">
        <v>592</v>
      </c>
      <c r="F29" s="1069">
        <v>9</v>
      </c>
      <c r="G29" s="1069">
        <v>110</v>
      </c>
    </row>
    <row r="30" spans="1:7" ht="13.5" customHeight="1" x14ac:dyDescent="0.25">
      <c r="A30" s="812" t="s">
        <v>742</v>
      </c>
      <c r="B30" s="838">
        <v>65</v>
      </c>
      <c r="C30" s="1069">
        <v>807</v>
      </c>
      <c r="D30" s="838">
        <v>60</v>
      </c>
      <c r="E30" s="1069">
        <v>754</v>
      </c>
      <c r="F30" s="1069">
        <v>53</v>
      </c>
      <c r="G30" s="1069">
        <v>657</v>
      </c>
    </row>
    <row r="31" spans="1:7" ht="13.5" customHeight="1" x14ac:dyDescent="0.25">
      <c r="A31" s="812" t="s">
        <v>741</v>
      </c>
      <c r="B31" s="838"/>
      <c r="C31" s="1069"/>
      <c r="D31" s="838"/>
      <c r="E31" s="1069"/>
      <c r="F31" s="1069" t="s">
        <v>0</v>
      </c>
      <c r="G31" s="1069" t="s">
        <v>0</v>
      </c>
    </row>
    <row r="32" spans="1:7" ht="13.5" customHeight="1" x14ac:dyDescent="0.25">
      <c r="A32" s="2246" t="s">
        <v>740</v>
      </c>
      <c r="B32" s="838"/>
      <c r="C32" s="1069"/>
      <c r="D32" s="838"/>
      <c r="E32" s="1069"/>
      <c r="F32" s="1069" t="s">
        <v>0</v>
      </c>
      <c r="G32" s="1069" t="s">
        <v>0</v>
      </c>
    </row>
    <row r="33" spans="1:7" ht="13.5" customHeight="1" x14ac:dyDescent="0.25">
      <c r="A33" s="812" t="s">
        <v>739</v>
      </c>
      <c r="B33" s="838"/>
      <c r="C33" s="1069"/>
      <c r="D33" s="838"/>
      <c r="E33" s="1069"/>
      <c r="F33" s="1069" t="s">
        <v>0</v>
      </c>
      <c r="G33" s="1069" t="s">
        <v>0</v>
      </c>
    </row>
    <row r="34" spans="1:7" ht="13.5" customHeight="1" x14ac:dyDescent="0.25">
      <c r="A34" s="812" t="s">
        <v>738</v>
      </c>
      <c r="B34" s="838">
        <v>206</v>
      </c>
      <c r="C34" s="1069">
        <v>2578</v>
      </c>
      <c r="D34" s="838">
        <v>208</v>
      </c>
      <c r="E34" s="1069">
        <v>2598</v>
      </c>
      <c r="F34" s="1069">
        <v>218</v>
      </c>
      <c r="G34" s="1069">
        <v>2725</v>
      </c>
    </row>
    <row r="35" spans="1:7" ht="13.5" customHeight="1" x14ac:dyDescent="0.25">
      <c r="A35" s="812" t="s">
        <v>737</v>
      </c>
      <c r="B35" s="838">
        <v>49</v>
      </c>
      <c r="C35" s="1069">
        <v>608</v>
      </c>
      <c r="D35" s="838">
        <v>47</v>
      </c>
      <c r="E35" s="1069">
        <v>582</v>
      </c>
      <c r="F35" s="1069">
        <v>39</v>
      </c>
      <c r="G35" s="1069">
        <v>493</v>
      </c>
    </row>
    <row r="36" spans="1:7" ht="13.5" customHeight="1" x14ac:dyDescent="0.25">
      <c r="A36" s="812"/>
      <c r="B36" s="1142" t="s">
        <v>103</v>
      </c>
      <c r="C36" s="1069" t="s">
        <v>103</v>
      </c>
      <c r="D36" s="1142" t="s">
        <v>103</v>
      </c>
      <c r="E36" s="1069" t="s">
        <v>103</v>
      </c>
      <c r="F36" s="1069" t="s">
        <v>103</v>
      </c>
      <c r="G36" s="1069" t="s">
        <v>103</v>
      </c>
    </row>
    <row r="37" spans="1:7" ht="13.5" customHeight="1" x14ac:dyDescent="0.25">
      <c r="A37" s="815" t="s">
        <v>722</v>
      </c>
      <c r="B37" s="1142">
        <v>63</v>
      </c>
      <c r="C37" s="1141">
        <v>793</v>
      </c>
      <c r="D37" s="1142">
        <v>96</v>
      </c>
      <c r="E37" s="1141">
        <v>1207</v>
      </c>
      <c r="F37" s="1141">
        <v>115</v>
      </c>
      <c r="G37" s="1141">
        <v>1449</v>
      </c>
    </row>
    <row r="38" spans="1:7" ht="13.5" customHeight="1" x14ac:dyDescent="0.25">
      <c r="A38" s="1083"/>
      <c r="B38" s="1142" t="s">
        <v>103</v>
      </c>
      <c r="C38" s="1069" t="s">
        <v>103</v>
      </c>
      <c r="D38" s="1142" t="s">
        <v>103</v>
      </c>
      <c r="E38" s="1069" t="s">
        <v>103</v>
      </c>
      <c r="F38" s="1141" t="s">
        <v>103</v>
      </c>
      <c r="G38" s="1141" t="s">
        <v>103</v>
      </c>
    </row>
    <row r="39" spans="1:7" ht="13.5" customHeight="1" x14ac:dyDescent="0.25">
      <c r="A39" s="1143" t="s">
        <v>721</v>
      </c>
      <c r="B39" s="1142">
        <v>313</v>
      </c>
      <c r="C39" s="1141">
        <v>3908</v>
      </c>
      <c r="D39" s="1142">
        <v>282</v>
      </c>
      <c r="E39" s="1141">
        <v>3520</v>
      </c>
      <c r="F39" s="1141">
        <v>272</v>
      </c>
      <c r="G39" s="1141">
        <v>3396</v>
      </c>
    </row>
    <row r="40" spans="1:7" ht="13.5" customHeight="1" x14ac:dyDescent="0.25">
      <c r="A40" s="1083" t="s">
        <v>720</v>
      </c>
      <c r="B40" s="838">
        <v>218</v>
      </c>
      <c r="C40" s="1069">
        <v>2723</v>
      </c>
      <c r="D40" s="838">
        <v>196</v>
      </c>
      <c r="E40" s="1069">
        <v>2444</v>
      </c>
      <c r="F40" s="1069">
        <v>170</v>
      </c>
      <c r="G40" s="1069">
        <v>2118</v>
      </c>
    </row>
    <row r="41" spans="1:7" ht="13.5" customHeight="1" x14ac:dyDescent="0.25">
      <c r="A41" s="1083" t="s">
        <v>719</v>
      </c>
      <c r="B41" s="838">
        <v>95</v>
      </c>
      <c r="C41" s="838">
        <v>1185</v>
      </c>
      <c r="D41" s="838">
        <v>86</v>
      </c>
      <c r="E41" s="838">
        <v>1076</v>
      </c>
      <c r="F41" s="1069">
        <v>102</v>
      </c>
      <c r="G41" s="1069">
        <v>1278</v>
      </c>
    </row>
    <row r="42" spans="1:7" ht="13.5" customHeight="1" x14ac:dyDescent="0.25">
      <c r="A42" s="1083" t="s">
        <v>718</v>
      </c>
      <c r="B42" s="838"/>
      <c r="C42" s="1069"/>
      <c r="D42" s="838"/>
      <c r="E42" s="1069"/>
      <c r="F42" s="838"/>
      <c r="G42" s="838"/>
    </row>
    <row r="43" spans="1:7" ht="13.5" customHeight="1" x14ac:dyDescent="0.25">
      <c r="A43" s="1083"/>
      <c r="B43" s="1142" t="s">
        <v>103</v>
      </c>
      <c r="C43" s="1069" t="s">
        <v>103</v>
      </c>
      <c r="D43" s="1142" t="s">
        <v>103</v>
      </c>
      <c r="E43" s="1069" t="s">
        <v>103</v>
      </c>
      <c r="F43" s="1069" t="s">
        <v>103</v>
      </c>
      <c r="G43" s="1069" t="s">
        <v>103</v>
      </c>
    </row>
    <row r="44" spans="1:7" ht="13.5" customHeight="1" x14ac:dyDescent="0.25">
      <c r="A44" s="1143" t="s">
        <v>717</v>
      </c>
      <c r="B44" s="1142">
        <v>1319</v>
      </c>
      <c r="C44" s="1141">
        <v>16487</v>
      </c>
      <c r="D44" s="1142">
        <v>1345</v>
      </c>
      <c r="E44" s="1141">
        <v>16809</v>
      </c>
      <c r="F44" s="1141">
        <v>1345</v>
      </c>
      <c r="G44" s="1141">
        <v>16809</v>
      </c>
    </row>
    <row r="45" spans="1:7" ht="13.5" customHeight="1" x14ac:dyDescent="0.25">
      <c r="A45" s="1144" t="s">
        <v>999</v>
      </c>
      <c r="B45" s="838">
        <v>1319</v>
      </c>
      <c r="C45" s="1069">
        <v>16487</v>
      </c>
      <c r="D45" s="838">
        <v>1345</v>
      </c>
      <c r="E45" s="1069">
        <v>16809</v>
      </c>
      <c r="F45" s="1069">
        <v>1345</v>
      </c>
      <c r="G45" s="1069">
        <v>16809</v>
      </c>
    </row>
    <row r="46" spans="1:7" ht="13.5" customHeight="1" x14ac:dyDescent="0.25">
      <c r="A46" s="1083"/>
      <c r="B46" s="1142" t="s">
        <v>103</v>
      </c>
      <c r="C46" s="1069" t="s">
        <v>103</v>
      </c>
      <c r="D46" s="1142" t="s">
        <v>103</v>
      </c>
      <c r="E46" s="1069" t="s">
        <v>103</v>
      </c>
      <c r="F46" s="1069"/>
      <c r="G46" s="1069"/>
    </row>
    <row r="47" spans="1:7" ht="22.5" x14ac:dyDescent="0.25">
      <c r="A47" s="1793" t="s">
        <v>1139</v>
      </c>
      <c r="B47" s="1141">
        <v>50</v>
      </c>
      <c r="C47" s="1141">
        <v>624</v>
      </c>
      <c r="D47" s="1141"/>
      <c r="E47" s="1141"/>
      <c r="F47" s="1141"/>
      <c r="G47" s="1141"/>
    </row>
    <row r="48" spans="1:7" ht="13.5" customHeight="1" x14ac:dyDescent="0.25">
      <c r="A48" s="1083"/>
      <c r="B48" s="1142"/>
      <c r="C48" s="1069"/>
      <c r="D48" s="1142"/>
      <c r="E48" s="1069"/>
      <c r="F48" s="1069"/>
      <c r="G48" s="1069"/>
    </row>
    <row r="49" spans="1:7" ht="13.5" customHeight="1" x14ac:dyDescent="0.25">
      <c r="A49" s="1143" t="s">
        <v>716</v>
      </c>
      <c r="B49" s="1142">
        <v>12</v>
      </c>
      <c r="C49" s="1141">
        <v>152</v>
      </c>
      <c r="D49" s="1142">
        <v>120</v>
      </c>
      <c r="E49" s="1141">
        <v>1500</v>
      </c>
      <c r="F49" s="1141">
        <v>160</v>
      </c>
      <c r="G49" s="1141">
        <v>1998</v>
      </c>
    </row>
    <row r="50" spans="1:7" ht="13.5" customHeight="1" x14ac:dyDescent="0.25">
      <c r="A50" s="2251"/>
      <c r="B50" s="1142" t="s">
        <v>103</v>
      </c>
      <c r="C50" s="1069" t="s">
        <v>103</v>
      </c>
      <c r="D50" s="1142" t="s">
        <v>103</v>
      </c>
      <c r="E50" s="1069" t="s">
        <v>103</v>
      </c>
      <c r="F50" s="1141" t="s">
        <v>103</v>
      </c>
      <c r="G50" s="1141" t="s">
        <v>103</v>
      </c>
    </row>
    <row r="51" spans="1:7" ht="13.5" customHeight="1" x14ac:dyDescent="0.25">
      <c r="A51" s="1143" t="s">
        <v>715</v>
      </c>
      <c r="B51" s="1142">
        <v>9805</v>
      </c>
      <c r="C51" s="1141">
        <v>122568</v>
      </c>
      <c r="D51" s="1142">
        <v>10062</v>
      </c>
      <c r="E51" s="1141">
        <v>125779</v>
      </c>
      <c r="F51" s="1141">
        <v>10377</v>
      </c>
      <c r="G51" s="1141">
        <v>129710</v>
      </c>
    </row>
    <row r="52" spans="1:7" ht="13.5" customHeight="1" x14ac:dyDescent="0.25">
      <c r="A52" s="1143"/>
      <c r="B52" s="1142" t="s">
        <v>103</v>
      </c>
      <c r="C52" s="1141"/>
      <c r="D52" s="1142" t="s">
        <v>103</v>
      </c>
      <c r="E52" s="1141"/>
      <c r="F52" s="1141" t="s">
        <v>103</v>
      </c>
      <c r="G52" s="1141"/>
    </row>
    <row r="53" spans="1:7" ht="13.5" customHeight="1" x14ac:dyDescent="0.25">
      <c r="A53" s="1143" t="s">
        <v>736</v>
      </c>
      <c r="B53" s="1142"/>
      <c r="C53" s="1141"/>
      <c r="D53" s="1142"/>
      <c r="E53" s="1141"/>
      <c r="F53" s="1141"/>
      <c r="G53" s="1141"/>
    </row>
    <row r="54" spans="1:7" ht="13.5" customHeight="1" x14ac:dyDescent="0.25">
      <c r="A54" s="812" t="s">
        <v>735</v>
      </c>
      <c r="B54" s="838"/>
      <c r="C54" s="1069"/>
      <c r="D54" s="838">
        <v>6132</v>
      </c>
      <c r="E54" s="1069">
        <v>76645</v>
      </c>
      <c r="F54" s="838">
        <v>6330</v>
      </c>
      <c r="G54" s="1069">
        <v>79127</v>
      </c>
    </row>
    <row r="55" spans="1:7" ht="13.5" customHeight="1" x14ac:dyDescent="0.25">
      <c r="A55" s="2519" t="s">
        <v>383</v>
      </c>
      <c r="B55" s="2518">
        <v>9805</v>
      </c>
      <c r="C55" s="2518">
        <v>122568</v>
      </c>
      <c r="D55" s="2518">
        <v>16194</v>
      </c>
      <c r="E55" s="2518">
        <v>202424</v>
      </c>
      <c r="F55" s="2518">
        <v>16707</v>
      </c>
      <c r="G55" s="2518">
        <v>208837</v>
      </c>
    </row>
    <row r="56" spans="1:7" x14ac:dyDescent="0.25">
      <c r="A56" s="799"/>
      <c r="B56" s="2252"/>
      <c r="C56" s="2252"/>
      <c r="D56" s="2251"/>
      <c r="E56" s="2544"/>
      <c r="F56" s="1798"/>
      <c r="G56" s="1798"/>
    </row>
    <row r="57" spans="1:7" x14ac:dyDescent="0.25">
      <c r="A57" s="1061"/>
      <c r="B57" s="1061"/>
      <c r="C57" s="1061"/>
      <c r="D57" s="1061"/>
      <c r="E57" s="1061"/>
      <c r="F57" s="2251"/>
      <c r="G57" s="2251"/>
    </row>
    <row r="58" spans="1:7" x14ac:dyDescent="0.25">
      <c r="A58" s="1061"/>
      <c r="B58" s="1061"/>
      <c r="C58" s="1061"/>
      <c r="D58" s="1061"/>
      <c r="E58" s="1061"/>
      <c r="F58" s="1061"/>
      <c r="G58" s="1061"/>
    </row>
    <row r="59" spans="1:7" ht="15" customHeight="1" x14ac:dyDescent="0.25">
      <c r="A59" s="1061"/>
      <c r="B59" s="1061"/>
      <c r="C59" s="1061"/>
      <c r="D59" s="1061"/>
      <c r="E59" s="1061"/>
      <c r="F59" s="1061"/>
      <c r="G59" s="1061"/>
    </row>
    <row r="60" spans="1:7" x14ac:dyDescent="0.25">
      <c r="A60" s="1061"/>
      <c r="B60" s="1061"/>
      <c r="C60" s="1061"/>
      <c r="D60" s="1061"/>
      <c r="E60" s="1061"/>
      <c r="F60" s="1061"/>
      <c r="G60" s="1061"/>
    </row>
    <row r="61" spans="1:7" ht="15" customHeight="1" x14ac:dyDescent="0.25">
      <c r="A61" s="1061"/>
      <c r="B61" s="1061"/>
      <c r="C61" s="1061"/>
      <c r="D61" s="1061"/>
      <c r="E61" s="1061"/>
      <c r="F61" s="1061"/>
      <c r="G61" s="1061"/>
    </row>
    <row r="62" spans="1:7" x14ac:dyDescent="0.25">
      <c r="A62" s="1061"/>
      <c r="B62" s="1061"/>
      <c r="C62" s="1061"/>
      <c r="D62" s="1061"/>
      <c r="E62" s="1061"/>
      <c r="F62" s="1061"/>
      <c r="G62" s="1061"/>
    </row>
    <row r="63" spans="1:7" x14ac:dyDescent="0.25">
      <c r="A63" s="1061"/>
      <c r="B63" s="1061"/>
      <c r="C63" s="1061"/>
      <c r="D63" s="1061"/>
      <c r="E63" s="1061"/>
      <c r="F63" s="1061"/>
      <c r="G63" s="1061"/>
    </row>
    <row r="64" spans="1:7" x14ac:dyDescent="0.25">
      <c r="F64" s="1061"/>
      <c r="G64" s="1061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19"/>
  <sheetViews>
    <sheetView showGridLines="0" view="pageBreakPreview" zoomScaleNormal="100" zoomScaleSheetLayoutView="100" workbookViewId="0">
      <selection activeCell="F26" sqref="F26"/>
    </sheetView>
  </sheetViews>
  <sheetFormatPr defaultRowHeight="15" x14ac:dyDescent="0.25"/>
  <cols>
    <col min="1" max="1" width="31.42578125" customWidth="1"/>
    <col min="2" max="2" width="11.7109375" customWidth="1"/>
    <col min="3" max="3" width="11.28515625" customWidth="1"/>
    <col min="4" max="4" width="9.85546875" customWidth="1"/>
    <col min="5" max="5" width="11.140625" customWidth="1"/>
    <col min="6" max="6" width="10" customWidth="1"/>
    <col min="7" max="7" width="8.7109375" customWidth="1"/>
    <col min="8" max="8" width="6.7109375" customWidth="1"/>
    <col min="9" max="9" width="11.7109375" customWidth="1"/>
  </cols>
  <sheetData>
    <row r="1" spans="1:9" x14ac:dyDescent="0.25">
      <c r="A1" s="803" t="s">
        <v>773</v>
      </c>
      <c r="B1" s="1061"/>
      <c r="C1" s="1061"/>
      <c r="D1" s="1061"/>
      <c r="E1" s="1061"/>
      <c r="F1" s="1061"/>
      <c r="G1" s="1155"/>
      <c r="H1" s="1155"/>
      <c r="I1" s="1061"/>
    </row>
    <row r="2" spans="1:9" x14ac:dyDescent="0.25">
      <c r="A2" s="1157" t="s">
        <v>1212</v>
      </c>
      <c r="B2" s="1156"/>
      <c r="C2" s="1156"/>
      <c r="D2" s="1156"/>
      <c r="E2" s="1156"/>
      <c r="F2" s="1156"/>
      <c r="G2" s="1155"/>
      <c r="H2" s="1155"/>
      <c r="I2" s="1061"/>
    </row>
    <row r="3" spans="1:9" ht="23.25" customHeight="1" x14ac:dyDescent="0.25">
      <c r="A3" s="1061"/>
      <c r="B3" s="2932" t="s">
        <v>772</v>
      </c>
      <c r="C3" s="2932"/>
      <c r="D3" s="2932" t="s">
        <v>771</v>
      </c>
      <c r="E3" s="2934"/>
      <c r="F3" s="2932" t="s">
        <v>770</v>
      </c>
      <c r="G3" s="2934"/>
      <c r="H3" s="2932" t="s">
        <v>383</v>
      </c>
      <c r="I3" s="2934"/>
    </row>
    <row r="4" spans="1:9" x14ac:dyDescent="0.25">
      <c r="A4" s="2251"/>
      <c r="B4" s="2933"/>
      <c r="C4" s="2933"/>
      <c r="D4" s="2935"/>
      <c r="E4" s="2935"/>
      <c r="F4" s="2935"/>
      <c r="G4" s="2935"/>
      <c r="H4" s="2935"/>
      <c r="I4" s="2935"/>
    </row>
    <row r="5" spans="1:9" x14ac:dyDescent="0.25">
      <c r="A5" s="1154"/>
      <c r="B5" s="2930" t="s">
        <v>758</v>
      </c>
      <c r="C5" s="2930" t="s">
        <v>769</v>
      </c>
      <c r="D5" s="2930" t="s">
        <v>758</v>
      </c>
      <c r="E5" s="2930" t="s">
        <v>769</v>
      </c>
      <c r="F5" s="2930" t="s">
        <v>758</v>
      </c>
      <c r="G5" s="2930" t="s">
        <v>769</v>
      </c>
      <c r="H5" s="2930" t="s">
        <v>758</v>
      </c>
      <c r="I5" s="2930" t="s">
        <v>769</v>
      </c>
    </row>
    <row r="6" spans="1:9" ht="15.75" thickBot="1" x14ac:dyDescent="0.3">
      <c r="A6" s="1153" t="s">
        <v>193</v>
      </c>
      <c r="B6" s="2931"/>
      <c r="C6" s="2931"/>
      <c r="D6" s="2931"/>
      <c r="E6" s="2931"/>
      <c r="F6" s="2931"/>
      <c r="G6" s="2931"/>
      <c r="H6" s="2931"/>
      <c r="I6" s="2931"/>
    </row>
    <row r="7" spans="1:9" x14ac:dyDescent="0.25">
      <c r="A7" s="1152" t="s">
        <v>1000</v>
      </c>
      <c r="B7" s="1150">
        <v>689</v>
      </c>
      <c r="C7" s="1150">
        <v>55</v>
      </c>
      <c r="D7" s="1150">
        <v>972</v>
      </c>
      <c r="E7" s="1150">
        <v>78</v>
      </c>
      <c r="F7" s="1150"/>
      <c r="G7" s="1150"/>
      <c r="H7" s="1150">
        <v>1661</v>
      </c>
      <c r="I7" s="1150">
        <v>133</v>
      </c>
    </row>
    <row r="8" spans="1:9" x14ac:dyDescent="0.25">
      <c r="A8" s="1152" t="s">
        <v>768</v>
      </c>
      <c r="B8" s="1150">
        <v>118</v>
      </c>
      <c r="C8" s="1150">
        <v>9</v>
      </c>
      <c r="D8" s="1150">
        <v>139</v>
      </c>
      <c r="E8" s="1150">
        <v>11</v>
      </c>
      <c r="F8" s="1150"/>
      <c r="G8" s="1150"/>
      <c r="H8" s="1150">
        <v>257</v>
      </c>
      <c r="I8" s="1150">
        <v>20</v>
      </c>
    </row>
    <row r="9" spans="1:9" x14ac:dyDescent="0.25">
      <c r="A9" s="1152" t="s">
        <v>767</v>
      </c>
      <c r="B9" s="1150">
        <v>169</v>
      </c>
      <c r="C9" s="1150">
        <v>13</v>
      </c>
      <c r="D9" s="1150"/>
      <c r="E9" s="1150"/>
      <c r="F9" s="1150"/>
      <c r="G9" s="1150"/>
      <c r="H9" s="1150">
        <v>169</v>
      </c>
      <c r="I9" s="1150">
        <v>13</v>
      </c>
    </row>
    <row r="10" spans="1:9" x14ac:dyDescent="0.25">
      <c r="A10" s="1152" t="s">
        <v>766</v>
      </c>
      <c r="B10" s="1150"/>
      <c r="C10" s="1150"/>
      <c r="D10" s="1150">
        <v>74</v>
      </c>
      <c r="E10" s="1150">
        <v>6</v>
      </c>
      <c r="F10" s="1150"/>
      <c r="G10" s="1150"/>
      <c r="H10" s="1150">
        <v>74</v>
      </c>
      <c r="I10" s="1150">
        <v>6</v>
      </c>
    </row>
    <row r="11" spans="1:9" x14ac:dyDescent="0.25">
      <c r="A11" s="1152" t="s">
        <v>765</v>
      </c>
      <c r="B11" s="1150"/>
      <c r="C11" s="1150"/>
      <c r="D11" s="1150">
        <v>0</v>
      </c>
      <c r="E11" s="1150">
        <v>0</v>
      </c>
      <c r="F11" s="1150"/>
      <c r="G11" s="1150"/>
      <c r="H11" s="1150">
        <v>0</v>
      </c>
      <c r="I11" s="1150">
        <v>0</v>
      </c>
    </row>
    <row r="12" spans="1:9" x14ac:dyDescent="0.25">
      <c r="A12" s="1152" t="s">
        <v>645</v>
      </c>
      <c r="B12" s="1150">
        <v>-456</v>
      </c>
      <c r="C12" s="1150">
        <v>-36</v>
      </c>
      <c r="D12" s="1150"/>
      <c r="E12" s="1150"/>
      <c r="F12" s="1150"/>
      <c r="G12" s="1150"/>
      <c r="H12" s="1150">
        <v>-456</v>
      </c>
      <c r="I12" s="1150">
        <v>-36</v>
      </c>
    </row>
    <row r="13" spans="1:9" x14ac:dyDescent="0.25">
      <c r="A13" s="1152" t="s">
        <v>764</v>
      </c>
      <c r="B13" s="1150">
        <v>1248</v>
      </c>
      <c r="C13" s="1150">
        <v>100</v>
      </c>
      <c r="D13" s="1150"/>
      <c r="E13" s="1150"/>
      <c r="F13" s="1150"/>
      <c r="G13" s="1150"/>
      <c r="H13" s="1150">
        <v>1248</v>
      </c>
      <c r="I13" s="1150">
        <v>100</v>
      </c>
    </row>
    <row r="14" spans="1:9" x14ac:dyDescent="0.25">
      <c r="A14" s="1152" t="s">
        <v>763</v>
      </c>
      <c r="B14" s="1150">
        <v>271</v>
      </c>
      <c r="C14" s="1150">
        <v>22</v>
      </c>
      <c r="D14" s="1150"/>
      <c r="E14" s="1150"/>
      <c r="F14" s="1150"/>
      <c r="G14" s="1150"/>
      <c r="H14" s="1150">
        <v>271</v>
      </c>
      <c r="I14" s="1150">
        <v>22</v>
      </c>
    </row>
    <row r="15" spans="1:9" x14ac:dyDescent="0.25">
      <c r="A15" s="1151" t="s">
        <v>762</v>
      </c>
      <c r="B15" s="1150">
        <v>684</v>
      </c>
      <c r="C15" s="1150">
        <v>55</v>
      </c>
      <c r="D15" s="1150"/>
      <c r="E15" s="1150"/>
      <c r="F15" s="1150"/>
      <c r="G15" s="1150"/>
      <c r="H15" s="1150">
        <v>684</v>
      </c>
      <c r="I15" s="1150">
        <v>55</v>
      </c>
    </row>
    <row r="16" spans="1:9" x14ac:dyDescent="0.25">
      <c r="A16" s="2521" t="s">
        <v>383</v>
      </c>
      <c r="B16" s="2520">
        <v>2723</v>
      </c>
      <c r="C16" s="2520">
        <v>218</v>
      </c>
      <c r="D16" s="2520">
        <v>1185</v>
      </c>
      <c r="E16" s="2520">
        <v>95</v>
      </c>
      <c r="F16" s="2520"/>
      <c r="G16" s="2520"/>
      <c r="H16" s="2520">
        <v>3908</v>
      </c>
      <c r="I16" s="2520">
        <v>313</v>
      </c>
    </row>
    <row r="17" spans="1:9" x14ac:dyDescent="0.25">
      <c r="A17" s="804" t="s">
        <v>761</v>
      </c>
      <c r="B17" s="800"/>
      <c r="C17" s="800"/>
      <c r="D17" s="800"/>
      <c r="E17" s="800"/>
      <c r="F17" s="800"/>
      <c r="G17" s="800"/>
      <c r="H17" s="800"/>
      <c r="I17" s="800"/>
    </row>
    <row r="18" spans="1:9" x14ac:dyDescent="0.25">
      <c r="A18" s="1149"/>
      <c r="B18" s="1149"/>
      <c r="C18" s="1149"/>
      <c r="D18" s="1149"/>
      <c r="E18" s="1149"/>
      <c r="F18" s="1149"/>
      <c r="G18" s="1149"/>
      <c r="H18" s="1131"/>
      <c r="I18" s="1131"/>
    </row>
    <row r="19" spans="1:9" x14ac:dyDescent="0.25">
      <c r="A19" s="1140"/>
      <c r="B19" s="1140"/>
      <c r="C19" s="1140"/>
      <c r="D19" s="1140"/>
      <c r="E19" s="1140"/>
      <c r="F19" s="1140"/>
      <c r="G19" s="1140"/>
      <c r="H19" s="1140"/>
      <c r="I19" s="1140"/>
    </row>
  </sheetData>
  <mergeCells count="12">
    <mergeCell ref="F5:F6"/>
    <mergeCell ref="G5:G6"/>
    <mergeCell ref="H5:H6"/>
    <mergeCell ref="I5:I6"/>
    <mergeCell ref="B3:C4"/>
    <mergeCell ref="D3:E4"/>
    <mergeCell ref="F3:G4"/>
    <mergeCell ref="H3:I4"/>
    <mergeCell ref="B5:B6"/>
    <mergeCell ref="C5:C6"/>
    <mergeCell ref="D5:D6"/>
    <mergeCell ref="E5:E6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73"/>
  <sheetViews>
    <sheetView showGridLines="0" showZeros="0" view="pageBreakPreview" topLeftCell="A34" zoomScaleNormal="100" zoomScaleSheetLayoutView="100" workbookViewId="0">
      <selection activeCell="A42" sqref="A42"/>
    </sheetView>
  </sheetViews>
  <sheetFormatPr defaultRowHeight="15" x14ac:dyDescent="0.25"/>
  <cols>
    <col min="1" max="1" width="42.140625" customWidth="1"/>
    <col min="2" max="2" width="9" customWidth="1"/>
    <col min="3" max="10" width="8.28515625" customWidth="1"/>
  </cols>
  <sheetData>
    <row r="1" spans="1:10" x14ac:dyDescent="0.25">
      <c r="A1" s="803" t="s">
        <v>812</v>
      </c>
      <c r="B1" s="1136"/>
      <c r="C1" s="1061"/>
      <c r="D1" s="1061"/>
      <c r="E1" s="1061"/>
      <c r="F1" s="1061"/>
      <c r="G1" s="1061"/>
      <c r="H1" s="1131"/>
      <c r="I1" s="1162"/>
      <c r="J1" s="1061"/>
    </row>
    <row r="2" spans="1:10" x14ac:dyDescent="0.25">
      <c r="A2" s="834" t="s">
        <v>811</v>
      </c>
      <c r="B2" s="1136"/>
      <c r="C2" s="1061"/>
      <c r="D2" s="1061"/>
      <c r="E2" s="1061"/>
      <c r="F2" s="1061"/>
      <c r="G2" s="1061"/>
      <c r="H2" s="1131"/>
      <c r="I2" s="1162"/>
      <c r="J2" s="1061"/>
    </row>
    <row r="3" spans="1:10" ht="15.75" thickBot="1" x14ac:dyDescent="0.3">
      <c r="A3" s="1131"/>
      <c r="B3" s="785"/>
      <c r="C3" s="833"/>
      <c r="D3" s="833"/>
      <c r="E3" s="833"/>
      <c r="F3" s="833"/>
      <c r="G3" s="833"/>
      <c r="H3" s="833"/>
      <c r="I3" s="833"/>
      <c r="J3" s="1131"/>
    </row>
    <row r="4" spans="1:10" ht="15.75" thickBot="1" x14ac:dyDescent="0.3">
      <c r="A4" s="1196" t="s">
        <v>193</v>
      </c>
      <c r="B4" s="1195" t="s">
        <v>1252</v>
      </c>
      <c r="C4" s="1195" t="s">
        <v>1140</v>
      </c>
      <c r="D4" s="1195" t="s">
        <v>1066</v>
      </c>
      <c r="E4" s="1195" t="s">
        <v>1064</v>
      </c>
      <c r="F4" s="1194" t="s">
        <v>1013</v>
      </c>
      <c r="G4" s="1194" t="s">
        <v>810</v>
      </c>
      <c r="H4" s="1194" t="s">
        <v>809</v>
      </c>
      <c r="I4" s="1194" t="s">
        <v>808</v>
      </c>
      <c r="J4" s="1194" t="s">
        <v>807</v>
      </c>
    </row>
    <row r="5" spans="1:10" x14ac:dyDescent="0.25">
      <c r="A5" s="1193" t="s">
        <v>806</v>
      </c>
      <c r="B5" s="1192"/>
      <c r="C5" s="1192"/>
      <c r="D5" s="1191"/>
      <c r="E5" s="1191"/>
      <c r="F5" s="1191"/>
      <c r="G5" s="1191"/>
      <c r="H5" s="1191"/>
      <c r="I5" s="1191"/>
      <c r="J5" s="1191"/>
    </row>
    <row r="6" spans="1:10" x14ac:dyDescent="0.25">
      <c r="A6" s="1185" t="s">
        <v>805</v>
      </c>
      <c r="B6" s="1189">
        <v>30329</v>
      </c>
      <c r="C6" s="1189">
        <v>29462</v>
      </c>
      <c r="D6" s="1188">
        <v>31799</v>
      </c>
      <c r="E6" s="1188">
        <v>31263</v>
      </c>
      <c r="F6" s="1188">
        <v>30452</v>
      </c>
      <c r="G6" s="1188">
        <v>30180</v>
      </c>
      <c r="H6" s="1188">
        <v>31533</v>
      </c>
      <c r="I6" s="1188">
        <v>30359</v>
      </c>
      <c r="J6" s="1188">
        <v>29138</v>
      </c>
    </row>
    <row r="7" spans="1:10" x14ac:dyDescent="0.25">
      <c r="A7" s="1169" t="s">
        <v>804</v>
      </c>
      <c r="B7" s="1187">
        <v>-1394</v>
      </c>
      <c r="C7" s="1187">
        <v>-697</v>
      </c>
      <c r="D7" s="1186">
        <v>-2747</v>
      </c>
      <c r="E7" s="1186">
        <v>-2005</v>
      </c>
      <c r="F7" s="1186">
        <v>-1107</v>
      </c>
      <c r="G7" s="1186">
        <v>-588</v>
      </c>
      <c r="H7" s="1186">
        <v>-2625</v>
      </c>
      <c r="I7" s="1186">
        <v>-1882</v>
      </c>
      <c r="J7" s="1186">
        <v>-1255</v>
      </c>
    </row>
    <row r="8" spans="1:10" x14ac:dyDescent="0.25">
      <c r="A8" s="1172" t="s">
        <v>803</v>
      </c>
      <c r="B8" s="1180">
        <v>28935</v>
      </c>
      <c r="C8" s="1180">
        <v>28765</v>
      </c>
      <c r="D8" s="1179">
        <v>29052</v>
      </c>
      <c r="E8" s="1179">
        <v>29259</v>
      </c>
      <c r="F8" s="1179">
        <v>29345</v>
      </c>
      <c r="G8" s="1179">
        <v>29592</v>
      </c>
      <c r="H8" s="1179">
        <v>28908</v>
      </c>
      <c r="I8" s="1179">
        <v>28477</v>
      </c>
      <c r="J8" s="1179">
        <v>27883</v>
      </c>
    </row>
    <row r="9" spans="1:10" x14ac:dyDescent="0.25">
      <c r="A9" s="1172" t="s">
        <v>802</v>
      </c>
      <c r="B9" s="1180">
        <v>-61</v>
      </c>
      <c r="C9" s="1180">
        <v>-61</v>
      </c>
      <c r="D9" s="1179"/>
      <c r="E9" s="1179">
        <v>0</v>
      </c>
      <c r="F9" s="1179" t="s">
        <v>0</v>
      </c>
      <c r="G9" s="1179"/>
      <c r="H9" s="1179" t="s">
        <v>0</v>
      </c>
      <c r="I9" s="1179"/>
      <c r="J9" s="1179"/>
    </row>
    <row r="10" spans="1:10" x14ac:dyDescent="0.25">
      <c r="A10" s="1185" t="s">
        <v>801</v>
      </c>
      <c r="B10" s="1180">
        <v>-3914</v>
      </c>
      <c r="C10" s="1180">
        <v>-3823</v>
      </c>
      <c r="D10" s="1179">
        <v>-3835</v>
      </c>
      <c r="E10" s="1179">
        <v>-3754</v>
      </c>
      <c r="F10" s="1179">
        <v>-3633</v>
      </c>
      <c r="G10" s="1179">
        <v>-3577</v>
      </c>
      <c r="H10" s="1179">
        <v>-3435</v>
      </c>
      <c r="I10" s="1179">
        <v>-3247</v>
      </c>
      <c r="J10" s="1179">
        <v>-3100</v>
      </c>
    </row>
    <row r="11" spans="1:10" x14ac:dyDescent="0.25">
      <c r="A11" s="1185" t="s">
        <v>800</v>
      </c>
      <c r="B11" s="1180">
        <v>-3</v>
      </c>
      <c r="C11" s="1180">
        <v>-85</v>
      </c>
      <c r="D11" s="1179">
        <v>-291</v>
      </c>
      <c r="E11" s="1179">
        <v>-223</v>
      </c>
      <c r="F11" s="1179">
        <v>-204</v>
      </c>
      <c r="G11" s="1179">
        <v>-252</v>
      </c>
      <c r="H11" s="1179">
        <v>-212</v>
      </c>
      <c r="I11" s="1179">
        <v>-213</v>
      </c>
      <c r="J11" s="1179">
        <v>-305</v>
      </c>
    </row>
    <row r="12" spans="1:10" x14ac:dyDescent="0.25">
      <c r="A12" s="1185" t="s">
        <v>1012</v>
      </c>
      <c r="B12" s="1180"/>
      <c r="C12" s="1180"/>
      <c r="D12" s="1179"/>
      <c r="E12" s="1179"/>
      <c r="F12" s="1179"/>
      <c r="G12" s="1179"/>
      <c r="H12" s="1179"/>
      <c r="I12" s="1179"/>
      <c r="J12" s="1179"/>
    </row>
    <row r="13" spans="1:10" x14ac:dyDescent="0.25">
      <c r="A13" s="1185" t="s">
        <v>1011</v>
      </c>
      <c r="B13" s="1180">
        <v>-212</v>
      </c>
      <c r="C13" s="1180">
        <v>-176</v>
      </c>
      <c r="D13" s="1179">
        <v>-152</v>
      </c>
      <c r="E13" s="1179">
        <v>-279</v>
      </c>
      <c r="F13" s="1179">
        <v>-262</v>
      </c>
      <c r="G13" s="1179">
        <v>-261</v>
      </c>
      <c r="H13" s="1179">
        <v>-240</v>
      </c>
      <c r="I13" s="1179">
        <v>-96</v>
      </c>
      <c r="J13" s="1179">
        <v>-104</v>
      </c>
    </row>
    <row r="14" spans="1:10" x14ac:dyDescent="0.25">
      <c r="A14" s="1172" t="s">
        <v>789</v>
      </c>
      <c r="B14" s="1180">
        <v>-331</v>
      </c>
      <c r="C14" s="1180">
        <v>-275</v>
      </c>
      <c r="D14" s="1179">
        <v>-259</v>
      </c>
      <c r="E14" s="1179">
        <v>-323</v>
      </c>
      <c r="F14" s="1179">
        <v>-356</v>
      </c>
      <c r="G14" s="1179">
        <v>-420</v>
      </c>
      <c r="H14" s="1179">
        <v>-483</v>
      </c>
      <c r="I14" s="1179">
        <v>-493</v>
      </c>
      <c r="J14" s="1179">
        <v>-355</v>
      </c>
    </row>
    <row r="15" spans="1:10" x14ac:dyDescent="0.25">
      <c r="A15" s="1169" t="s">
        <v>799</v>
      </c>
      <c r="B15" s="1182">
        <v>-4521</v>
      </c>
      <c r="C15" s="1182">
        <v>-4420</v>
      </c>
      <c r="D15" s="1181">
        <v>-4537</v>
      </c>
      <c r="E15" s="1181">
        <v>-4579</v>
      </c>
      <c r="F15" s="1181">
        <v>-4455</v>
      </c>
      <c r="G15" s="1181">
        <v>-4509</v>
      </c>
      <c r="H15" s="1181">
        <v>-4370</v>
      </c>
      <c r="I15" s="1181">
        <v>-4049</v>
      </c>
      <c r="J15" s="1181">
        <v>-3864</v>
      </c>
    </row>
    <row r="16" spans="1:10" x14ac:dyDescent="0.25">
      <c r="A16" s="2526" t="s">
        <v>798</v>
      </c>
      <c r="B16" s="2525">
        <v>24414</v>
      </c>
      <c r="C16" s="2525">
        <v>24345</v>
      </c>
      <c r="D16" s="2524">
        <v>24515</v>
      </c>
      <c r="E16" s="2524">
        <v>24679</v>
      </c>
      <c r="F16" s="2524">
        <v>24890</v>
      </c>
      <c r="G16" s="2524">
        <v>25083</v>
      </c>
      <c r="H16" s="2524">
        <v>24538</v>
      </c>
      <c r="I16" s="2524">
        <v>24428</v>
      </c>
      <c r="J16" s="2524">
        <v>24019</v>
      </c>
    </row>
    <row r="17" spans="1:10" x14ac:dyDescent="0.25">
      <c r="A17" s="2529" t="s">
        <v>797</v>
      </c>
      <c r="B17" s="2528">
        <v>2836</v>
      </c>
      <c r="C17" s="2528">
        <v>2974</v>
      </c>
      <c r="D17" s="2528">
        <v>3514</v>
      </c>
      <c r="E17" s="2528">
        <v>2809</v>
      </c>
      <c r="F17" s="2528">
        <v>2870</v>
      </c>
      <c r="G17" s="2528">
        <v>3016</v>
      </c>
      <c r="H17" s="2528">
        <v>3042</v>
      </c>
      <c r="I17" s="2528">
        <v>2955</v>
      </c>
      <c r="J17" s="2528">
        <v>2956</v>
      </c>
    </row>
    <row r="18" spans="1:10" x14ac:dyDescent="0.25">
      <c r="A18" s="1184" t="s">
        <v>796</v>
      </c>
      <c r="B18" s="1180">
        <v>-17</v>
      </c>
      <c r="C18" s="1180">
        <v>-21</v>
      </c>
      <c r="D18" s="1179">
        <v>-21</v>
      </c>
      <c r="E18" s="1179">
        <v>-19</v>
      </c>
      <c r="F18" s="1179">
        <v>-14</v>
      </c>
      <c r="G18" s="1179">
        <v>-18</v>
      </c>
      <c r="H18" s="1179">
        <v>-25</v>
      </c>
      <c r="I18" s="1179">
        <v>-23</v>
      </c>
      <c r="J18" s="1179">
        <v>-17</v>
      </c>
    </row>
    <row r="19" spans="1:10" x14ac:dyDescent="0.25">
      <c r="A19" s="1183" t="s">
        <v>795</v>
      </c>
      <c r="B19" s="1182">
        <v>2819</v>
      </c>
      <c r="C19" s="1182">
        <v>2953</v>
      </c>
      <c r="D19" s="1181">
        <v>3493</v>
      </c>
      <c r="E19" s="1181">
        <v>2790</v>
      </c>
      <c r="F19" s="1181">
        <v>2856</v>
      </c>
      <c r="G19" s="1181">
        <v>2998</v>
      </c>
      <c r="H19" s="1181">
        <v>3017</v>
      </c>
      <c r="I19" s="1181">
        <v>2932</v>
      </c>
      <c r="J19" s="1181">
        <v>2939</v>
      </c>
    </row>
    <row r="20" spans="1:10" x14ac:dyDescent="0.25">
      <c r="A20" s="2526" t="s">
        <v>794</v>
      </c>
      <c r="B20" s="2525">
        <v>27233</v>
      </c>
      <c r="C20" s="2525">
        <v>27298</v>
      </c>
      <c r="D20" s="2524">
        <v>28008</v>
      </c>
      <c r="E20" s="2524">
        <v>27470</v>
      </c>
      <c r="F20" s="2524">
        <v>27746</v>
      </c>
      <c r="G20" s="2524">
        <v>28081</v>
      </c>
      <c r="H20" s="2524">
        <v>27555</v>
      </c>
      <c r="I20" s="2524">
        <v>27360</v>
      </c>
      <c r="J20" s="2524">
        <v>26958</v>
      </c>
    </row>
    <row r="21" spans="1:10" x14ac:dyDescent="0.25">
      <c r="A21" s="2527" t="s">
        <v>793</v>
      </c>
      <c r="B21" s="2525">
        <v>4810</v>
      </c>
      <c r="C21" s="2525">
        <v>4656</v>
      </c>
      <c r="D21" s="2524">
        <v>4903</v>
      </c>
      <c r="E21" s="2524">
        <v>5119</v>
      </c>
      <c r="F21" s="2524">
        <v>5333</v>
      </c>
      <c r="G21" s="2524">
        <v>5629</v>
      </c>
      <c r="H21" s="2524">
        <v>6541</v>
      </c>
      <c r="I21" s="2524">
        <v>6581</v>
      </c>
      <c r="J21" s="2524">
        <v>5754</v>
      </c>
    </row>
    <row r="22" spans="1:10" x14ac:dyDescent="0.25">
      <c r="A22" s="1172" t="s">
        <v>792</v>
      </c>
      <c r="B22" s="1180">
        <v>150</v>
      </c>
      <c r="C22" s="1180">
        <v>211</v>
      </c>
      <c r="D22" s="1179">
        <v>95</v>
      </c>
      <c r="E22" s="1179">
        <v>90</v>
      </c>
      <c r="F22" s="1179">
        <v>22</v>
      </c>
      <c r="G22" s="1179">
        <v>83</v>
      </c>
      <c r="H22" s="1179">
        <v>78</v>
      </c>
      <c r="I22" s="1179">
        <v>95</v>
      </c>
      <c r="J22" s="1179">
        <v>82</v>
      </c>
    </row>
    <row r="23" spans="1:10" x14ac:dyDescent="0.25">
      <c r="A23" s="1172" t="s">
        <v>791</v>
      </c>
      <c r="B23" s="1180"/>
      <c r="C23" s="1180"/>
      <c r="D23" s="1179"/>
      <c r="E23" s="1179"/>
      <c r="F23" s="1179"/>
      <c r="G23" s="1179"/>
      <c r="H23" s="1179"/>
      <c r="I23" s="1179"/>
      <c r="J23" s="1179"/>
    </row>
    <row r="24" spans="1:10" x14ac:dyDescent="0.25">
      <c r="A24" s="1172" t="s">
        <v>689</v>
      </c>
      <c r="B24" s="1180">
        <v>-1000</v>
      </c>
      <c r="C24" s="1180">
        <v>-1205</v>
      </c>
      <c r="D24" s="1179">
        <v>-1205</v>
      </c>
      <c r="E24" s="1179">
        <v>-1205</v>
      </c>
      <c r="F24" s="1179">
        <v>-1205</v>
      </c>
      <c r="G24" s="1179">
        <v>-1205</v>
      </c>
      <c r="H24" s="1179">
        <v>-1205</v>
      </c>
      <c r="I24" s="1179">
        <v>-1205</v>
      </c>
      <c r="J24" s="1179">
        <v>-1205</v>
      </c>
    </row>
    <row r="25" spans="1:10" x14ac:dyDescent="0.25">
      <c r="A25" s="1172" t="s">
        <v>790</v>
      </c>
      <c r="B25" s="1180"/>
      <c r="C25" s="1180"/>
      <c r="D25" s="1179"/>
      <c r="E25" s="1179"/>
      <c r="F25" s="1179"/>
      <c r="G25" s="1179"/>
      <c r="H25" s="1179"/>
      <c r="I25" s="1179"/>
      <c r="J25" s="1179"/>
    </row>
    <row r="26" spans="1:10" x14ac:dyDescent="0.25">
      <c r="A26" s="1172" t="s">
        <v>789</v>
      </c>
      <c r="B26" s="1180">
        <v>-60</v>
      </c>
      <c r="C26" s="1180">
        <v>-54</v>
      </c>
      <c r="D26" s="1179">
        <v>-54</v>
      </c>
      <c r="E26" s="1179">
        <v>-51</v>
      </c>
      <c r="F26" s="1179">
        <v>-52</v>
      </c>
      <c r="G26" s="1179">
        <v>-60</v>
      </c>
      <c r="H26" s="1179">
        <v>-65</v>
      </c>
      <c r="I26" s="1179">
        <v>-66</v>
      </c>
      <c r="J26" s="1179">
        <v>-59</v>
      </c>
    </row>
    <row r="27" spans="1:10" x14ac:dyDescent="0.25">
      <c r="A27" s="2526" t="s">
        <v>788</v>
      </c>
      <c r="B27" s="2525">
        <v>-910</v>
      </c>
      <c r="C27" s="2525">
        <v>-1049</v>
      </c>
      <c r="D27" s="2524">
        <v>-1164</v>
      </c>
      <c r="E27" s="2524">
        <v>-1166</v>
      </c>
      <c r="F27" s="2524">
        <v>-1235</v>
      </c>
      <c r="G27" s="2524">
        <v>-1182</v>
      </c>
      <c r="H27" s="2524">
        <v>-1192</v>
      </c>
      <c r="I27" s="2524">
        <v>-1176</v>
      </c>
      <c r="J27" s="2524">
        <v>-1182</v>
      </c>
    </row>
    <row r="28" spans="1:10" x14ac:dyDescent="0.25">
      <c r="A28" s="2526" t="s">
        <v>691</v>
      </c>
      <c r="B28" s="2525">
        <v>3900</v>
      </c>
      <c r="C28" s="2525">
        <v>3608</v>
      </c>
      <c r="D28" s="2524">
        <v>3739</v>
      </c>
      <c r="E28" s="2524">
        <v>3953</v>
      </c>
      <c r="F28" s="2524">
        <v>4098</v>
      </c>
      <c r="G28" s="2524">
        <v>4447</v>
      </c>
      <c r="H28" s="2524">
        <v>5349</v>
      </c>
      <c r="I28" s="2524">
        <v>5405</v>
      </c>
      <c r="J28" s="2524">
        <v>4572</v>
      </c>
    </row>
    <row r="29" spans="1:10" x14ac:dyDescent="0.25">
      <c r="A29" s="2526" t="s">
        <v>1010</v>
      </c>
      <c r="B29" s="2525">
        <v>31133</v>
      </c>
      <c r="C29" s="2525">
        <v>30906</v>
      </c>
      <c r="D29" s="2524">
        <v>31747</v>
      </c>
      <c r="E29" s="2524">
        <v>31423</v>
      </c>
      <c r="F29" s="2524">
        <v>31844</v>
      </c>
      <c r="G29" s="2524">
        <v>32528</v>
      </c>
      <c r="H29" s="2524">
        <v>32904</v>
      </c>
      <c r="I29" s="2524">
        <v>32765</v>
      </c>
      <c r="J29" s="2524">
        <v>31530</v>
      </c>
    </row>
    <row r="30" spans="1:10" x14ac:dyDescent="0.25">
      <c r="A30" s="1178" t="s">
        <v>1009</v>
      </c>
      <c r="B30" s="2252"/>
      <c r="C30" s="2251"/>
      <c r="D30" s="2251"/>
      <c r="E30" s="2251"/>
      <c r="F30" s="2251"/>
      <c r="G30" s="2251"/>
      <c r="H30" s="2251"/>
      <c r="I30" s="2251"/>
      <c r="J30" s="2251"/>
    </row>
    <row r="31" spans="1:10" x14ac:dyDescent="0.25">
      <c r="A31" s="2936" t="s">
        <v>1345</v>
      </c>
      <c r="B31" s="2937"/>
      <c r="C31" s="2937"/>
      <c r="D31" s="2281"/>
      <c r="E31" s="2281"/>
      <c r="F31" s="2281"/>
      <c r="G31" s="2251"/>
      <c r="H31" s="2251"/>
      <c r="I31" s="2251"/>
      <c r="J31" s="2251"/>
    </row>
    <row r="32" spans="1:10" x14ac:dyDescent="0.25">
      <c r="A32" s="1178" t="s">
        <v>1008</v>
      </c>
      <c r="B32" s="2252"/>
      <c r="C32" s="2251"/>
      <c r="D32" s="2251"/>
      <c r="E32" s="2251"/>
      <c r="F32" s="2251"/>
      <c r="G32" s="2251"/>
      <c r="H32" s="2251"/>
      <c r="I32" s="2280"/>
      <c r="J32" s="2251"/>
    </row>
    <row r="33" spans="1:10" x14ac:dyDescent="0.25">
      <c r="A33" s="1140"/>
      <c r="B33" s="1177"/>
      <c r="C33" s="1140"/>
      <c r="D33" s="1140"/>
      <c r="E33" s="1140"/>
      <c r="F33" s="1140"/>
      <c r="G33" s="1140"/>
      <c r="H33" s="1140"/>
      <c r="I33" s="1140"/>
      <c r="J33" s="1140"/>
    </row>
    <row r="34" spans="1:10" x14ac:dyDescent="0.25">
      <c r="A34" s="803" t="s">
        <v>787</v>
      </c>
      <c r="B34" s="1794"/>
      <c r="C34" s="2279"/>
      <c r="D34" s="2279"/>
      <c r="E34" s="2279"/>
      <c r="F34" s="2279"/>
      <c r="G34" s="2279"/>
      <c r="H34" s="2279"/>
      <c r="I34" s="1176"/>
      <c r="J34" s="2251"/>
    </row>
    <row r="35" spans="1:10" ht="15.75" thickBot="1" x14ac:dyDescent="0.3">
      <c r="A35" s="2279"/>
      <c r="B35" s="1075"/>
      <c r="C35" s="1175"/>
      <c r="D35" s="1175"/>
      <c r="E35" s="1175"/>
      <c r="F35" s="1175"/>
      <c r="G35" s="1175"/>
      <c r="H35" s="1175"/>
      <c r="I35" s="1174"/>
      <c r="J35" s="2251"/>
    </row>
    <row r="36" spans="1:10" ht="15.75" thickBot="1" x14ac:dyDescent="0.3">
      <c r="A36" s="1173" t="s">
        <v>193</v>
      </c>
      <c r="B36" s="1071" t="s">
        <v>1226</v>
      </c>
      <c r="C36" s="1071" t="s">
        <v>1097</v>
      </c>
      <c r="D36" s="1071" t="s">
        <v>1056</v>
      </c>
      <c r="E36" s="1071" t="s">
        <v>994</v>
      </c>
      <c r="F36" s="1112" t="s">
        <v>294</v>
      </c>
      <c r="G36" s="1112" t="s">
        <v>293</v>
      </c>
      <c r="H36" s="1112" t="s">
        <v>292</v>
      </c>
      <c r="I36" s="1112" t="s">
        <v>291</v>
      </c>
      <c r="J36" s="1112" t="s">
        <v>290</v>
      </c>
    </row>
    <row r="37" spans="1:10" x14ac:dyDescent="0.25">
      <c r="A37" s="1172" t="s">
        <v>786</v>
      </c>
      <c r="B37" s="1171">
        <v>24217</v>
      </c>
      <c r="C37" s="1171">
        <v>24302</v>
      </c>
      <c r="D37" s="1170">
        <v>23854</v>
      </c>
      <c r="E37" s="1170">
        <v>24160</v>
      </c>
      <c r="F37" s="1170">
        <v>24222</v>
      </c>
      <c r="G37" s="1170">
        <v>24553</v>
      </c>
      <c r="H37" s="1170">
        <v>23167</v>
      </c>
      <c r="I37" s="1170">
        <v>23245</v>
      </c>
      <c r="J37" s="1170">
        <v>23317</v>
      </c>
    </row>
    <row r="38" spans="1:10" x14ac:dyDescent="0.25">
      <c r="A38" s="1169" t="s">
        <v>785</v>
      </c>
      <c r="B38" s="1168">
        <v>30937</v>
      </c>
      <c r="C38" s="1168">
        <v>30863</v>
      </c>
      <c r="D38" s="1167">
        <v>31086</v>
      </c>
      <c r="E38" s="1167">
        <v>30903</v>
      </c>
      <c r="F38" s="1167">
        <v>31176</v>
      </c>
      <c r="G38" s="1167">
        <v>31998</v>
      </c>
      <c r="H38" s="1167">
        <v>31533</v>
      </c>
      <c r="I38" s="1167">
        <v>31582</v>
      </c>
      <c r="J38" s="1167">
        <v>30828</v>
      </c>
    </row>
    <row r="39" spans="1:10" x14ac:dyDescent="0.25">
      <c r="A39" s="804"/>
      <c r="B39" s="1166"/>
      <c r="C39" s="1166"/>
      <c r="D39" s="1166"/>
      <c r="E39" s="1166"/>
      <c r="F39" s="1166"/>
      <c r="G39" s="1166"/>
      <c r="H39" s="1166"/>
      <c r="I39" s="1166"/>
      <c r="J39" s="1166"/>
    </row>
    <row r="40" spans="1:10" x14ac:dyDescent="0.25">
      <c r="A40" s="803" t="s">
        <v>784</v>
      </c>
      <c r="B40" s="786"/>
      <c r="C40" s="783"/>
      <c r="D40" s="783"/>
      <c r="E40" s="824"/>
      <c r="F40" s="824"/>
      <c r="G40" s="783"/>
      <c r="H40" s="783"/>
      <c r="I40" s="810"/>
      <c r="J40" s="2278"/>
    </row>
    <row r="41" spans="1:10" ht="8.25" customHeight="1" x14ac:dyDescent="0.25">
      <c r="A41" s="832"/>
      <c r="B41" s="786"/>
      <c r="C41" s="783"/>
      <c r="D41" s="783"/>
      <c r="E41" s="824"/>
      <c r="F41" s="824"/>
      <c r="G41" s="783"/>
      <c r="H41" s="783"/>
      <c r="I41" s="810"/>
      <c r="J41" s="2278"/>
    </row>
    <row r="42" spans="1:10" ht="30" customHeight="1" x14ac:dyDescent="0.25">
      <c r="A42" s="783"/>
      <c r="B42" s="2938" t="s">
        <v>759</v>
      </c>
      <c r="C42" s="2940" t="s">
        <v>783</v>
      </c>
      <c r="D42" s="2940"/>
      <c r="E42" s="2940"/>
      <c r="F42" s="2940"/>
      <c r="G42" s="2941" t="s">
        <v>1007</v>
      </c>
      <c r="H42" s="831"/>
      <c r="I42" s="810"/>
      <c r="J42" s="2278"/>
    </row>
    <row r="43" spans="1:10" ht="18.75" customHeight="1" thickBot="1" x14ac:dyDescent="0.3">
      <c r="A43" s="1196" t="s">
        <v>467</v>
      </c>
      <c r="B43" s="2939"/>
      <c r="C43" s="829" t="s">
        <v>782</v>
      </c>
      <c r="D43" s="830" t="s">
        <v>781</v>
      </c>
      <c r="E43" s="830" t="s">
        <v>780</v>
      </c>
      <c r="F43" s="829" t="s">
        <v>779</v>
      </c>
      <c r="G43" s="2942"/>
      <c r="H43" s="829" t="s">
        <v>383</v>
      </c>
      <c r="I43" s="810"/>
      <c r="J43" s="2278"/>
    </row>
    <row r="44" spans="1:10" x14ac:dyDescent="0.25">
      <c r="A44" s="1565" t="s">
        <v>775</v>
      </c>
      <c r="B44" s="1165">
        <v>4.5</v>
      </c>
      <c r="C44" s="1165">
        <v>2.5</v>
      </c>
      <c r="D44" s="1165">
        <v>0.7</v>
      </c>
      <c r="E44" s="1165">
        <v>2</v>
      </c>
      <c r="F44" s="1165">
        <v>3</v>
      </c>
      <c r="G44" s="1165">
        <v>6.2</v>
      </c>
      <c r="H44" s="1165">
        <v>10.7</v>
      </c>
      <c r="I44" s="810"/>
      <c r="J44" s="2278"/>
    </row>
    <row r="45" spans="1:10" x14ac:dyDescent="0.25">
      <c r="A45" s="1565" t="s">
        <v>693</v>
      </c>
      <c r="B45" s="1165">
        <v>6</v>
      </c>
      <c r="C45" s="1165">
        <v>2.5</v>
      </c>
      <c r="D45" s="1165">
        <v>0.7</v>
      </c>
      <c r="E45" s="1165">
        <v>2</v>
      </c>
      <c r="F45" s="1165">
        <v>3</v>
      </c>
      <c r="G45" s="1165">
        <v>6.2</v>
      </c>
      <c r="H45" s="1165">
        <v>12.2</v>
      </c>
      <c r="I45" s="810"/>
      <c r="J45" s="2278"/>
    </row>
    <row r="46" spans="1:10" x14ac:dyDescent="0.25">
      <c r="A46" s="1565" t="s">
        <v>778</v>
      </c>
      <c r="B46" s="1165">
        <v>8</v>
      </c>
      <c r="C46" s="1165">
        <v>2.5</v>
      </c>
      <c r="D46" s="1165">
        <v>0.7</v>
      </c>
      <c r="E46" s="1165">
        <v>2</v>
      </c>
      <c r="F46" s="1165">
        <v>3</v>
      </c>
      <c r="G46" s="1165">
        <v>6.2</v>
      </c>
      <c r="H46" s="1165">
        <v>14.2</v>
      </c>
      <c r="I46" s="810"/>
      <c r="J46" s="2278"/>
    </row>
    <row r="47" spans="1:10" x14ac:dyDescent="0.25">
      <c r="A47" s="2522" t="s">
        <v>193</v>
      </c>
      <c r="B47" s="2523"/>
      <c r="C47" s="2522"/>
      <c r="D47" s="2522"/>
      <c r="E47" s="2522"/>
      <c r="F47" s="2522"/>
      <c r="G47" s="2522"/>
      <c r="H47" s="2522"/>
      <c r="I47" s="810"/>
      <c r="J47" s="2278"/>
    </row>
    <row r="48" spans="1:10" x14ac:dyDescent="0.25">
      <c r="A48" s="1565" t="s">
        <v>775</v>
      </c>
      <c r="B48" s="1164">
        <v>5516</v>
      </c>
      <c r="C48" s="1164">
        <v>3064</v>
      </c>
      <c r="D48" s="1164">
        <v>909</v>
      </c>
      <c r="E48" s="1164">
        <v>0</v>
      </c>
      <c r="F48" s="1164">
        <v>3677</v>
      </c>
      <c r="G48" s="1164">
        <v>7651</v>
      </c>
      <c r="H48" s="1164">
        <v>13166</v>
      </c>
      <c r="I48" s="810"/>
      <c r="J48" s="2278"/>
    </row>
    <row r="49" spans="1:10" x14ac:dyDescent="0.25">
      <c r="A49" s="1565" t="s">
        <v>693</v>
      </c>
      <c r="B49" s="1164">
        <v>7354</v>
      </c>
      <c r="C49" s="1164">
        <v>3064</v>
      </c>
      <c r="D49" s="1164">
        <v>909</v>
      </c>
      <c r="E49" s="1164">
        <v>0</v>
      </c>
      <c r="F49" s="1164">
        <v>3677</v>
      </c>
      <c r="G49" s="1164">
        <v>7651</v>
      </c>
      <c r="H49" s="1164">
        <v>15005</v>
      </c>
      <c r="I49" s="810"/>
      <c r="J49" s="2278"/>
    </row>
    <row r="50" spans="1:10" x14ac:dyDescent="0.25">
      <c r="A50" s="1563" t="s">
        <v>778</v>
      </c>
      <c r="B50" s="1163">
        <v>9805</v>
      </c>
      <c r="C50" s="1163">
        <v>3064</v>
      </c>
      <c r="D50" s="1163">
        <v>909</v>
      </c>
      <c r="E50" s="1163">
        <v>0</v>
      </c>
      <c r="F50" s="1163">
        <v>3677</v>
      </c>
      <c r="G50" s="1163">
        <v>7651</v>
      </c>
      <c r="H50" s="1163">
        <v>17456</v>
      </c>
      <c r="I50" s="810"/>
      <c r="J50" s="2278"/>
    </row>
    <row r="51" spans="1:10" x14ac:dyDescent="0.25">
      <c r="A51" s="822" t="s">
        <v>1006</v>
      </c>
      <c r="B51" s="817"/>
      <c r="C51" s="811"/>
      <c r="D51" s="811"/>
      <c r="E51" s="811"/>
      <c r="F51" s="811"/>
      <c r="G51" s="811"/>
      <c r="H51" s="811"/>
      <c r="I51" s="810"/>
      <c r="J51" s="2278"/>
    </row>
    <row r="52" spans="1:10" x14ac:dyDescent="0.25">
      <c r="A52" s="822"/>
      <c r="B52" s="817"/>
      <c r="C52" s="811"/>
      <c r="D52" s="811"/>
      <c r="E52" s="811"/>
      <c r="F52" s="811"/>
      <c r="G52" s="811"/>
      <c r="H52" s="811"/>
      <c r="I52" s="810"/>
      <c r="J52" s="2278"/>
    </row>
    <row r="53" spans="1:10" x14ac:dyDescent="0.25">
      <c r="A53" s="803" t="s">
        <v>777</v>
      </c>
      <c r="B53" s="828"/>
      <c r="C53" s="827"/>
      <c r="D53" s="827"/>
      <c r="E53" s="826"/>
      <c r="F53" s="826"/>
      <c r="G53" s="1162"/>
      <c r="H53" s="1162"/>
      <c r="I53" s="1162"/>
      <c r="J53" s="1155"/>
    </row>
    <row r="54" spans="1:10" ht="15.75" thickBot="1" x14ac:dyDescent="0.3">
      <c r="A54" s="825"/>
      <c r="B54" s="785"/>
      <c r="C54" s="783"/>
      <c r="D54" s="783"/>
      <c r="E54" s="824"/>
      <c r="F54" s="824"/>
      <c r="G54" s="1155"/>
      <c r="H54" s="1155"/>
      <c r="I54" s="823"/>
      <c r="J54" s="1155"/>
    </row>
    <row r="55" spans="1:10" ht="15.75" thickBot="1" x14ac:dyDescent="0.3">
      <c r="A55" s="1564" t="s">
        <v>776</v>
      </c>
      <c r="B55" s="1071" t="s">
        <v>1251</v>
      </c>
      <c r="C55" s="1071" t="s">
        <v>1250</v>
      </c>
      <c r="D55" s="1071" t="s">
        <v>1065</v>
      </c>
      <c r="E55" s="1071" t="s">
        <v>1061</v>
      </c>
      <c r="F55" s="1070" t="s">
        <v>1005</v>
      </c>
      <c r="G55" s="1070" t="s">
        <v>1004</v>
      </c>
      <c r="H55" s="1070" t="s">
        <v>1003</v>
      </c>
      <c r="I55" s="1070" t="s">
        <v>1002</v>
      </c>
      <c r="J55" s="1070" t="s">
        <v>1001</v>
      </c>
    </row>
    <row r="56" spans="1:10" x14ac:dyDescent="0.25">
      <c r="A56" s="1563" t="s">
        <v>775</v>
      </c>
      <c r="B56" s="1161">
        <v>15.4</v>
      </c>
      <c r="C56" s="1161">
        <v>15.3</v>
      </c>
      <c r="D56" s="1161">
        <v>15</v>
      </c>
      <c r="E56" s="1161">
        <v>14.7</v>
      </c>
      <c r="F56" s="1161">
        <v>14.7</v>
      </c>
      <c r="G56" s="1161">
        <v>14.3</v>
      </c>
      <c r="H56" s="1161">
        <v>13.9</v>
      </c>
      <c r="I56" s="1161">
        <v>13.4</v>
      </c>
      <c r="J56" s="1161">
        <v>12.3</v>
      </c>
    </row>
    <row r="57" spans="1:10" x14ac:dyDescent="0.25">
      <c r="A57" s="822" t="s">
        <v>774</v>
      </c>
      <c r="B57" s="821"/>
      <c r="C57" s="820"/>
      <c r="D57" s="819"/>
      <c r="E57" s="818"/>
      <c r="F57" s="1160"/>
      <c r="G57" s="1160"/>
      <c r="H57" s="1160"/>
      <c r="I57" s="1159"/>
      <c r="J57" s="1158"/>
    </row>
    <row r="58" spans="1:10" x14ac:dyDescent="0.25">
      <c r="A58" s="816"/>
      <c r="B58" s="817"/>
      <c r="C58" s="811"/>
      <c r="D58" s="811"/>
      <c r="E58" s="811"/>
      <c r="F58" s="811"/>
      <c r="G58" s="811"/>
      <c r="H58" s="811"/>
      <c r="I58" s="810"/>
      <c r="J58" s="2278"/>
    </row>
    <row r="59" spans="1:10" x14ac:dyDescent="0.25">
      <c r="A59" s="816"/>
      <c r="B59" s="811"/>
      <c r="C59" s="811"/>
      <c r="D59" s="811"/>
      <c r="E59" s="811"/>
      <c r="F59" s="811"/>
      <c r="G59" s="811"/>
      <c r="H59" s="811"/>
      <c r="I59" s="810"/>
      <c r="J59" s="2278"/>
    </row>
    <row r="60" spans="1:10" x14ac:dyDescent="0.25">
      <c r="A60" s="815"/>
      <c r="B60" s="813"/>
      <c r="C60" s="813"/>
      <c r="D60" s="813"/>
      <c r="E60" s="813"/>
      <c r="F60" s="813"/>
      <c r="G60" s="813"/>
      <c r="H60" s="813"/>
      <c r="I60" s="810"/>
      <c r="J60" s="2278"/>
    </row>
    <row r="61" spans="1:10" x14ac:dyDescent="0.25">
      <c r="A61" s="814"/>
      <c r="B61" s="813"/>
      <c r="C61" s="813"/>
      <c r="D61" s="813"/>
      <c r="E61" s="813"/>
      <c r="F61" s="813"/>
      <c r="G61" s="813"/>
      <c r="H61" s="813"/>
      <c r="I61" s="810"/>
      <c r="J61" s="2278"/>
    </row>
    <row r="62" spans="1:10" x14ac:dyDescent="0.25">
      <c r="A62" s="812"/>
      <c r="B62" s="811"/>
      <c r="C62" s="811"/>
      <c r="D62" s="811"/>
      <c r="E62" s="811"/>
      <c r="F62" s="811"/>
      <c r="G62" s="811"/>
      <c r="H62" s="811"/>
      <c r="I62" s="810"/>
      <c r="J62" s="2278"/>
    </row>
    <row r="63" spans="1:10" x14ac:dyDescent="0.25">
      <c r="A63" s="812"/>
      <c r="B63" s="811"/>
      <c r="C63" s="811"/>
      <c r="D63" s="811"/>
      <c r="E63" s="811"/>
      <c r="F63" s="811"/>
      <c r="G63" s="811"/>
      <c r="H63" s="811"/>
      <c r="I63" s="810"/>
      <c r="J63" s="2278"/>
    </row>
    <row r="64" spans="1:10" x14ac:dyDescent="0.25">
      <c r="A64" s="812"/>
      <c r="B64" s="811"/>
      <c r="C64" s="811"/>
      <c r="D64" s="811"/>
      <c r="E64" s="811"/>
      <c r="F64" s="811"/>
      <c r="G64" s="811"/>
      <c r="H64" s="811"/>
      <c r="I64" s="810"/>
      <c r="J64" s="2278"/>
    </row>
    <row r="65" spans="1:10" x14ac:dyDescent="0.25">
      <c r="A65" s="812"/>
      <c r="B65" s="811"/>
      <c r="C65" s="811"/>
      <c r="D65" s="811"/>
      <c r="E65" s="811"/>
      <c r="F65" s="811"/>
      <c r="G65" s="811"/>
      <c r="H65" s="811"/>
      <c r="I65" s="810"/>
      <c r="J65" s="2278"/>
    </row>
    <row r="66" spans="1:10" x14ac:dyDescent="0.25">
      <c r="A66" s="809"/>
      <c r="B66" s="808"/>
      <c r="C66" s="808"/>
      <c r="D66" s="808"/>
      <c r="E66" s="808"/>
      <c r="F66" s="808"/>
      <c r="G66" s="808"/>
      <c r="H66" s="808"/>
      <c r="I66" s="805"/>
      <c r="J66" s="2277"/>
    </row>
    <row r="67" spans="1:10" x14ac:dyDescent="0.25">
      <c r="A67" s="807"/>
      <c r="B67" s="806"/>
      <c r="C67" s="806"/>
      <c r="D67" s="806"/>
      <c r="E67" s="806"/>
      <c r="F67" s="806"/>
      <c r="G67" s="806"/>
      <c r="H67" s="806"/>
      <c r="I67" s="805"/>
      <c r="J67" s="2277"/>
    </row>
    <row r="68" spans="1:10" x14ac:dyDescent="0.25">
      <c r="A68" s="807"/>
      <c r="B68" s="806"/>
      <c r="C68" s="806"/>
      <c r="D68" s="806"/>
      <c r="E68" s="806"/>
      <c r="F68" s="806"/>
      <c r="G68" s="806"/>
      <c r="H68" s="806"/>
      <c r="I68" s="805"/>
      <c r="J68" s="2277"/>
    </row>
    <row r="69" spans="1:10" x14ac:dyDescent="0.25">
      <c r="A69" s="807"/>
      <c r="B69" s="806"/>
      <c r="C69" s="806"/>
      <c r="D69" s="806"/>
      <c r="E69" s="806"/>
      <c r="F69" s="806"/>
      <c r="G69" s="806"/>
      <c r="H69" s="806"/>
      <c r="I69" s="805"/>
      <c r="J69" s="2277"/>
    </row>
    <row r="70" spans="1:10" x14ac:dyDescent="0.25">
      <c r="A70" s="2276"/>
      <c r="B70" s="2275"/>
      <c r="C70" s="2275"/>
      <c r="D70" s="2275"/>
      <c r="E70" s="2275"/>
      <c r="F70" s="2275"/>
      <c r="G70" s="2275"/>
      <c r="H70" s="2275"/>
      <c r="I70" s="2275"/>
      <c r="J70" s="2275"/>
    </row>
    <row r="71" spans="1:10" x14ac:dyDescent="0.25">
      <c r="A71" s="2276"/>
      <c r="B71" s="2276"/>
      <c r="C71" s="2276"/>
      <c r="D71" s="2276"/>
      <c r="E71" s="2276"/>
      <c r="F71" s="2276"/>
      <c r="G71" s="2275"/>
      <c r="H71" s="2275"/>
      <c r="I71" s="2275"/>
      <c r="J71" s="2275"/>
    </row>
    <row r="72" spans="1:10" x14ac:dyDescent="0.25">
      <c r="A72" s="2276"/>
      <c r="B72" s="2275"/>
      <c r="C72" s="2275"/>
      <c r="D72" s="2275"/>
      <c r="E72" s="2275"/>
      <c r="F72" s="2275"/>
      <c r="G72" s="2275"/>
      <c r="H72" s="2275"/>
      <c r="I72" s="2275"/>
      <c r="J72" s="2275"/>
    </row>
    <row r="73" spans="1:10" x14ac:dyDescent="0.25">
      <c r="A73" s="1060"/>
      <c r="B73" s="1060"/>
      <c r="C73" s="1060"/>
      <c r="D73" s="1060"/>
      <c r="E73" s="1060"/>
      <c r="F73" s="1060"/>
      <c r="G73" s="1060"/>
      <c r="H73" s="1060"/>
      <c r="I73" s="1060"/>
      <c r="J73" s="1060"/>
    </row>
  </sheetData>
  <mergeCells count="4">
    <mergeCell ref="A31:C31"/>
    <mergeCell ref="B42:B43"/>
    <mergeCell ref="C42:F42"/>
    <mergeCell ref="G42:G43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5"/>
  <sheetViews>
    <sheetView showGridLines="0" view="pageBreakPreview" zoomScaleNormal="100" zoomScaleSheetLayoutView="100" workbookViewId="0">
      <selection activeCell="A41" sqref="A41"/>
    </sheetView>
  </sheetViews>
  <sheetFormatPr defaultRowHeight="15" x14ac:dyDescent="0.25"/>
  <cols>
    <col min="1" max="1" width="36.140625" customWidth="1"/>
    <col min="2" max="6" width="15.28515625" customWidth="1"/>
    <col min="7" max="9" width="11.7109375" customWidth="1"/>
  </cols>
  <sheetData>
    <row r="1" spans="1:9" ht="36" customHeight="1" x14ac:dyDescent="0.25">
      <c r="A1" s="2253" t="s">
        <v>842</v>
      </c>
      <c r="B1" s="2253"/>
      <c r="C1" s="2253"/>
      <c r="D1" s="2253"/>
      <c r="E1" s="2253"/>
      <c r="F1" s="1198"/>
    </row>
    <row r="2" spans="1:9" ht="35.25" thickBot="1" x14ac:dyDescent="0.3">
      <c r="A2" s="2247"/>
      <c r="B2" s="2247" t="s">
        <v>841</v>
      </c>
      <c r="C2" s="2247" t="s">
        <v>840</v>
      </c>
      <c r="D2" s="2247" t="s">
        <v>847</v>
      </c>
      <c r="E2" s="2248" t="s">
        <v>839</v>
      </c>
      <c r="F2" s="1201" t="s">
        <v>838</v>
      </c>
    </row>
    <row r="3" spans="1:9" x14ac:dyDescent="0.25">
      <c r="A3" s="842" t="s">
        <v>837</v>
      </c>
      <c r="B3" s="838">
        <v>66419</v>
      </c>
      <c r="C3" s="838">
        <v>5515</v>
      </c>
      <c r="D3" s="838">
        <v>75218</v>
      </c>
      <c r="E3" s="838">
        <v>990</v>
      </c>
      <c r="F3" s="837">
        <v>2.7</v>
      </c>
      <c r="G3" s="2243"/>
      <c r="H3" s="2243"/>
      <c r="I3" s="2243"/>
    </row>
    <row r="4" spans="1:9" x14ac:dyDescent="0.25">
      <c r="A4" s="841" t="s">
        <v>823</v>
      </c>
      <c r="B4" s="838"/>
      <c r="C4" s="838"/>
      <c r="D4" s="838"/>
      <c r="E4" s="838"/>
      <c r="F4" s="837"/>
      <c r="G4" s="2243"/>
      <c r="H4" s="2243"/>
      <c r="I4" s="2243"/>
    </row>
    <row r="5" spans="1:9" x14ac:dyDescent="0.25">
      <c r="A5" s="840" t="s">
        <v>836</v>
      </c>
      <c r="B5" s="838">
        <v>53929</v>
      </c>
      <c r="C5" s="838">
        <v>4959</v>
      </c>
      <c r="D5" s="838">
        <v>59553</v>
      </c>
      <c r="E5" s="838">
        <v>676</v>
      </c>
      <c r="F5" s="837">
        <v>2.2999999999999998</v>
      </c>
      <c r="G5" s="953"/>
      <c r="H5" s="953"/>
      <c r="I5" s="953"/>
    </row>
    <row r="6" spans="1:9" x14ac:dyDescent="0.25">
      <c r="A6" s="840" t="s">
        <v>832</v>
      </c>
      <c r="B6" s="838">
        <v>11672</v>
      </c>
      <c r="C6" s="838">
        <v>447</v>
      </c>
      <c r="D6" s="838">
        <v>15044</v>
      </c>
      <c r="E6" s="838">
        <v>249</v>
      </c>
      <c r="F6" s="837">
        <v>2</v>
      </c>
      <c r="G6" s="953"/>
      <c r="H6" s="953"/>
      <c r="I6" s="953"/>
    </row>
    <row r="7" spans="1:9" x14ac:dyDescent="0.25">
      <c r="A7" s="840" t="s">
        <v>831</v>
      </c>
      <c r="B7" s="838">
        <v>60</v>
      </c>
      <c r="C7" s="838"/>
      <c r="D7" s="838">
        <v>91</v>
      </c>
      <c r="E7" s="838">
        <v>19</v>
      </c>
      <c r="F7" s="837">
        <v>4.5999999999999996</v>
      </c>
    </row>
    <row r="8" spans="1:9" x14ac:dyDescent="0.25">
      <c r="A8" s="840" t="s">
        <v>830</v>
      </c>
      <c r="B8" s="838">
        <v>160</v>
      </c>
      <c r="C8" s="2284">
        <v>0</v>
      </c>
      <c r="D8" s="838">
        <v>154</v>
      </c>
      <c r="E8" s="838">
        <v>0</v>
      </c>
      <c r="F8" s="837">
        <v>11.5</v>
      </c>
    </row>
    <row r="9" spans="1:9" x14ac:dyDescent="0.25">
      <c r="A9" s="840" t="s">
        <v>829</v>
      </c>
      <c r="B9" s="838">
        <v>305</v>
      </c>
      <c r="C9" s="838">
        <v>27</v>
      </c>
      <c r="D9" s="838">
        <v>204</v>
      </c>
      <c r="E9" s="838">
        <v>2</v>
      </c>
      <c r="F9" s="837">
        <v>27.7</v>
      </c>
    </row>
    <row r="10" spans="1:9" x14ac:dyDescent="0.25">
      <c r="A10" s="840" t="s">
        <v>828</v>
      </c>
      <c r="B10" s="838">
        <v>177</v>
      </c>
      <c r="C10" s="838">
        <v>5</v>
      </c>
      <c r="D10" s="838">
        <v>21</v>
      </c>
      <c r="E10" s="838">
        <v>1</v>
      </c>
      <c r="F10" s="837">
        <v>166.2</v>
      </c>
    </row>
    <row r="11" spans="1:9" x14ac:dyDescent="0.25">
      <c r="A11" s="840" t="s">
        <v>827</v>
      </c>
      <c r="B11" s="838">
        <v>86</v>
      </c>
      <c r="C11" s="838">
        <v>17</v>
      </c>
      <c r="D11" s="838">
        <v>7</v>
      </c>
      <c r="E11" s="838">
        <v>2</v>
      </c>
      <c r="F11" s="837">
        <v>142.69999999999999</v>
      </c>
    </row>
    <row r="12" spans="1:9" x14ac:dyDescent="0.25">
      <c r="A12" s="840" t="s">
        <v>826</v>
      </c>
      <c r="B12" s="838">
        <v>30</v>
      </c>
      <c r="C12" s="838">
        <v>60</v>
      </c>
      <c r="D12" s="838">
        <v>144</v>
      </c>
      <c r="E12" s="838">
        <v>41</v>
      </c>
      <c r="F12" s="837">
        <v>134.69999999999999</v>
      </c>
    </row>
    <row r="13" spans="1:9" x14ac:dyDescent="0.25">
      <c r="A13" s="840" t="s">
        <v>815</v>
      </c>
      <c r="B13" s="838"/>
      <c r="C13" s="838"/>
      <c r="D13" s="838"/>
      <c r="E13" s="838"/>
      <c r="F13" s="837"/>
    </row>
    <row r="14" spans="1:9" x14ac:dyDescent="0.25">
      <c r="A14" s="842"/>
      <c r="F14" s="1200"/>
    </row>
    <row r="15" spans="1:9" x14ac:dyDescent="0.25">
      <c r="A15" s="842" t="s">
        <v>835</v>
      </c>
      <c r="B15" s="838">
        <v>11182</v>
      </c>
      <c r="C15" s="838">
        <v>3175</v>
      </c>
      <c r="D15" s="838">
        <v>20980</v>
      </c>
      <c r="E15" s="838">
        <v>257</v>
      </c>
      <c r="F15" s="837">
        <v>47.5</v>
      </c>
    </row>
    <row r="16" spans="1:9" x14ac:dyDescent="0.25">
      <c r="A16" s="841" t="s">
        <v>823</v>
      </c>
      <c r="B16" s="838"/>
      <c r="C16" s="838"/>
      <c r="D16" s="838"/>
      <c r="E16" s="838"/>
      <c r="F16" s="837"/>
    </row>
    <row r="17" spans="1:6" x14ac:dyDescent="0.25">
      <c r="A17" s="840" t="s">
        <v>832</v>
      </c>
      <c r="B17" s="838">
        <v>1375</v>
      </c>
      <c r="C17" s="838">
        <v>172</v>
      </c>
      <c r="D17" s="838">
        <v>4510</v>
      </c>
      <c r="E17" s="838">
        <v>3</v>
      </c>
      <c r="F17" s="837">
        <v>15.5</v>
      </c>
    </row>
    <row r="18" spans="1:6" x14ac:dyDescent="0.25">
      <c r="A18" s="840" t="s">
        <v>831</v>
      </c>
      <c r="B18" s="838">
        <v>3614</v>
      </c>
      <c r="C18" s="838">
        <v>720</v>
      </c>
      <c r="D18" s="838">
        <v>6774</v>
      </c>
      <c r="E18" s="838">
        <v>96</v>
      </c>
      <c r="F18" s="837">
        <v>31.9</v>
      </c>
    </row>
    <row r="19" spans="1:6" x14ac:dyDescent="0.25">
      <c r="A19" s="840" t="s">
        <v>830</v>
      </c>
      <c r="B19" s="838">
        <v>3550</v>
      </c>
      <c r="C19" s="838">
        <v>1272</v>
      </c>
      <c r="D19" s="838">
        <v>6554</v>
      </c>
      <c r="E19" s="838">
        <v>106</v>
      </c>
      <c r="F19" s="837">
        <v>59.9</v>
      </c>
    </row>
    <row r="20" spans="1:6" x14ac:dyDescent="0.25">
      <c r="A20" s="840" t="s">
        <v>829</v>
      </c>
      <c r="B20" s="838">
        <v>1709</v>
      </c>
      <c r="C20" s="838">
        <v>759</v>
      </c>
      <c r="D20" s="838">
        <v>2070</v>
      </c>
      <c r="E20" s="838">
        <v>38</v>
      </c>
      <c r="F20" s="837">
        <v>93</v>
      </c>
    </row>
    <row r="21" spans="1:6" x14ac:dyDescent="0.25">
      <c r="A21" s="840" t="s">
        <v>828</v>
      </c>
      <c r="B21" s="838">
        <v>412</v>
      </c>
      <c r="C21" s="838">
        <v>94</v>
      </c>
      <c r="D21" s="838">
        <v>447</v>
      </c>
      <c r="E21" s="838">
        <v>7</v>
      </c>
      <c r="F21" s="837">
        <v>160.1</v>
      </c>
    </row>
    <row r="22" spans="1:6" x14ac:dyDescent="0.25">
      <c r="A22" s="840" t="s">
        <v>827</v>
      </c>
      <c r="B22" s="838">
        <v>65</v>
      </c>
      <c r="C22" s="838">
        <v>39</v>
      </c>
      <c r="D22" s="838">
        <v>72</v>
      </c>
      <c r="E22" s="838">
        <v>4</v>
      </c>
      <c r="F22" s="837">
        <v>185.1</v>
      </c>
    </row>
    <row r="23" spans="1:6" x14ac:dyDescent="0.25">
      <c r="A23" s="840" t="s">
        <v>826</v>
      </c>
      <c r="B23" s="838">
        <v>307</v>
      </c>
      <c r="C23" s="838">
        <v>68</v>
      </c>
      <c r="D23" s="838">
        <v>347</v>
      </c>
      <c r="E23" s="838">
        <v>2</v>
      </c>
      <c r="F23" s="837">
        <v>119.1</v>
      </c>
    </row>
    <row r="24" spans="1:6" x14ac:dyDescent="0.25">
      <c r="A24" s="840" t="s">
        <v>815</v>
      </c>
      <c r="B24" s="838">
        <v>150</v>
      </c>
      <c r="C24" s="838">
        <v>51</v>
      </c>
      <c r="D24" s="838">
        <v>206</v>
      </c>
      <c r="E24" s="838">
        <v>1</v>
      </c>
      <c r="F24" s="837"/>
    </row>
    <row r="25" spans="1:6" x14ac:dyDescent="0.25">
      <c r="A25" s="842"/>
      <c r="B25" s="838"/>
      <c r="C25" s="838"/>
      <c r="D25" s="838"/>
      <c r="E25" s="838"/>
      <c r="F25" s="837"/>
    </row>
    <row r="26" spans="1:6" x14ac:dyDescent="0.25">
      <c r="A26" s="842" t="s">
        <v>834</v>
      </c>
      <c r="B26" s="838">
        <v>99497</v>
      </c>
      <c r="C26" s="838">
        <v>52932</v>
      </c>
      <c r="D26" s="838">
        <v>122254</v>
      </c>
      <c r="E26" s="838">
        <v>25307</v>
      </c>
      <c r="F26" s="837">
        <v>36.700000000000003</v>
      </c>
    </row>
    <row r="27" spans="1:6" x14ac:dyDescent="0.25">
      <c r="A27" s="841" t="s">
        <v>823</v>
      </c>
      <c r="F27" s="1200"/>
    </row>
    <row r="28" spans="1:6" x14ac:dyDescent="0.25">
      <c r="A28" s="840" t="s">
        <v>832</v>
      </c>
      <c r="B28" s="838">
        <v>13996</v>
      </c>
      <c r="C28" s="838">
        <v>4953</v>
      </c>
      <c r="D28" s="838">
        <v>16460</v>
      </c>
      <c r="E28" s="838">
        <v>2573</v>
      </c>
      <c r="F28" s="837">
        <v>8.9</v>
      </c>
    </row>
    <row r="29" spans="1:6" x14ac:dyDescent="0.25">
      <c r="A29" s="840" t="s">
        <v>831</v>
      </c>
      <c r="B29" s="838">
        <v>27431</v>
      </c>
      <c r="C29" s="838">
        <v>23275</v>
      </c>
      <c r="D29" s="838">
        <v>38734</v>
      </c>
      <c r="E29" s="838">
        <v>11442</v>
      </c>
      <c r="F29" s="837">
        <v>22.7</v>
      </c>
    </row>
    <row r="30" spans="1:6" x14ac:dyDescent="0.25">
      <c r="A30" s="840" t="s">
        <v>830</v>
      </c>
      <c r="B30" s="838">
        <v>40393</v>
      </c>
      <c r="C30" s="838">
        <v>19410</v>
      </c>
      <c r="D30" s="838">
        <v>48523</v>
      </c>
      <c r="E30" s="838">
        <v>9010</v>
      </c>
      <c r="F30" s="837">
        <v>39.200000000000003</v>
      </c>
    </row>
    <row r="31" spans="1:6" x14ac:dyDescent="0.25">
      <c r="A31" s="840" t="s">
        <v>829</v>
      </c>
      <c r="B31" s="838">
        <v>10034</v>
      </c>
      <c r="C31" s="838">
        <v>3568</v>
      </c>
      <c r="D31" s="838">
        <v>11167</v>
      </c>
      <c r="E31" s="838">
        <v>1779</v>
      </c>
      <c r="F31" s="837">
        <v>60.7</v>
      </c>
    </row>
    <row r="32" spans="1:6" x14ac:dyDescent="0.25">
      <c r="A32" s="840" t="s">
        <v>828</v>
      </c>
      <c r="B32" s="838">
        <v>2325</v>
      </c>
      <c r="C32" s="838">
        <v>445</v>
      </c>
      <c r="D32" s="838">
        <v>2197</v>
      </c>
      <c r="E32" s="838">
        <v>201</v>
      </c>
      <c r="F32" s="837">
        <v>108.5</v>
      </c>
    </row>
    <row r="33" spans="1:6" x14ac:dyDescent="0.25">
      <c r="A33" s="840" t="s">
        <v>827</v>
      </c>
      <c r="B33" s="838">
        <v>451</v>
      </c>
      <c r="C33" s="838">
        <v>124</v>
      </c>
      <c r="D33" s="838">
        <v>431</v>
      </c>
      <c r="E33" s="838">
        <v>55</v>
      </c>
      <c r="F33" s="837">
        <v>117.5</v>
      </c>
    </row>
    <row r="34" spans="1:6" x14ac:dyDescent="0.25">
      <c r="A34" s="840" t="s">
        <v>826</v>
      </c>
      <c r="B34" s="838">
        <v>727</v>
      </c>
      <c r="C34" s="838">
        <v>504</v>
      </c>
      <c r="D34" s="838">
        <v>855</v>
      </c>
      <c r="E34" s="838">
        <v>247</v>
      </c>
      <c r="F34" s="837">
        <v>88.2</v>
      </c>
    </row>
    <row r="35" spans="1:6" x14ac:dyDescent="0.25">
      <c r="A35" s="840" t="s">
        <v>815</v>
      </c>
      <c r="B35" s="838">
        <v>4140</v>
      </c>
      <c r="C35" s="838">
        <v>653</v>
      </c>
      <c r="D35" s="838">
        <v>3887</v>
      </c>
      <c r="E35" s="838"/>
      <c r="F35" s="837">
        <v>132.6</v>
      </c>
    </row>
    <row r="36" spans="1:6" x14ac:dyDescent="0.25">
      <c r="A36" s="842"/>
      <c r="B36" s="838"/>
      <c r="C36" s="838"/>
      <c r="D36" s="838"/>
      <c r="E36" s="838"/>
      <c r="F36" s="837"/>
    </row>
    <row r="37" spans="1:6" x14ac:dyDescent="0.25">
      <c r="A37" s="842" t="s">
        <v>833</v>
      </c>
      <c r="B37" s="838">
        <v>38277</v>
      </c>
      <c r="C37" s="838">
        <v>2000</v>
      </c>
      <c r="D37" s="838">
        <v>45481</v>
      </c>
      <c r="E37" s="838">
        <v>702</v>
      </c>
      <c r="F37" s="837">
        <v>13.8</v>
      </c>
    </row>
    <row r="38" spans="1:6" x14ac:dyDescent="0.25">
      <c r="A38" s="841" t="s">
        <v>823</v>
      </c>
      <c r="F38" s="1200"/>
    </row>
    <row r="39" spans="1:6" x14ac:dyDescent="0.25">
      <c r="A39" s="840" t="s">
        <v>832</v>
      </c>
      <c r="B39" s="838">
        <v>16456</v>
      </c>
      <c r="C39" s="838">
        <v>468</v>
      </c>
      <c r="D39" s="838">
        <v>18301</v>
      </c>
      <c r="E39" s="838">
        <v>272</v>
      </c>
      <c r="F39" s="837">
        <v>7.8</v>
      </c>
    </row>
    <row r="40" spans="1:6" x14ac:dyDescent="0.25">
      <c r="A40" s="840" t="s">
        <v>831</v>
      </c>
      <c r="B40" s="838">
        <v>21153</v>
      </c>
      <c r="C40" s="838">
        <v>747</v>
      </c>
      <c r="D40" s="838">
        <v>25603</v>
      </c>
      <c r="E40" s="838">
        <v>303</v>
      </c>
      <c r="F40" s="837">
        <v>14.3</v>
      </c>
    </row>
    <row r="41" spans="1:6" x14ac:dyDescent="0.25">
      <c r="A41" s="840" t="s">
        <v>830</v>
      </c>
      <c r="B41" s="838">
        <v>429</v>
      </c>
      <c r="C41" s="838">
        <v>493</v>
      </c>
      <c r="D41" s="838">
        <v>1212</v>
      </c>
      <c r="E41" s="838">
        <v>42</v>
      </c>
      <c r="F41" s="837">
        <v>61.3</v>
      </c>
    </row>
    <row r="42" spans="1:6" x14ac:dyDescent="0.25">
      <c r="A42" s="840" t="s">
        <v>829</v>
      </c>
      <c r="B42" s="838">
        <v>123</v>
      </c>
      <c r="C42" s="838">
        <v>216</v>
      </c>
      <c r="D42" s="838">
        <v>236</v>
      </c>
      <c r="E42" s="838">
        <v>69</v>
      </c>
      <c r="F42" s="837">
        <v>117.6</v>
      </c>
    </row>
    <row r="43" spans="1:6" x14ac:dyDescent="0.25">
      <c r="A43" s="840" t="s">
        <v>828</v>
      </c>
      <c r="B43" s="838">
        <v>56</v>
      </c>
      <c r="C43" s="838">
        <v>72</v>
      </c>
      <c r="D43" s="838">
        <v>63</v>
      </c>
      <c r="E43" s="838">
        <v>16</v>
      </c>
      <c r="F43" s="837">
        <v>217.2</v>
      </c>
    </row>
    <row r="44" spans="1:6" x14ac:dyDescent="0.25">
      <c r="A44" s="840" t="s">
        <v>827</v>
      </c>
      <c r="B44" s="838">
        <v>0</v>
      </c>
      <c r="C44" s="838">
        <v>2</v>
      </c>
      <c r="D44" s="838">
        <v>1</v>
      </c>
      <c r="E44" s="838">
        <v>0</v>
      </c>
      <c r="F44" s="837">
        <v>229.1</v>
      </c>
    </row>
    <row r="45" spans="1:6" x14ac:dyDescent="0.25">
      <c r="A45" s="840" t="s">
        <v>826</v>
      </c>
      <c r="B45" s="838">
        <v>60</v>
      </c>
      <c r="C45" s="838">
        <v>2</v>
      </c>
      <c r="D45" s="838">
        <v>65</v>
      </c>
      <c r="E45" s="838">
        <v>0</v>
      </c>
      <c r="F45" s="837">
        <v>74.599999999999994</v>
      </c>
    </row>
    <row r="46" spans="1:6" x14ac:dyDescent="0.25">
      <c r="A46" s="840" t="s">
        <v>815</v>
      </c>
      <c r="B46" s="838"/>
      <c r="C46" s="838"/>
      <c r="D46" s="838"/>
      <c r="E46" s="838"/>
      <c r="F46" s="837"/>
    </row>
    <row r="47" spans="1:6" x14ac:dyDescent="0.25">
      <c r="A47" s="842"/>
      <c r="B47" s="838"/>
      <c r="C47" s="838"/>
      <c r="D47" s="838"/>
      <c r="E47" s="838"/>
      <c r="F47" s="837"/>
    </row>
    <row r="48" spans="1:6" x14ac:dyDescent="0.25">
      <c r="A48" s="842" t="s">
        <v>825</v>
      </c>
      <c r="B48" s="838">
        <v>137020</v>
      </c>
      <c r="C48" s="838">
        <v>12375</v>
      </c>
      <c r="D48" s="838">
        <v>145410</v>
      </c>
      <c r="E48" s="838">
        <v>8391</v>
      </c>
      <c r="F48" s="837">
        <v>8.4</v>
      </c>
    </row>
    <row r="49" spans="1:6" x14ac:dyDescent="0.25">
      <c r="A49" s="841" t="s">
        <v>823</v>
      </c>
      <c r="F49" s="1200"/>
    </row>
    <row r="50" spans="1:6" x14ac:dyDescent="0.25">
      <c r="A50" s="840" t="s">
        <v>822</v>
      </c>
      <c r="B50" s="838">
        <v>95831</v>
      </c>
      <c r="C50" s="838">
        <v>10133</v>
      </c>
      <c r="D50" s="838">
        <v>102878</v>
      </c>
      <c r="E50" s="838">
        <v>7047</v>
      </c>
      <c r="F50" s="837">
        <v>3.6</v>
      </c>
    </row>
    <row r="51" spans="1:6" x14ac:dyDescent="0.25">
      <c r="A51" s="840" t="s">
        <v>821</v>
      </c>
      <c r="B51" s="838">
        <v>25934</v>
      </c>
      <c r="C51" s="838">
        <v>1373</v>
      </c>
      <c r="D51" s="838">
        <v>26752</v>
      </c>
      <c r="E51" s="838">
        <v>818</v>
      </c>
      <c r="F51" s="837">
        <v>8.6999999999999993</v>
      </c>
    </row>
    <row r="52" spans="1:6" x14ac:dyDescent="0.25">
      <c r="A52" s="840" t="s">
        <v>820</v>
      </c>
      <c r="B52" s="838">
        <v>9713</v>
      </c>
      <c r="C52" s="838">
        <v>616</v>
      </c>
      <c r="D52" s="838">
        <v>10088</v>
      </c>
      <c r="E52" s="838">
        <v>375</v>
      </c>
      <c r="F52" s="837">
        <v>17.600000000000001</v>
      </c>
    </row>
    <row r="53" spans="1:6" x14ac:dyDescent="0.25">
      <c r="A53" s="840" t="s">
        <v>819</v>
      </c>
      <c r="B53" s="838">
        <v>2636</v>
      </c>
      <c r="C53" s="838">
        <v>204</v>
      </c>
      <c r="D53" s="838">
        <v>2745</v>
      </c>
      <c r="E53" s="838">
        <v>110</v>
      </c>
      <c r="F53" s="837">
        <v>33.5</v>
      </c>
    </row>
    <row r="54" spans="1:6" x14ac:dyDescent="0.25">
      <c r="A54" s="840" t="s">
        <v>818</v>
      </c>
      <c r="B54" s="838">
        <v>771</v>
      </c>
      <c r="C54" s="838">
        <v>20</v>
      </c>
      <c r="D54" s="838">
        <v>789</v>
      </c>
      <c r="E54" s="838">
        <v>18</v>
      </c>
      <c r="F54" s="837">
        <v>61.8</v>
      </c>
    </row>
    <row r="55" spans="1:6" x14ac:dyDescent="0.25">
      <c r="A55" s="840" t="s">
        <v>817</v>
      </c>
      <c r="B55" s="838">
        <v>783</v>
      </c>
      <c r="C55" s="838">
        <v>21</v>
      </c>
      <c r="D55" s="838">
        <v>802</v>
      </c>
      <c r="E55" s="838">
        <v>19</v>
      </c>
      <c r="F55" s="837">
        <v>93.3</v>
      </c>
    </row>
    <row r="56" spans="1:6" x14ac:dyDescent="0.25">
      <c r="A56" s="840" t="s">
        <v>816</v>
      </c>
      <c r="B56" s="838">
        <v>44</v>
      </c>
      <c r="C56" s="838">
        <v>3</v>
      </c>
      <c r="D56" s="838">
        <v>45</v>
      </c>
      <c r="E56" s="838">
        <v>1</v>
      </c>
      <c r="F56" s="837">
        <v>35.200000000000003</v>
      </c>
    </row>
    <row r="57" spans="1:6" x14ac:dyDescent="0.25">
      <c r="A57" s="840" t="s">
        <v>815</v>
      </c>
      <c r="B57" s="838">
        <v>1308</v>
      </c>
      <c r="C57" s="838">
        <v>5</v>
      </c>
      <c r="D57" s="838">
        <v>1311</v>
      </c>
      <c r="E57" s="838">
        <v>3</v>
      </c>
      <c r="F57" s="837">
        <v>172.1</v>
      </c>
    </row>
    <row r="58" spans="1:6" x14ac:dyDescent="0.25">
      <c r="A58" s="839"/>
      <c r="B58" s="838"/>
      <c r="C58" s="838"/>
      <c r="D58" s="838"/>
      <c r="E58" s="838"/>
      <c r="F58" s="838"/>
    </row>
    <row r="59" spans="1:6" ht="15" customHeight="1" x14ac:dyDescent="0.25">
      <c r="A59" s="836" t="s">
        <v>1014</v>
      </c>
      <c r="B59" s="1566"/>
      <c r="C59" s="1566"/>
      <c r="D59" s="1566"/>
      <c r="E59" s="1566"/>
      <c r="F59" s="1566"/>
    </row>
    <row r="60" spans="1:6" x14ac:dyDescent="0.25">
      <c r="A60" s="836" t="s">
        <v>813</v>
      </c>
      <c r="B60" s="835"/>
      <c r="C60" s="835"/>
      <c r="D60" s="835"/>
      <c r="E60" s="835"/>
      <c r="F60" s="835"/>
    </row>
    <row r="61" spans="1:6" x14ac:dyDescent="0.25">
      <c r="A61" s="1199"/>
      <c r="B61" s="2283"/>
      <c r="C61" s="2283"/>
      <c r="D61" s="2283"/>
      <c r="E61" s="2283"/>
      <c r="F61" s="2282"/>
    </row>
    <row r="62" spans="1:6" x14ac:dyDescent="0.25">
      <c r="A62" s="1061"/>
      <c r="B62" s="1061"/>
      <c r="C62" s="1061"/>
      <c r="D62" s="1061"/>
      <c r="E62" s="1061"/>
      <c r="F62" s="1198"/>
    </row>
    <row r="63" spans="1:6" x14ac:dyDescent="0.25">
      <c r="A63" s="1061"/>
      <c r="B63" s="1061"/>
      <c r="C63" s="1061"/>
      <c r="D63" s="1061"/>
      <c r="E63" s="1061"/>
      <c r="F63" s="1198"/>
    </row>
    <row r="64" spans="1:6" x14ac:dyDescent="0.25">
      <c r="A64" s="1060"/>
      <c r="B64" s="1060"/>
      <c r="C64" s="1060"/>
      <c r="D64" s="1060"/>
      <c r="E64" s="1060"/>
      <c r="F64" s="1197"/>
    </row>
    <row r="65" spans="1:6" x14ac:dyDescent="0.25">
      <c r="A65" s="1060"/>
      <c r="B65" s="1060"/>
      <c r="C65" s="1060"/>
      <c r="D65" s="1060"/>
      <c r="E65" s="1060"/>
      <c r="F65" s="1197"/>
    </row>
  </sheetData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67"/>
  <sheetViews>
    <sheetView showGridLines="0" view="pageBreakPreview" topLeftCell="A33" zoomScaleNormal="100" zoomScaleSheetLayoutView="100" workbookViewId="0">
      <selection activeCell="F62" sqref="F62"/>
    </sheetView>
  </sheetViews>
  <sheetFormatPr defaultRowHeight="14.25" customHeight="1" x14ac:dyDescent="0.25"/>
  <cols>
    <col min="1" max="1" width="41.28515625" customWidth="1"/>
    <col min="2" max="2" width="9.85546875" customWidth="1"/>
    <col min="3" max="10" width="8.28515625" customWidth="1"/>
  </cols>
  <sheetData>
    <row r="1" spans="1:10" ht="50.25" customHeight="1" thickBot="1" x14ac:dyDescent="0.3">
      <c r="A1" s="2247"/>
      <c r="B1" s="2247" t="s">
        <v>841</v>
      </c>
      <c r="C1" s="2929" t="s">
        <v>840</v>
      </c>
      <c r="D1" s="2929"/>
      <c r="E1" s="2929" t="s">
        <v>847</v>
      </c>
      <c r="F1" s="2929"/>
      <c r="G1" s="2929" t="s">
        <v>839</v>
      </c>
      <c r="H1" s="2929"/>
      <c r="I1" s="2929" t="s">
        <v>838</v>
      </c>
      <c r="J1" s="2929"/>
    </row>
    <row r="2" spans="1:10" ht="14.25" customHeight="1" x14ac:dyDescent="0.25">
      <c r="A2" s="842" t="s">
        <v>824</v>
      </c>
      <c r="B2" s="838">
        <v>24951</v>
      </c>
      <c r="D2" s="838">
        <v>14372</v>
      </c>
      <c r="F2" s="838">
        <v>34109</v>
      </c>
      <c r="G2" s="838"/>
      <c r="H2" s="838">
        <v>9059</v>
      </c>
      <c r="I2" s="838"/>
      <c r="J2" s="837">
        <v>27.8</v>
      </c>
    </row>
    <row r="3" spans="1:10" ht="14.25" customHeight="1" x14ac:dyDescent="0.25">
      <c r="A3" s="841" t="s">
        <v>823</v>
      </c>
      <c r="B3" s="838"/>
      <c r="F3" s="838"/>
      <c r="J3" s="837"/>
    </row>
    <row r="4" spans="1:10" ht="14.25" customHeight="1" x14ac:dyDescent="0.25">
      <c r="A4" s="840" t="s">
        <v>822</v>
      </c>
      <c r="B4" s="838">
        <v>7822</v>
      </c>
      <c r="D4" s="838">
        <v>8139</v>
      </c>
      <c r="F4" s="838">
        <v>13014</v>
      </c>
      <c r="G4" s="838"/>
      <c r="H4" s="838">
        <v>5170</v>
      </c>
      <c r="I4" s="838"/>
      <c r="J4" s="837">
        <v>8.1999999999999993</v>
      </c>
    </row>
    <row r="5" spans="1:10" ht="14.25" customHeight="1" x14ac:dyDescent="0.25">
      <c r="A5" s="840" t="s">
        <v>821</v>
      </c>
      <c r="B5" s="838">
        <v>5899</v>
      </c>
      <c r="D5" s="838">
        <v>3350</v>
      </c>
      <c r="F5" s="838">
        <v>8040</v>
      </c>
      <c r="G5" s="838"/>
      <c r="H5" s="838">
        <v>2118</v>
      </c>
      <c r="I5" s="838"/>
      <c r="J5" s="837">
        <v>16.399999999999999</v>
      </c>
    </row>
    <row r="6" spans="1:10" ht="14.25" customHeight="1" x14ac:dyDescent="0.25">
      <c r="A6" s="840" t="s">
        <v>820</v>
      </c>
      <c r="B6" s="838">
        <v>3564</v>
      </c>
      <c r="D6" s="838">
        <v>1408</v>
      </c>
      <c r="F6" s="838">
        <v>4499</v>
      </c>
      <c r="G6" s="838"/>
      <c r="H6" s="838">
        <v>921</v>
      </c>
      <c r="I6" s="838"/>
      <c r="J6" s="837">
        <v>28.1</v>
      </c>
    </row>
    <row r="7" spans="1:10" ht="14.25" customHeight="1" x14ac:dyDescent="0.25">
      <c r="A7" s="840" t="s">
        <v>819</v>
      </c>
      <c r="B7" s="838">
        <v>2524</v>
      </c>
      <c r="D7" s="838">
        <v>748</v>
      </c>
      <c r="F7" s="838">
        <v>3011</v>
      </c>
      <c r="G7" s="838"/>
      <c r="H7" s="838">
        <v>481</v>
      </c>
      <c r="I7" s="838"/>
      <c r="J7" s="837">
        <v>37.4</v>
      </c>
    </row>
    <row r="8" spans="1:10" ht="14.25" customHeight="1" x14ac:dyDescent="0.25">
      <c r="A8" s="840" t="s">
        <v>818</v>
      </c>
      <c r="B8" s="838">
        <v>2805</v>
      </c>
      <c r="D8" s="838">
        <v>291</v>
      </c>
      <c r="F8" s="838">
        <v>2990</v>
      </c>
      <c r="G8" s="838"/>
      <c r="H8" s="838">
        <v>180</v>
      </c>
      <c r="I8" s="838"/>
      <c r="J8" s="837">
        <v>40.799999999999997</v>
      </c>
    </row>
    <row r="9" spans="1:10" ht="14.25" customHeight="1" x14ac:dyDescent="0.25">
      <c r="A9" s="840" t="s">
        <v>817</v>
      </c>
      <c r="B9" s="838">
        <v>1435</v>
      </c>
      <c r="D9" s="838">
        <v>125</v>
      </c>
      <c r="F9" s="838">
        <v>1515</v>
      </c>
      <c r="G9" s="838"/>
      <c r="H9" s="838">
        <v>78</v>
      </c>
      <c r="I9" s="838"/>
      <c r="J9" s="837">
        <v>62.2</v>
      </c>
    </row>
    <row r="10" spans="1:10" ht="14.25" customHeight="1" x14ac:dyDescent="0.25">
      <c r="A10" s="840" t="s">
        <v>816</v>
      </c>
      <c r="B10" s="838">
        <v>128</v>
      </c>
      <c r="D10" s="838">
        <v>171</v>
      </c>
      <c r="F10" s="838">
        <v>176</v>
      </c>
      <c r="G10" s="838"/>
      <c r="H10" s="838">
        <v>36</v>
      </c>
      <c r="I10" s="838"/>
      <c r="J10" s="837">
        <v>42.9</v>
      </c>
    </row>
    <row r="11" spans="1:10" ht="14.25" customHeight="1" x14ac:dyDescent="0.25">
      <c r="A11" s="840" t="s">
        <v>815</v>
      </c>
      <c r="B11" s="838">
        <v>774</v>
      </c>
      <c r="D11" s="838">
        <v>140</v>
      </c>
      <c r="F11" s="838">
        <v>864</v>
      </c>
      <c r="G11" s="838"/>
      <c r="H11" s="838">
        <v>75</v>
      </c>
      <c r="I11" s="838"/>
      <c r="J11" s="837">
        <v>286.10000000000002</v>
      </c>
    </row>
    <row r="12" spans="1:10" ht="14.25" customHeight="1" x14ac:dyDescent="0.25">
      <c r="A12" s="840"/>
      <c r="B12" s="838"/>
      <c r="D12" s="838"/>
      <c r="F12" s="838"/>
      <c r="H12" s="838"/>
      <c r="J12" s="837"/>
    </row>
    <row r="13" spans="1:10" ht="14.25" customHeight="1" x14ac:dyDescent="0.25">
      <c r="A13" s="839" t="s">
        <v>814</v>
      </c>
      <c r="B13" s="838">
        <v>3289</v>
      </c>
      <c r="D13" s="838"/>
      <c r="F13" s="838">
        <v>3101</v>
      </c>
      <c r="G13" s="838"/>
      <c r="H13" s="838"/>
      <c r="I13" s="838"/>
      <c r="J13" s="837">
        <v>87.9</v>
      </c>
    </row>
    <row r="14" spans="1:10" ht="14.25" customHeight="1" x14ac:dyDescent="0.25">
      <c r="A14" s="2943" t="s">
        <v>1014</v>
      </c>
      <c r="B14" s="2943"/>
      <c r="C14" s="2943"/>
      <c r="D14" s="2943"/>
      <c r="E14" s="2943"/>
      <c r="F14" s="2943"/>
      <c r="G14" s="1569"/>
      <c r="H14" s="1569"/>
      <c r="I14" s="1569"/>
      <c r="J14" s="1569"/>
    </row>
    <row r="15" spans="1:10" ht="14.25" customHeight="1" x14ac:dyDescent="0.25">
      <c r="A15" s="836" t="s">
        <v>813</v>
      </c>
      <c r="B15" s="835"/>
      <c r="C15" s="835"/>
      <c r="D15" s="835"/>
      <c r="E15" s="835"/>
      <c r="F15" s="835"/>
    </row>
    <row r="16" spans="1:10" ht="14.25" customHeight="1" x14ac:dyDescent="0.25">
      <c r="A16" s="836"/>
      <c r="B16" s="835"/>
      <c r="C16" s="835"/>
      <c r="D16" s="835"/>
      <c r="E16" s="835"/>
      <c r="F16" s="835"/>
    </row>
    <row r="18" spans="1:10" ht="14.25" customHeight="1" x14ac:dyDescent="0.25">
      <c r="A18" s="2253" t="s">
        <v>1255</v>
      </c>
      <c r="B18" s="2253"/>
      <c r="C18" s="2253"/>
      <c r="D18" s="2253"/>
      <c r="E18" s="1061"/>
      <c r="F18" s="1061"/>
      <c r="G18" s="1155"/>
      <c r="H18" s="1155"/>
      <c r="I18" s="1061"/>
      <c r="J18" s="1140"/>
    </row>
    <row r="19" spans="1:10" ht="14.25" customHeight="1" thickBot="1" x14ac:dyDescent="0.3">
      <c r="A19" s="2165"/>
      <c r="B19" s="2165"/>
      <c r="C19" s="2165"/>
      <c r="D19" s="2165"/>
      <c r="E19" s="1061"/>
      <c r="F19" s="1061"/>
      <c r="G19" s="1155"/>
      <c r="H19" s="1155"/>
      <c r="I19" s="1061"/>
      <c r="J19" s="1140"/>
    </row>
    <row r="20" spans="1:10" ht="14.25" customHeight="1" thickBot="1" x14ac:dyDescent="0.3">
      <c r="A20" s="1213" t="s">
        <v>193</v>
      </c>
      <c r="B20" s="1113" t="s">
        <v>1226</v>
      </c>
      <c r="C20" s="1113" t="s">
        <v>1097</v>
      </c>
      <c r="D20" s="1113" t="s">
        <v>1056</v>
      </c>
      <c r="E20" s="1113" t="s">
        <v>994</v>
      </c>
      <c r="F20" s="1113" t="s">
        <v>294</v>
      </c>
      <c r="G20" s="1113" t="s">
        <v>293</v>
      </c>
      <c r="H20" s="1113" t="s">
        <v>292</v>
      </c>
      <c r="I20" s="1112" t="s">
        <v>291</v>
      </c>
      <c r="J20" s="1112" t="s">
        <v>290</v>
      </c>
    </row>
    <row r="21" spans="1:10" ht="14.25" customHeight="1" x14ac:dyDescent="0.25">
      <c r="A21" s="1203" t="s">
        <v>733</v>
      </c>
      <c r="B21" s="1212">
        <v>100604</v>
      </c>
      <c r="C21" s="1212">
        <v>100943</v>
      </c>
      <c r="D21" s="1212">
        <v>102743</v>
      </c>
      <c r="E21" s="1212">
        <v>107110</v>
      </c>
      <c r="F21" s="1212">
        <v>106052</v>
      </c>
      <c r="G21" s="1212">
        <v>109367</v>
      </c>
      <c r="H21" s="1212">
        <v>107512</v>
      </c>
      <c r="I21" s="1212">
        <v>111732</v>
      </c>
      <c r="J21" s="1202">
        <v>116573</v>
      </c>
    </row>
    <row r="22" spans="1:10" ht="14.25" customHeight="1" x14ac:dyDescent="0.25">
      <c r="A22" s="1210" t="s">
        <v>463</v>
      </c>
      <c r="B22" s="2274">
        <v>26389</v>
      </c>
      <c r="C22" s="2274">
        <v>27144</v>
      </c>
      <c r="D22" s="2274">
        <v>28373</v>
      </c>
      <c r="E22" s="2274">
        <v>30899</v>
      </c>
      <c r="F22" s="2274">
        <v>31131</v>
      </c>
      <c r="G22" s="2274">
        <v>32730</v>
      </c>
      <c r="H22" s="2274">
        <v>22972</v>
      </c>
      <c r="I22" s="2274">
        <v>25107</v>
      </c>
      <c r="J22" s="2269">
        <v>28318</v>
      </c>
    </row>
    <row r="23" spans="1:10" ht="14.25" customHeight="1" x14ac:dyDescent="0.25">
      <c r="A23" s="1211" t="s">
        <v>846</v>
      </c>
      <c r="B23" s="2274">
        <v>2814</v>
      </c>
      <c r="C23" s="2274">
        <v>2775</v>
      </c>
      <c r="D23" s="2274">
        <v>2803</v>
      </c>
      <c r="E23" s="2274">
        <v>2888</v>
      </c>
      <c r="F23" s="2274">
        <v>3086</v>
      </c>
      <c r="G23" s="2274">
        <v>2873</v>
      </c>
      <c r="H23" s="2274">
        <v>2802</v>
      </c>
      <c r="I23" s="2274">
        <v>2891</v>
      </c>
      <c r="J23" s="2274">
        <v>2984</v>
      </c>
    </row>
    <row r="24" spans="1:10" ht="14.25" customHeight="1" x14ac:dyDescent="0.25">
      <c r="A24" s="1210" t="s">
        <v>465</v>
      </c>
      <c r="B24" s="2274">
        <v>19216</v>
      </c>
      <c r="C24" s="2274">
        <v>18743</v>
      </c>
      <c r="D24" s="2274">
        <v>18026</v>
      </c>
      <c r="E24" s="2274">
        <v>20341</v>
      </c>
      <c r="F24" s="2274">
        <v>19710</v>
      </c>
      <c r="G24" s="2274">
        <v>18700</v>
      </c>
      <c r="H24" s="2274">
        <v>26989</v>
      </c>
      <c r="I24" s="2274">
        <v>28766</v>
      </c>
      <c r="J24" s="2274">
        <v>29192</v>
      </c>
    </row>
    <row r="25" spans="1:10" ht="14.25" customHeight="1" x14ac:dyDescent="0.25">
      <c r="A25" s="1211" t="s">
        <v>845</v>
      </c>
      <c r="B25" s="2269">
        <v>2881</v>
      </c>
      <c r="C25" s="2269">
        <v>2838</v>
      </c>
      <c r="D25" s="2269">
        <v>2640</v>
      </c>
      <c r="E25" s="2269">
        <v>2597</v>
      </c>
      <c r="F25" s="2269">
        <v>2117</v>
      </c>
      <c r="G25" s="2269">
        <v>2143</v>
      </c>
      <c r="H25" s="2269">
        <v>2215</v>
      </c>
      <c r="I25" s="2269"/>
      <c r="J25" s="2269"/>
    </row>
    <row r="26" spans="1:10" ht="14.25" customHeight="1" x14ac:dyDescent="0.25">
      <c r="A26" s="1210" t="s">
        <v>466</v>
      </c>
      <c r="B26" s="2269">
        <v>25298</v>
      </c>
      <c r="C26" s="2269">
        <v>25294</v>
      </c>
      <c r="D26" s="2269">
        <v>25052</v>
      </c>
      <c r="E26" s="2269">
        <v>25248</v>
      </c>
      <c r="F26" s="2269">
        <v>24943</v>
      </c>
      <c r="G26" s="2269">
        <v>25723</v>
      </c>
      <c r="H26" s="2269">
        <v>25853</v>
      </c>
      <c r="I26" s="2269">
        <v>26142</v>
      </c>
      <c r="J26" s="2269">
        <v>27265</v>
      </c>
    </row>
    <row r="27" spans="1:10" ht="14.25" customHeight="1" x14ac:dyDescent="0.25">
      <c r="A27" s="1211" t="s">
        <v>37</v>
      </c>
      <c r="B27" s="2269">
        <v>10312</v>
      </c>
      <c r="C27" s="2269">
        <v>10370</v>
      </c>
      <c r="D27" s="2269">
        <v>10185</v>
      </c>
      <c r="E27" s="2269">
        <v>10362</v>
      </c>
      <c r="F27" s="2269">
        <v>9893</v>
      </c>
      <c r="G27" s="2269">
        <v>10484</v>
      </c>
      <c r="H27" s="2269">
        <v>10523</v>
      </c>
      <c r="I27" s="2269">
        <v>10688</v>
      </c>
      <c r="J27" s="2269">
        <v>10984</v>
      </c>
    </row>
    <row r="28" spans="1:10" ht="14.25" customHeight="1" x14ac:dyDescent="0.25">
      <c r="A28" s="1210" t="s">
        <v>464</v>
      </c>
      <c r="B28" s="2269">
        <v>19219</v>
      </c>
      <c r="C28" s="2269">
        <v>19209</v>
      </c>
      <c r="D28" s="2269">
        <v>19763</v>
      </c>
      <c r="E28" s="2269">
        <v>20857</v>
      </c>
      <c r="F28" s="2269">
        <v>20368</v>
      </c>
      <c r="G28" s="2269">
        <v>20038</v>
      </c>
      <c r="H28" s="2269">
        <v>19559</v>
      </c>
      <c r="I28" s="2269">
        <v>20217</v>
      </c>
      <c r="J28" s="2269">
        <v>19907</v>
      </c>
    </row>
    <row r="29" spans="1:10" ht="14.25" customHeight="1" x14ac:dyDescent="0.25">
      <c r="A29" s="1211" t="s">
        <v>844</v>
      </c>
      <c r="B29" s="2269">
        <v>1151</v>
      </c>
      <c r="C29" s="2269">
        <v>1217</v>
      </c>
      <c r="D29" s="2269">
        <v>1278</v>
      </c>
      <c r="E29" s="2269">
        <v>1225</v>
      </c>
      <c r="F29" s="2269">
        <v>1443</v>
      </c>
      <c r="G29" s="2269">
        <v>1221</v>
      </c>
      <c r="H29" s="2269">
        <v>1200</v>
      </c>
      <c r="I29" s="2269">
        <v>1344</v>
      </c>
      <c r="J29" s="2269">
        <v>1344</v>
      </c>
    </row>
    <row r="30" spans="1:10" ht="14.25" customHeight="1" x14ac:dyDescent="0.25">
      <c r="A30" s="1210" t="s">
        <v>439</v>
      </c>
      <c r="B30" s="2269">
        <v>964</v>
      </c>
      <c r="C30" s="2269">
        <v>1008</v>
      </c>
      <c r="D30" s="2269">
        <v>1205</v>
      </c>
      <c r="E30" s="2269">
        <v>1403</v>
      </c>
      <c r="F30" s="2269">
        <v>1511</v>
      </c>
      <c r="G30" s="2269">
        <v>1843</v>
      </c>
      <c r="H30" s="2269">
        <v>1852</v>
      </c>
      <c r="I30" s="2269">
        <v>1944</v>
      </c>
      <c r="J30" s="2269">
        <v>2086</v>
      </c>
    </row>
    <row r="31" spans="1:10" ht="14.25" customHeight="1" x14ac:dyDescent="0.25">
      <c r="A31" s="1210" t="s">
        <v>843</v>
      </c>
      <c r="B31" s="2269">
        <v>4840</v>
      </c>
      <c r="C31" s="2269">
        <v>4860</v>
      </c>
      <c r="D31" s="2269">
        <v>5046</v>
      </c>
      <c r="E31" s="2269">
        <v>2381</v>
      </c>
      <c r="F31" s="2269">
        <v>2801</v>
      </c>
      <c r="G31" s="2269">
        <v>2873</v>
      </c>
      <c r="H31" s="2269">
        <v>2801</v>
      </c>
      <c r="I31" s="2269">
        <v>2829</v>
      </c>
      <c r="J31" s="2269">
        <v>3007</v>
      </c>
    </row>
    <row r="32" spans="1:10" ht="14.25" customHeight="1" x14ac:dyDescent="0.25">
      <c r="A32" s="1210" t="s">
        <v>602</v>
      </c>
      <c r="B32" s="2269">
        <v>4678</v>
      </c>
      <c r="C32" s="2269">
        <v>4685</v>
      </c>
      <c r="D32" s="2269">
        <v>5279</v>
      </c>
      <c r="E32" s="2269">
        <v>5981</v>
      </c>
      <c r="F32" s="2269">
        <v>5587</v>
      </c>
      <c r="G32" s="2269">
        <v>7460</v>
      </c>
      <c r="H32" s="2269">
        <v>7485</v>
      </c>
      <c r="I32" s="2269">
        <v>6727</v>
      </c>
      <c r="J32" s="2269">
        <v>6799</v>
      </c>
    </row>
    <row r="33" spans="1:10" ht="14.25" customHeight="1" x14ac:dyDescent="0.25">
      <c r="A33" s="1205"/>
      <c r="B33" s="2269"/>
      <c r="C33" s="2269"/>
      <c r="D33" s="2269"/>
      <c r="E33" s="2269"/>
      <c r="F33" s="2269"/>
      <c r="G33" s="2269"/>
      <c r="H33" s="2269"/>
      <c r="I33" s="2269"/>
      <c r="J33" s="2298"/>
    </row>
    <row r="34" spans="1:10" ht="14.25" customHeight="1" x14ac:dyDescent="0.25">
      <c r="A34" s="1203" t="s">
        <v>722</v>
      </c>
      <c r="B34" s="1202">
        <v>793</v>
      </c>
      <c r="C34" s="1202">
        <v>776</v>
      </c>
      <c r="D34" s="1202">
        <v>1207</v>
      </c>
      <c r="E34" s="1202">
        <v>1238</v>
      </c>
      <c r="F34" s="1202">
        <v>1449</v>
      </c>
      <c r="G34" s="1202">
        <v>1607</v>
      </c>
      <c r="H34" s="1202">
        <v>1798</v>
      </c>
      <c r="I34" s="1202">
        <v>1828</v>
      </c>
      <c r="J34" s="1202">
        <v>1889</v>
      </c>
    </row>
    <row r="35" spans="1:10" ht="14.25" customHeight="1" x14ac:dyDescent="0.25">
      <c r="A35" s="2297"/>
      <c r="B35" s="2270"/>
      <c r="C35" s="2270"/>
      <c r="D35" s="2270"/>
      <c r="E35" s="2270"/>
      <c r="F35" s="2270"/>
      <c r="G35" s="2270"/>
      <c r="H35" s="2270"/>
      <c r="I35" s="2270"/>
      <c r="J35" s="2270"/>
    </row>
    <row r="36" spans="1:10" ht="14.25" customHeight="1" x14ac:dyDescent="0.25">
      <c r="A36" s="1203" t="s">
        <v>721</v>
      </c>
      <c r="B36" s="1202">
        <v>3908</v>
      </c>
      <c r="C36" s="1202">
        <v>3690</v>
      </c>
      <c r="D36" s="1202">
        <v>3520</v>
      </c>
      <c r="E36" s="1202">
        <v>3146</v>
      </c>
      <c r="F36" s="1202">
        <v>3396</v>
      </c>
      <c r="G36" s="1202">
        <v>3635</v>
      </c>
      <c r="H36" s="1202">
        <v>4474</v>
      </c>
      <c r="I36" s="1202">
        <v>4758</v>
      </c>
      <c r="J36" s="1202">
        <v>6578</v>
      </c>
    </row>
    <row r="37" spans="1:10" ht="14.25" customHeight="1" x14ac:dyDescent="0.25">
      <c r="A37" s="1204"/>
      <c r="B37" s="1156"/>
      <c r="C37" s="1156"/>
      <c r="D37" s="1156"/>
      <c r="E37" s="1156"/>
      <c r="F37" s="1156"/>
      <c r="G37" s="1156"/>
      <c r="H37" s="1156"/>
      <c r="I37" s="1156"/>
      <c r="J37" s="1156"/>
    </row>
    <row r="38" spans="1:10" ht="14.25" customHeight="1" x14ac:dyDescent="0.25">
      <c r="A38" s="1203" t="s">
        <v>717</v>
      </c>
      <c r="B38" s="1202">
        <v>16487</v>
      </c>
      <c r="C38" s="1202">
        <v>16487</v>
      </c>
      <c r="D38" s="1202">
        <v>16809</v>
      </c>
      <c r="E38" s="1202">
        <v>16809</v>
      </c>
      <c r="F38" s="1202">
        <v>16809</v>
      </c>
      <c r="G38" s="1202">
        <v>16809</v>
      </c>
      <c r="H38" s="1202">
        <v>16873</v>
      </c>
      <c r="I38" s="1202">
        <v>16873</v>
      </c>
      <c r="J38" s="1202">
        <v>16873</v>
      </c>
    </row>
    <row r="39" spans="1:10" ht="14.25" customHeight="1" x14ac:dyDescent="0.25">
      <c r="A39" s="1209"/>
      <c r="B39" s="1208"/>
      <c r="C39" s="1208"/>
      <c r="D39" s="1208"/>
      <c r="E39" s="1208"/>
      <c r="F39" s="1208"/>
      <c r="G39" s="1208"/>
      <c r="H39" s="1208"/>
      <c r="I39" s="1208"/>
      <c r="J39" s="1208"/>
    </row>
    <row r="40" spans="1:10" ht="22.5" x14ac:dyDescent="0.25">
      <c r="A40" s="1795" t="s">
        <v>1139</v>
      </c>
      <c r="B40" s="1202">
        <v>624</v>
      </c>
      <c r="C40" s="1202">
        <v>631</v>
      </c>
      <c r="D40" s="1202"/>
      <c r="E40" s="1202"/>
      <c r="F40" s="1202"/>
      <c r="G40" s="1202"/>
      <c r="H40" s="1202"/>
      <c r="I40" s="1202"/>
      <c r="J40" s="1202"/>
    </row>
    <row r="41" spans="1:10" ht="14.25" customHeight="1" x14ac:dyDescent="0.25">
      <c r="A41" s="1209"/>
      <c r="B41" s="1208"/>
      <c r="C41" s="1208"/>
      <c r="D41" s="1208"/>
      <c r="E41" s="1208"/>
      <c r="F41" s="1208"/>
      <c r="G41" s="1208"/>
      <c r="H41" s="1208"/>
      <c r="I41" s="1208"/>
      <c r="J41" s="1208"/>
    </row>
    <row r="42" spans="1:10" ht="14.25" customHeight="1" x14ac:dyDescent="0.25">
      <c r="A42" s="1203" t="s">
        <v>716</v>
      </c>
      <c r="B42" s="1202">
        <v>152</v>
      </c>
      <c r="C42" s="1202">
        <v>152</v>
      </c>
      <c r="D42" s="1202">
        <v>1500</v>
      </c>
      <c r="E42" s="1202"/>
      <c r="F42" s="1202">
        <v>1998</v>
      </c>
      <c r="G42" s="1202">
        <v>2170</v>
      </c>
      <c r="H42" s="1202">
        <v>2500</v>
      </c>
      <c r="I42" s="1202">
        <v>1000</v>
      </c>
      <c r="J42" s="1202">
        <v>1000</v>
      </c>
    </row>
    <row r="43" spans="1:10" ht="14.25" customHeight="1" thickBot="1" x14ac:dyDescent="0.3">
      <c r="A43" s="1207"/>
      <c r="B43" s="1206"/>
      <c r="C43" s="1206"/>
      <c r="D43" s="1206"/>
      <c r="E43" s="1206"/>
      <c r="F43" s="1206"/>
      <c r="G43" s="1206"/>
      <c r="H43" s="1206"/>
      <c r="I43" s="1206"/>
      <c r="J43" s="1206"/>
    </row>
    <row r="44" spans="1:10" ht="14.25" customHeight="1" x14ac:dyDescent="0.25">
      <c r="A44" s="1568" t="s">
        <v>715</v>
      </c>
      <c r="B44" s="1567">
        <v>122568</v>
      </c>
      <c r="C44" s="1567">
        <v>122679</v>
      </c>
      <c r="D44" s="1567">
        <v>125779</v>
      </c>
      <c r="E44" s="1567">
        <v>128303</v>
      </c>
      <c r="F44" s="1567">
        <v>129710</v>
      </c>
      <c r="G44" s="1567">
        <v>133588</v>
      </c>
      <c r="H44" s="1567">
        <v>133157</v>
      </c>
      <c r="I44" s="1567">
        <v>136191</v>
      </c>
      <c r="J44" s="1567">
        <v>142913</v>
      </c>
    </row>
    <row r="45" spans="1:10" ht="14.25" customHeight="1" x14ac:dyDescent="0.25">
      <c r="A45" s="1204"/>
      <c r="B45" s="1156"/>
      <c r="C45" s="1156"/>
      <c r="D45" s="1156"/>
      <c r="E45" s="1156"/>
      <c r="F45" s="1156"/>
      <c r="G45" s="1156"/>
      <c r="H45" s="1156"/>
      <c r="I45" s="1156"/>
      <c r="J45" s="1156"/>
    </row>
    <row r="46" spans="1:10" ht="14.25" customHeight="1" x14ac:dyDescent="0.25">
      <c r="A46" s="1205" t="s">
        <v>714</v>
      </c>
      <c r="B46" s="2269"/>
      <c r="C46" s="2269"/>
      <c r="D46" s="2269">
        <v>76645</v>
      </c>
      <c r="E46" s="2269">
        <v>78077</v>
      </c>
      <c r="F46" s="2269">
        <v>79127</v>
      </c>
      <c r="G46" s="2269">
        <v>80152</v>
      </c>
      <c r="H46" s="2269">
        <v>82655</v>
      </c>
      <c r="I46" s="2269">
        <v>81873</v>
      </c>
      <c r="J46" s="2269">
        <v>78049</v>
      </c>
    </row>
    <row r="47" spans="1:10" ht="14.25" customHeight="1" x14ac:dyDescent="0.25">
      <c r="A47" s="1204"/>
      <c r="B47" s="1156"/>
      <c r="C47" s="1156"/>
      <c r="D47" s="1156"/>
      <c r="E47" s="1156"/>
      <c r="F47" s="1156"/>
      <c r="G47" s="1156"/>
      <c r="H47" s="1156"/>
      <c r="I47" s="1156"/>
      <c r="J47" s="1156"/>
    </row>
    <row r="48" spans="1:10" ht="14.25" customHeight="1" x14ac:dyDescent="0.25">
      <c r="A48" s="1203" t="s">
        <v>383</v>
      </c>
      <c r="B48" s="1202">
        <v>122568</v>
      </c>
      <c r="C48" s="1202">
        <v>122679</v>
      </c>
      <c r="D48" s="1202">
        <v>202424</v>
      </c>
      <c r="E48" s="1202">
        <v>206380</v>
      </c>
      <c r="F48" s="1202">
        <v>208837</v>
      </c>
      <c r="G48" s="1202">
        <v>213740</v>
      </c>
      <c r="H48" s="1202">
        <v>215812</v>
      </c>
      <c r="I48" s="1202">
        <v>218064</v>
      </c>
      <c r="J48" s="1202">
        <v>220962</v>
      </c>
    </row>
    <row r="49" spans="1:10" ht="14.25" customHeight="1" x14ac:dyDescent="0.25">
      <c r="A49" s="1061"/>
      <c r="B49" s="1061"/>
      <c r="C49" s="1061"/>
      <c r="D49" s="1061"/>
      <c r="E49" s="1061"/>
      <c r="F49" s="1061"/>
      <c r="G49" s="1155"/>
      <c r="H49" s="1155"/>
      <c r="I49" s="1061"/>
      <c r="J49" s="1140"/>
    </row>
    <row r="50" spans="1:10" ht="14.25" customHeight="1" x14ac:dyDescent="0.25">
      <c r="A50" s="1061"/>
      <c r="B50" s="1061"/>
      <c r="C50" s="1061"/>
      <c r="D50" s="1061"/>
      <c r="E50" s="1061"/>
      <c r="F50" s="1061"/>
      <c r="G50" s="1155"/>
      <c r="H50" s="1155"/>
      <c r="I50" s="1061"/>
      <c r="J50" s="1140"/>
    </row>
    <row r="51" spans="1:10" ht="14.25" customHeight="1" x14ac:dyDescent="0.25">
      <c r="A51" s="1061"/>
      <c r="B51" s="1061"/>
      <c r="C51" s="1061"/>
      <c r="D51" s="1061"/>
      <c r="E51" s="1061"/>
      <c r="F51" s="1061"/>
      <c r="G51" s="1155"/>
      <c r="H51" s="1155"/>
      <c r="I51" s="1061"/>
      <c r="J51" s="1140"/>
    </row>
    <row r="52" spans="1:10" ht="14.25" customHeight="1" x14ac:dyDescent="0.25">
      <c r="A52" s="1061"/>
      <c r="B52" s="1061"/>
      <c r="C52" s="1061"/>
      <c r="D52" s="1061"/>
      <c r="E52" s="1061"/>
      <c r="F52" s="1061"/>
      <c r="G52" s="1155"/>
      <c r="H52" s="1155"/>
      <c r="I52" s="1061"/>
      <c r="J52" s="1140"/>
    </row>
    <row r="53" spans="1:10" ht="14.25" customHeight="1" x14ac:dyDescent="0.25">
      <c r="A53" s="1061"/>
      <c r="B53" s="1061"/>
      <c r="C53" s="1061"/>
      <c r="D53" s="1061"/>
      <c r="E53" s="1061"/>
      <c r="F53" s="1061"/>
      <c r="G53" s="1155"/>
      <c r="H53" s="1155"/>
      <c r="I53" s="1061"/>
      <c r="J53" s="1140"/>
    </row>
    <row r="54" spans="1:10" ht="14.25" customHeight="1" x14ac:dyDescent="0.25">
      <c r="A54" s="1061"/>
      <c r="B54" s="1061"/>
      <c r="C54" s="1061"/>
      <c r="D54" s="1061"/>
      <c r="E54" s="1061"/>
      <c r="F54" s="1061"/>
      <c r="G54" s="1155"/>
      <c r="H54" s="1155"/>
      <c r="I54" s="1061"/>
      <c r="J54" s="1140"/>
    </row>
    <row r="55" spans="1:10" ht="14.25" customHeight="1" x14ac:dyDescent="0.25">
      <c r="A55" s="1061"/>
      <c r="B55" s="1061"/>
      <c r="C55" s="1061"/>
      <c r="D55" s="1061"/>
      <c r="E55" s="1061"/>
      <c r="F55" s="1061"/>
      <c r="G55" s="1155"/>
      <c r="H55" s="1155"/>
      <c r="I55" s="1061"/>
      <c r="J55" s="1140"/>
    </row>
    <row r="56" spans="1:10" ht="14.25" customHeight="1" x14ac:dyDescent="0.25">
      <c r="A56" s="1140"/>
      <c r="B56" s="1140"/>
      <c r="C56" s="1140"/>
      <c r="D56" s="1140"/>
      <c r="E56" s="1140"/>
      <c r="F56" s="1140"/>
      <c r="G56" s="1140"/>
      <c r="H56" s="1140"/>
      <c r="I56" s="1140"/>
      <c r="J56" s="1140"/>
    </row>
    <row r="57" spans="1:10" ht="14.25" customHeight="1" x14ac:dyDescent="0.25">
      <c r="A57" s="1140"/>
      <c r="B57" s="1140"/>
      <c r="C57" s="1140"/>
      <c r="D57" s="1140"/>
      <c r="E57" s="1140"/>
      <c r="F57" s="1140"/>
      <c r="G57" s="1140"/>
      <c r="H57" s="1140"/>
      <c r="I57" s="1140"/>
      <c r="J57" s="1140"/>
    </row>
    <row r="58" spans="1:10" ht="14.25" customHeight="1" x14ac:dyDescent="0.25">
      <c r="A58" s="1140"/>
      <c r="B58" s="1140"/>
      <c r="C58" s="1140"/>
      <c r="D58" s="1140"/>
      <c r="E58" s="1140"/>
      <c r="F58" s="1140"/>
      <c r="G58" s="1140"/>
      <c r="H58" s="1140"/>
      <c r="I58" s="1140"/>
      <c r="J58" s="1140"/>
    </row>
    <row r="59" spans="1:10" ht="14.25" customHeight="1" x14ac:dyDescent="0.25">
      <c r="A59" s="1140"/>
      <c r="B59" s="1140"/>
      <c r="C59" s="1140"/>
      <c r="D59" s="1140"/>
      <c r="E59" s="1140"/>
      <c r="F59" s="1140"/>
      <c r="G59" s="1140"/>
      <c r="H59" s="1140"/>
      <c r="I59" s="1140"/>
      <c r="J59" s="1140"/>
    </row>
    <row r="60" spans="1:10" ht="14.25" customHeight="1" x14ac:dyDescent="0.25">
      <c r="A60" s="1140"/>
      <c r="B60" s="1140"/>
      <c r="C60" s="1140"/>
      <c r="D60" s="1140"/>
      <c r="E60" s="1140"/>
      <c r="F60" s="1140"/>
      <c r="G60" s="1140"/>
      <c r="H60" s="1140"/>
      <c r="I60" s="1140"/>
      <c r="J60" s="1140"/>
    </row>
    <row r="61" spans="1:10" ht="14.25" customHeight="1" x14ac:dyDescent="0.25">
      <c r="A61" s="1140"/>
      <c r="B61" s="1140"/>
      <c r="C61" s="1140"/>
      <c r="D61" s="1140"/>
      <c r="E61" s="1140"/>
      <c r="F61" s="1140"/>
      <c r="G61" s="1140"/>
      <c r="H61" s="1140"/>
      <c r="I61" s="1140"/>
      <c r="J61" s="1140"/>
    </row>
    <row r="62" spans="1:10" ht="14.25" customHeight="1" x14ac:dyDescent="0.25">
      <c r="A62" s="1140"/>
      <c r="B62" s="1140"/>
      <c r="C62" s="1140"/>
      <c r="D62" s="1140"/>
      <c r="E62" s="1140"/>
      <c r="F62" s="1140"/>
      <c r="G62" s="1140"/>
      <c r="H62" s="1140"/>
      <c r="I62" s="1140"/>
      <c r="J62" s="1140"/>
    </row>
    <row r="63" spans="1:10" ht="14.25" customHeight="1" x14ac:dyDescent="0.25">
      <c r="A63" s="1140"/>
      <c r="B63" s="1140"/>
      <c r="C63" s="1140"/>
      <c r="D63" s="1140"/>
      <c r="E63" s="1140"/>
      <c r="F63" s="1140"/>
      <c r="G63" s="1140"/>
      <c r="H63" s="1140"/>
      <c r="I63" s="1140"/>
      <c r="J63" s="1140"/>
    </row>
    <row r="64" spans="1:10" ht="14.25" customHeight="1" x14ac:dyDescent="0.25">
      <c r="A64" s="1140"/>
      <c r="B64" s="1140"/>
      <c r="C64" s="1140"/>
      <c r="D64" s="1140"/>
      <c r="E64" s="1140"/>
      <c r="F64" s="1140"/>
      <c r="G64" s="1140"/>
      <c r="H64" s="1140"/>
      <c r="I64" s="1140"/>
      <c r="J64" s="1140"/>
    </row>
    <row r="65" spans="1:10" ht="14.25" customHeight="1" x14ac:dyDescent="0.25">
      <c r="A65" s="1140"/>
      <c r="B65" s="1140"/>
      <c r="C65" s="1140"/>
      <c r="D65" s="1140"/>
      <c r="E65" s="1140"/>
      <c r="F65" s="1140"/>
      <c r="G65" s="1140"/>
      <c r="H65" s="1140"/>
      <c r="I65" s="1140"/>
      <c r="J65" s="1140"/>
    </row>
    <row r="66" spans="1:10" ht="14.25" customHeight="1" x14ac:dyDescent="0.25">
      <c r="A66" s="1140"/>
      <c r="B66" s="1140"/>
      <c r="C66" s="1140"/>
      <c r="D66" s="1140"/>
      <c r="E66" s="1140"/>
      <c r="F66" s="1140"/>
      <c r="G66" s="1140"/>
      <c r="H66" s="1140"/>
      <c r="I66" s="1140"/>
      <c r="J66" s="1140"/>
    </row>
    <row r="67" spans="1:10" ht="14.25" customHeight="1" x14ac:dyDescent="0.25">
      <c r="A67" s="1140"/>
      <c r="B67" s="1140"/>
      <c r="C67" s="1140"/>
      <c r="D67" s="1140"/>
      <c r="E67" s="1140"/>
      <c r="F67" s="1140"/>
      <c r="G67" s="1140"/>
      <c r="H67" s="1140"/>
      <c r="I67" s="1140"/>
      <c r="J67" s="1140"/>
    </row>
  </sheetData>
  <mergeCells count="5"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V79"/>
  <sheetViews>
    <sheetView view="pageBreakPreview" topLeftCell="A51" zoomScaleNormal="100" zoomScaleSheetLayoutView="100" workbookViewId="0">
      <selection activeCell="A52" sqref="A52"/>
    </sheetView>
  </sheetViews>
  <sheetFormatPr defaultRowHeight="15" x14ac:dyDescent="0.25"/>
  <cols>
    <col min="1" max="12" width="9" customWidth="1"/>
  </cols>
  <sheetData>
    <row r="1" spans="1:22" x14ac:dyDescent="0.25">
      <c r="A1" s="2253" t="s">
        <v>851</v>
      </c>
      <c r="B1" s="1260"/>
      <c r="C1" s="1117"/>
      <c r="D1" s="1117"/>
      <c r="E1" s="1117"/>
      <c r="F1" s="1117"/>
      <c r="G1" s="1061"/>
      <c r="H1" s="1061"/>
      <c r="I1" s="1061"/>
      <c r="J1" s="1140"/>
      <c r="K1" s="1140"/>
      <c r="L1" s="1140"/>
    </row>
    <row r="2" spans="1:22" x14ac:dyDescent="0.25">
      <c r="A2" s="1219"/>
      <c r="B2" s="1259"/>
      <c r="C2" s="1258"/>
      <c r="D2" s="1257"/>
      <c r="E2" s="1257"/>
      <c r="F2" s="1257"/>
      <c r="G2" s="1061"/>
      <c r="H2" s="1061"/>
      <c r="I2" s="1061"/>
      <c r="J2" s="1140"/>
      <c r="K2" s="1140"/>
      <c r="L2" s="1140"/>
    </row>
    <row r="3" spans="1:22" x14ac:dyDescent="0.25">
      <c r="A3" s="1256"/>
      <c r="B3" s="1255"/>
      <c r="C3" s="1255"/>
      <c r="D3" s="1253"/>
      <c r="E3" s="1254"/>
      <c r="F3" s="1254"/>
      <c r="G3" s="1253"/>
      <c r="H3" s="1250"/>
      <c r="I3" s="1250"/>
      <c r="J3" s="1140"/>
      <c r="K3" s="1140"/>
      <c r="L3" s="1140"/>
    </row>
    <row r="4" spans="1:22" x14ac:dyDescent="0.25">
      <c r="A4" s="1218"/>
      <c r="B4" s="1252"/>
      <c r="C4" s="1251"/>
      <c r="D4" s="1250"/>
      <c r="E4" s="1247"/>
      <c r="F4" s="1199"/>
      <c r="G4" s="1250"/>
      <c r="H4" s="1149"/>
      <c r="I4" s="1250"/>
      <c r="J4" s="1140"/>
      <c r="K4" s="1140"/>
      <c r="L4" s="1140"/>
    </row>
    <row r="5" spans="1:22" x14ac:dyDescent="0.25">
      <c r="A5" s="1218"/>
      <c r="B5" s="1249"/>
      <c r="C5" s="1248"/>
      <c r="D5" s="1156"/>
      <c r="E5" s="1247"/>
      <c r="F5" s="1246"/>
      <c r="G5" s="1156"/>
      <c r="H5" s="1246"/>
      <c r="I5" s="1156"/>
      <c r="J5" s="1140"/>
      <c r="K5" s="1140"/>
      <c r="L5" s="1140"/>
      <c r="U5" s="1242"/>
      <c r="V5" s="1245"/>
    </row>
    <row r="6" spans="1:22" x14ac:dyDescent="0.25">
      <c r="A6" s="1218"/>
      <c r="B6" s="1249"/>
      <c r="C6" s="1248"/>
      <c r="D6" s="1156"/>
      <c r="E6" s="1247"/>
      <c r="F6" s="1246"/>
      <c r="G6" s="1156"/>
      <c r="H6" s="1246"/>
      <c r="I6" s="1156"/>
      <c r="J6" s="1140"/>
      <c r="K6" s="1140"/>
      <c r="L6" s="1140"/>
      <c r="U6" s="1233"/>
      <c r="V6" s="1245"/>
    </row>
    <row r="7" spans="1:22" x14ac:dyDescent="0.25">
      <c r="A7" s="1218"/>
      <c r="B7" s="1218"/>
      <c r="C7" s="1238"/>
      <c r="D7" s="1061"/>
      <c r="E7" s="1237"/>
      <c r="F7" s="1236"/>
      <c r="G7" s="1061"/>
      <c r="H7" s="1087"/>
      <c r="I7" s="1131"/>
      <c r="J7" s="1140"/>
      <c r="K7" s="1140"/>
      <c r="L7" s="1140"/>
      <c r="U7" s="1233"/>
      <c r="V7" s="1245"/>
    </row>
    <row r="8" spans="1:22" x14ac:dyDescent="0.25">
      <c r="A8" s="1218"/>
      <c r="B8" s="1218"/>
      <c r="C8" s="1238"/>
      <c r="D8" s="1061"/>
      <c r="E8" s="1237"/>
      <c r="F8" s="1236"/>
      <c r="G8" s="1061"/>
      <c r="H8" s="1087"/>
      <c r="I8" s="1131"/>
      <c r="J8" s="1140"/>
      <c r="K8" s="1140"/>
      <c r="L8" s="1140"/>
      <c r="T8" s="1233"/>
      <c r="U8" s="1233"/>
      <c r="V8" s="1241"/>
    </row>
    <row r="9" spans="1:22" x14ac:dyDescent="0.25">
      <c r="A9" s="1140"/>
      <c r="B9" s="1218"/>
      <c r="C9" s="1238"/>
      <c r="D9" s="1061"/>
      <c r="E9" s="1237"/>
      <c r="F9" s="1236"/>
      <c r="G9" s="1061"/>
      <c r="H9" s="1087"/>
      <c r="I9" s="1131"/>
      <c r="J9" s="1140"/>
      <c r="K9" s="1140"/>
      <c r="L9" s="1140"/>
      <c r="T9" s="1244"/>
      <c r="U9" s="1244"/>
      <c r="V9" s="1241"/>
    </row>
    <row r="10" spans="1:22" x14ac:dyDescent="0.25">
      <c r="A10" s="1140"/>
      <c r="B10" s="1218"/>
      <c r="C10" s="1238"/>
      <c r="D10" s="1061"/>
      <c r="E10" s="1237"/>
      <c r="F10" s="1236"/>
      <c r="G10" s="1061"/>
      <c r="H10" s="1087"/>
      <c r="I10" s="1131"/>
      <c r="J10" s="1140"/>
      <c r="K10" s="1140"/>
      <c r="L10" s="1140"/>
      <c r="T10" s="1243"/>
      <c r="U10" s="1242"/>
      <c r="V10" s="1241"/>
    </row>
    <row r="11" spans="1:22" x14ac:dyDescent="0.25">
      <c r="A11" s="1140"/>
      <c r="B11" s="1218"/>
      <c r="C11" s="1238"/>
      <c r="D11" s="1061"/>
      <c r="E11" s="1237"/>
      <c r="F11" s="1236"/>
      <c r="G11" s="1061"/>
      <c r="H11" s="1087"/>
      <c r="I11" s="1131"/>
      <c r="J11" s="1140"/>
      <c r="K11" s="1140"/>
      <c r="L11" s="1140"/>
      <c r="T11" s="1235"/>
      <c r="U11" s="1234"/>
      <c r="V11" s="1240"/>
    </row>
    <row r="12" spans="1:22" x14ac:dyDescent="0.25">
      <c r="A12" s="1140"/>
      <c r="B12" s="1216"/>
      <c r="C12" s="1238"/>
      <c r="D12" s="1061"/>
      <c r="E12" s="1237"/>
      <c r="F12" s="1236"/>
      <c r="G12" s="1061"/>
      <c r="H12" s="1087"/>
      <c r="I12" s="1131"/>
      <c r="J12" s="1140"/>
      <c r="K12" s="1140"/>
      <c r="L12" s="1140"/>
      <c r="T12" s="1235"/>
      <c r="U12" s="1234"/>
      <c r="V12" s="1239"/>
    </row>
    <row r="13" spans="1:22" x14ac:dyDescent="0.25">
      <c r="A13" s="2253" t="s">
        <v>850</v>
      </c>
      <c r="B13" s="1061"/>
      <c r="C13" s="1238"/>
      <c r="D13" s="1061"/>
      <c r="E13" s="1237"/>
      <c r="F13" s="1236"/>
      <c r="G13" s="1061"/>
      <c r="H13" s="1087"/>
      <c r="I13" s="1131"/>
      <c r="J13" s="1140"/>
      <c r="K13" s="1140"/>
      <c r="L13" s="1140"/>
      <c r="T13" s="1235"/>
      <c r="U13" s="1234"/>
      <c r="V13" s="1233"/>
    </row>
    <row r="14" spans="1:22" x14ac:dyDescent="0.25">
      <c r="A14" s="1131"/>
      <c r="B14" s="1131"/>
      <c r="C14" s="1238"/>
      <c r="D14" s="1061"/>
      <c r="E14" s="1237"/>
      <c r="F14" s="1236"/>
      <c r="G14" s="1061"/>
      <c r="H14" s="1087"/>
      <c r="I14" s="1131"/>
      <c r="J14" s="1140"/>
      <c r="K14" s="1140"/>
      <c r="L14" s="1140"/>
      <c r="U14" s="1234"/>
      <c r="V14" s="1233"/>
    </row>
    <row r="15" spans="1:22" x14ac:dyDescent="0.25">
      <c r="A15" s="1140"/>
      <c r="B15" s="1131"/>
      <c r="C15" s="1140"/>
      <c r="D15" s="1061"/>
      <c r="E15" s="1237"/>
      <c r="F15" s="1236"/>
      <c r="G15" s="1061"/>
      <c r="H15" s="1229"/>
      <c r="I15" s="1131"/>
      <c r="J15" s="1140"/>
      <c r="K15" s="1140"/>
      <c r="L15" s="1140"/>
      <c r="T15" s="1235"/>
      <c r="U15" s="1234"/>
      <c r="V15" s="1233"/>
    </row>
    <row r="16" spans="1:22" x14ac:dyDescent="0.25">
      <c r="A16" s="1131"/>
      <c r="B16" s="1131"/>
      <c r="C16" s="1140"/>
      <c r="D16" s="1061"/>
      <c r="E16" s="1237"/>
      <c r="F16" s="1236"/>
      <c r="G16" s="1061"/>
      <c r="H16" s="1229"/>
      <c r="I16" s="1131"/>
      <c r="J16" s="1140"/>
      <c r="K16" s="1140"/>
      <c r="L16" s="1140"/>
      <c r="T16" s="1235"/>
      <c r="U16" s="1234"/>
      <c r="V16" s="1233"/>
    </row>
    <row r="17" spans="1:22" x14ac:dyDescent="0.25">
      <c r="A17" s="1131"/>
      <c r="B17" s="1131"/>
      <c r="C17" s="1140"/>
      <c r="D17" s="1061"/>
      <c r="E17" s="1237"/>
      <c r="F17" s="1236"/>
      <c r="G17" s="1061"/>
      <c r="H17" s="1229"/>
      <c r="I17" s="1131"/>
      <c r="J17" s="1140"/>
      <c r="K17" s="1140"/>
      <c r="L17" s="1140"/>
      <c r="T17" s="1235"/>
      <c r="U17" s="1234"/>
      <c r="V17" s="1233"/>
    </row>
    <row r="18" spans="1:22" x14ac:dyDescent="0.25">
      <c r="A18" s="1140"/>
      <c r="B18" s="1131"/>
      <c r="C18" s="1140"/>
      <c r="D18" s="1216"/>
      <c r="E18" s="1232"/>
      <c r="F18" s="1231"/>
      <c r="G18" s="1216"/>
      <c r="H18" s="1229"/>
      <c r="I18" s="1131"/>
      <c r="J18" s="1140"/>
      <c r="K18" s="1140"/>
      <c r="L18" s="1140"/>
      <c r="T18" s="1233"/>
      <c r="U18" s="1233"/>
      <c r="V18" s="1233"/>
    </row>
    <row r="19" spans="1:22" x14ac:dyDescent="0.25">
      <c r="A19" s="1131"/>
      <c r="B19" s="1131"/>
      <c r="C19" s="1140"/>
      <c r="D19" s="1216"/>
      <c r="E19" s="1232"/>
      <c r="F19" s="1231"/>
      <c r="G19" s="1216"/>
      <c r="H19" s="1229"/>
      <c r="I19" s="1131"/>
      <c r="J19" s="1140"/>
      <c r="K19" s="1140"/>
      <c r="L19" s="1140"/>
    </row>
    <row r="20" spans="1:22" x14ac:dyDescent="0.25">
      <c r="A20" s="1140"/>
      <c r="B20" s="1131"/>
      <c r="C20" s="1140"/>
      <c r="D20" s="1216"/>
      <c r="E20" s="1232"/>
      <c r="F20" s="1231"/>
      <c r="G20" s="1216"/>
      <c r="H20" s="1229"/>
      <c r="I20" s="1131"/>
      <c r="J20" s="1140"/>
      <c r="K20" s="1140"/>
      <c r="L20" s="1140"/>
    </row>
    <row r="21" spans="1:22" x14ac:dyDescent="0.25">
      <c r="A21" s="1131"/>
      <c r="B21" s="1131"/>
      <c r="C21" s="1140"/>
      <c r="D21" s="1216"/>
      <c r="E21" s="1232"/>
      <c r="F21" s="1231"/>
      <c r="G21" s="1216"/>
      <c r="H21" s="1229"/>
      <c r="I21" s="1131"/>
      <c r="J21" s="1140"/>
      <c r="K21" s="1140"/>
      <c r="L21" s="1140"/>
    </row>
    <row r="22" spans="1:22" x14ac:dyDescent="0.25">
      <c r="A22" s="1131"/>
      <c r="B22" s="1131"/>
      <c r="C22" s="1140"/>
      <c r="D22" s="1216"/>
      <c r="E22" s="1216"/>
      <c r="F22" s="1216"/>
      <c r="G22" s="1216"/>
      <c r="H22" s="1061"/>
      <c r="I22" s="1061"/>
      <c r="J22" s="1140"/>
      <c r="K22" s="1140"/>
      <c r="L22" s="1140"/>
    </row>
    <row r="23" spans="1:22" x14ac:dyDescent="0.25">
      <c r="A23" s="1140"/>
      <c r="B23" s="1131"/>
      <c r="C23" s="1140"/>
      <c r="D23" s="1230"/>
      <c r="E23" s="1230"/>
      <c r="F23" s="1230"/>
      <c r="G23" s="1228"/>
      <c r="H23" s="1229"/>
      <c r="I23" s="1131"/>
      <c r="J23" s="1140"/>
      <c r="K23" s="1140"/>
      <c r="L23" s="1140"/>
    </row>
    <row r="24" spans="1:22" x14ac:dyDescent="0.25">
      <c r="A24" s="1140"/>
      <c r="B24" s="1131"/>
      <c r="C24" s="1140"/>
      <c r="D24" s="1225"/>
      <c r="E24" s="1225"/>
      <c r="F24" s="1225"/>
      <c r="G24" s="1228"/>
      <c r="H24" s="1087"/>
      <c r="I24" s="1131"/>
      <c r="J24" s="1140"/>
      <c r="K24" s="1140"/>
      <c r="L24" s="1140"/>
    </row>
    <row r="25" spans="1:22" x14ac:dyDescent="0.25">
      <c r="A25" s="1131"/>
      <c r="B25" s="1131"/>
      <c r="C25" s="1140"/>
      <c r="D25" s="1216"/>
      <c r="E25" s="1216"/>
      <c r="F25" s="1216"/>
      <c r="G25" s="1216"/>
      <c r="H25" s="1087"/>
      <c r="I25" s="1131"/>
      <c r="J25" s="1140"/>
      <c r="K25" s="1140"/>
      <c r="L25" s="1140"/>
    </row>
    <row r="26" spans="1:22" x14ac:dyDescent="0.25">
      <c r="A26" s="2253" t="s">
        <v>849</v>
      </c>
      <c r="B26" s="1131"/>
      <c r="C26" s="1140"/>
      <c r="D26" s="1216"/>
      <c r="E26" s="1227"/>
      <c r="F26" s="1226"/>
      <c r="G26" s="1216"/>
      <c r="H26" s="1061"/>
      <c r="I26" s="1131"/>
      <c r="J26" s="1140"/>
      <c r="K26" s="1140"/>
      <c r="L26" s="1140"/>
    </row>
    <row r="27" spans="1:22" x14ac:dyDescent="0.25">
      <c r="A27" s="1140"/>
      <c r="B27" s="1220"/>
      <c r="C27" s="1140"/>
      <c r="D27" s="1216"/>
      <c r="E27" s="1227"/>
      <c r="F27" s="1226"/>
      <c r="G27" s="1216"/>
      <c r="H27" s="1061"/>
      <c r="I27" s="1131"/>
      <c r="J27" s="1140"/>
      <c r="K27" s="1140"/>
      <c r="L27" s="1140"/>
    </row>
    <row r="28" spans="1:22" x14ac:dyDescent="0.25">
      <c r="A28" s="1140"/>
      <c r="B28" s="1131"/>
      <c r="C28" s="1140"/>
      <c r="D28" s="1216"/>
      <c r="E28" s="1227"/>
      <c r="F28" s="1226"/>
      <c r="G28" s="1216"/>
      <c r="H28" s="1061"/>
      <c r="I28" s="1131"/>
      <c r="J28" s="1140"/>
      <c r="K28" s="1140"/>
      <c r="L28" s="1140"/>
    </row>
    <row r="29" spans="1:22" x14ac:dyDescent="0.25">
      <c r="A29" s="1131"/>
      <c r="B29" s="1131"/>
      <c r="C29" s="1140"/>
      <c r="D29" s="1216"/>
      <c r="E29" s="1227"/>
      <c r="F29" s="1226"/>
      <c r="G29" s="1216"/>
      <c r="H29" s="1061"/>
      <c r="I29" s="1131"/>
      <c r="J29" s="1140"/>
      <c r="K29" s="1140"/>
      <c r="L29" s="1140"/>
    </row>
    <row r="30" spans="1:22" x14ac:dyDescent="0.25">
      <c r="A30" s="1140"/>
      <c r="B30" s="1131"/>
      <c r="C30" s="1140"/>
      <c r="D30" s="1140"/>
      <c r="E30" s="1140"/>
      <c r="F30" s="1140"/>
      <c r="G30" s="1140"/>
      <c r="H30" s="1140"/>
      <c r="I30" s="1140"/>
      <c r="J30" s="1140"/>
      <c r="K30" s="1140"/>
      <c r="L30" s="1140"/>
    </row>
    <row r="31" spans="1:22" x14ac:dyDescent="0.25">
      <c r="A31" s="1131"/>
      <c r="B31" s="1131"/>
      <c r="C31" s="1218"/>
      <c r="D31" s="1218"/>
      <c r="E31" s="1061"/>
      <c r="F31" s="1061"/>
      <c r="G31" s="1061"/>
      <c r="H31" s="1061"/>
      <c r="I31" s="1061"/>
      <c r="J31" s="1061"/>
      <c r="K31" s="1140"/>
      <c r="L31" s="1140"/>
    </row>
    <row r="32" spans="1:22" x14ac:dyDescent="0.25">
      <c r="A32" s="1131"/>
      <c r="B32" s="1131"/>
      <c r="C32" s="1220"/>
      <c r="D32" s="1220"/>
      <c r="E32" s="1220"/>
      <c r="F32" s="1220"/>
      <c r="G32" s="1131"/>
      <c r="H32" s="1061"/>
      <c r="I32" s="1061"/>
      <c r="J32" s="1061"/>
      <c r="K32" s="1140"/>
      <c r="L32" s="1140"/>
    </row>
    <row r="33" spans="1:12" x14ac:dyDescent="0.25">
      <c r="A33" s="1131"/>
      <c r="B33" s="1131"/>
      <c r="C33" s="1219"/>
      <c r="D33" s="1219"/>
      <c r="E33" s="1220"/>
      <c r="F33" s="1220"/>
      <c r="G33" s="1131"/>
      <c r="H33" s="1061"/>
      <c r="I33" s="1061"/>
      <c r="J33" s="1061"/>
      <c r="K33" s="1140"/>
      <c r="L33" s="1140"/>
    </row>
    <row r="34" spans="1:12" x14ac:dyDescent="0.25">
      <c r="A34" s="1140"/>
      <c r="B34" s="1131"/>
      <c r="C34" s="1219"/>
      <c r="D34" s="1219"/>
      <c r="E34" s="1220"/>
      <c r="F34" s="1220"/>
      <c r="G34" s="1131"/>
      <c r="H34" s="1131"/>
      <c r="I34" s="1131"/>
      <c r="J34" s="1131"/>
      <c r="K34" s="1140"/>
      <c r="L34" s="1140"/>
    </row>
    <row r="35" spans="1:12" x14ac:dyDescent="0.25">
      <c r="A35" s="1131"/>
      <c r="B35" s="1131"/>
      <c r="C35" s="1219"/>
      <c r="D35" s="1219"/>
      <c r="E35" s="1220"/>
      <c r="F35" s="1220"/>
      <c r="G35" s="1131"/>
      <c r="H35" s="1131"/>
      <c r="I35" s="1131"/>
      <c r="J35" s="1131"/>
      <c r="K35" s="1140"/>
      <c r="L35" s="1140"/>
    </row>
    <row r="36" spans="1:12" x14ac:dyDescent="0.25">
      <c r="A36" s="1140"/>
      <c r="B36" s="1131"/>
      <c r="C36" s="1219"/>
      <c r="D36" s="1219"/>
      <c r="E36" s="1220"/>
      <c r="F36" s="1220"/>
      <c r="G36" s="1131"/>
      <c r="H36" s="1131"/>
      <c r="I36" s="1131"/>
      <c r="J36" s="1131"/>
      <c r="K36" s="1140"/>
      <c r="L36" s="1140"/>
    </row>
    <row r="37" spans="1:12" x14ac:dyDescent="0.25">
      <c r="A37" s="1131"/>
      <c r="B37" s="1131"/>
      <c r="C37" s="1219"/>
      <c r="D37" s="1219"/>
      <c r="E37" s="1220"/>
      <c r="F37" s="1220"/>
      <c r="G37" s="1131"/>
      <c r="H37" s="1131"/>
      <c r="I37" s="1131"/>
      <c r="J37" s="1131"/>
      <c r="K37" s="1140"/>
      <c r="L37" s="1140"/>
    </row>
    <row r="38" spans="1:12" x14ac:dyDescent="0.25">
      <c r="A38" s="1131"/>
      <c r="B38" s="1131"/>
      <c r="C38" s="1219"/>
      <c r="D38" s="1219"/>
      <c r="E38" s="1220"/>
      <c r="F38" s="1220"/>
      <c r="G38" s="1131"/>
      <c r="H38" s="1131"/>
      <c r="I38" s="1131"/>
      <c r="J38" s="1131"/>
      <c r="K38" s="1140"/>
      <c r="L38" s="1140"/>
    </row>
    <row r="39" spans="1:12" x14ac:dyDescent="0.25">
      <c r="A39" s="2253" t="s">
        <v>848</v>
      </c>
      <c r="B39" s="1131"/>
      <c r="C39" s="1219"/>
      <c r="D39" s="1219"/>
      <c r="E39" s="1220"/>
      <c r="F39" s="1220"/>
      <c r="G39" s="1131"/>
      <c r="H39" s="1131"/>
      <c r="I39" s="1131"/>
      <c r="J39" s="1131"/>
      <c r="K39" s="1140"/>
      <c r="L39" s="1140"/>
    </row>
    <row r="40" spans="1:12" x14ac:dyDescent="0.25">
      <c r="A40" s="1140"/>
      <c r="B40" s="1061"/>
      <c r="C40" s="1219"/>
      <c r="D40" s="1219"/>
      <c r="E40" s="1220"/>
      <c r="F40" s="1220"/>
      <c r="G40" s="1131"/>
      <c r="H40" s="1131"/>
      <c r="I40" s="1131"/>
      <c r="J40" s="1131"/>
      <c r="K40" s="1140"/>
      <c r="L40" s="1140"/>
    </row>
    <row r="41" spans="1:12" x14ac:dyDescent="0.25">
      <c r="A41" s="1225"/>
      <c r="B41" s="1216"/>
      <c r="C41" s="1219"/>
      <c r="D41" s="1219"/>
      <c r="E41" s="1220"/>
      <c r="F41" s="1220"/>
      <c r="G41" s="1131"/>
      <c r="H41" s="1131"/>
      <c r="I41" s="1131"/>
      <c r="J41" s="1131"/>
      <c r="K41" s="1140"/>
      <c r="L41" s="1140"/>
    </row>
    <row r="42" spans="1:12" x14ac:dyDescent="0.25">
      <c r="A42" s="1140"/>
      <c r="B42" s="1218"/>
      <c r="C42" s="1219"/>
      <c r="D42" s="1219"/>
      <c r="E42" s="1220"/>
      <c r="F42" s="1220"/>
      <c r="G42" s="1131"/>
      <c r="H42" s="1131"/>
      <c r="I42" s="1131"/>
      <c r="J42" s="1131"/>
      <c r="K42" s="1140"/>
      <c r="L42" s="1140"/>
    </row>
    <row r="43" spans="1:12" x14ac:dyDescent="0.25">
      <c r="A43" s="1224"/>
      <c r="B43" s="1216"/>
      <c r="C43" s="1219"/>
      <c r="D43" s="1219"/>
      <c r="E43" s="1220"/>
      <c r="F43" s="1220"/>
      <c r="G43" s="1131"/>
      <c r="H43" s="1131"/>
      <c r="I43" s="1131"/>
      <c r="J43" s="1131"/>
      <c r="K43" s="1140"/>
      <c r="L43" s="1140"/>
    </row>
    <row r="44" spans="1:12" x14ac:dyDescent="0.25">
      <c r="A44" s="1223"/>
      <c r="B44" s="1061"/>
      <c r="C44" s="1219"/>
      <c r="D44" s="1219"/>
      <c r="E44" s="1220"/>
      <c r="F44" s="1220"/>
      <c r="G44" s="1131"/>
      <c r="H44" s="1131"/>
      <c r="I44" s="1131"/>
      <c r="J44" s="1131"/>
      <c r="K44" s="1140"/>
      <c r="L44" s="1140"/>
    </row>
    <row r="45" spans="1:12" x14ac:dyDescent="0.25">
      <c r="A45" s="1222"/>
      <c r="B45" s="1221"/>
      <c r="C45" s="1219"/>
      <c r="D45" s="1219"/>
      <c r="E45" s="1220"/>
      <c r="F45" s="1220"/>
      <c r="G45" s="1131"/>
      <c r="H45" s="1131"/>
      <c r="I45" s="1131"/>
      <c r="J45" s="1131"/>
      <c r="K45" s="1140"/>
      <c r="L45" s="1140"/>
    </row>
    <row r="46" spans="1:12" x14ac:dyDescent="0.25">
      <c r="A46" s="1222"/>
      <c r="B46" s="1221"/>
      <c r="C46" s="1219"/>
      <c r="D46" s="1219"/>
      <c r="E46" s="1220"/>
      <c r="F46" s="1220"/>
      <c r="G46" s="1131"/>
      <c r="H46" s="1131"/>
      <c r="I46" s="1131"/>
      <c r="J46" s="1131"/>
      <c r="K46" s="1140"/>
      <c r="L46" s="1140"/>
    </row>
    <row r="47" spans="1:12" x14ac:dyDescent="0.25">
      <c r="A47" s="1222"/>
      <c r="B47" s="1221"/>
      <c r="C47" s="1219"/>
      <c r="D47" s="1219"/>
      <c r="E47" s="1220"/>
      <c r="F47" s="1220"/>
      <c r="G47" s="1131"/>
      <c r="H47" s="1131"/>
      <c r="I47" s="1131"/>
      <c r="J47" s="1131"/>
      <c r="K47" s="1140"/>
      <c r="L47" s="1140"/>
    </row>
    <row r="48" spans="1:12" x14ac:dyDescent="0.25">
      <c r="A48" s="1222"/>
      <c r="B48" s="1221"/>
      <c r="C48" s="1220"/>
      <c r="D48" s="1220"/>
      <c r="E48" s="1220"/>
      <c r="F48" s="1220"/>
      <c r="G48" s="1131"/>
      <c r="H48" s="1131"/>
      <c r="I48" s="1131"/>
      <c r="J48" s="1131"/>
      <c r="K48" s="1140"/>
      <c r="L48" s="1140"/>
    </row>
    <row r="49" spans="1:12" x14ac:dyDescent="0.25">
      <c r="A49" s="1140"/>
      <c r="B49" s="1216"/>
      <c r="C49" s="1220"/>
      <c r="D49" s="1220"/>
      <c r="E49" s="1220"/>
      <c r="F49" s="1220"/>
      <c r="G49" s="1131"/>
      <c r="H49" s="1131"/>
      <c r="I49" s="1131"/>
      <c r="J49" s="1131"/>
      <c r="K49" s="1140"/>
      <c r="L49" s="1140"/>
    </row>
    <row r="50" spans="1:12" x14ac:dyDescent="0.25">
      <c r="A50" s="1216"/>
      <c r="B50" s="1216"/>
      <c r="C50" s="1219"/>
      <c r="D50" s="1219"/>
      <c r="E50" s="1131"/>
      <c r="F50" s="1131"/>
      <c r="G50" s="1131"/>
      <c r="H50" s="1131"/>
      <c r="I50" s="1131"/>
      <c r="J50" s="1131"/>
      <c r="K50" s="1140"/>
      <c r="L50" s="1140"/>
    </row>
    <row r="51" spans="1:12" x14ac:dyDescent="0.25">
      <c r="A51" s="1216"/>
      <c r="B51" s="1216"/>
      <c r="C51" s="1219"/>
      <c r="D51" s="1219"/>
      <c r="E51" s="1131"/>
      <c r="F51" s="1131"/>
      <c r="G51" s="1131"/>
      <c r="H51" s="1131"/>
      <c r="I51" s="1131"/>
      <c r="J51" s="1131"/>
      <c r="K51" s="1140"/>
      <c r="L51" s="1140"/>
    </row>
    <row r="52" spans="1:12" x14ac:dyDescent="0.25">
      <c r="A52" s="2253" t="s">
        <v>1253</v>
      </c>
      <c r="B52" s="1216"/>
      <c r="C52" s="1219"/>
      <c r="D52" s="1219"/>
      <c r="E52" s="1131"/>
      <c r="F52" s="1131"/>
      <c r="G52" s="1131"/>
      <c r="H52" s="1131"/>
      <c r="I52" s="1131"/>
      <c r="J52" s="1131"/>
      <c r="K52" s="1140"/>
      <c r="L52" s="1140"/>
    </row>
    <row r="53" spans="1:12" x14ac:dyDescent="0.25">
      <c r="A53" s="1216"/>
      <c r="B53" s="1216"/>
      <c r="C53" s="1219"/>
      <c r="D53" s="1219"/>
      <c r="E53" s="1131"/>
      <c r="F53" s="1131"/>
      <c r="G53" s="1131"/>
      <c r="H53" s="1131"/>
      <c r="I53" s="1131"/>
      <c r="J53" s="1131"/>
      <c r="K53" s="1140"/>
      <c r="L53" s="1140"/>
    </row>
    <row r="54" spans="1:12" x14ac:dyDescent="0.25">
      <c r="B54" s="1140"/>
      <c r="C54" s="1219"/>
      <c r="D54" s="1219"/>
      <c r="E54" s="1131"/>
      <c r="F54" s="1131"/>
      <c r="G54" s="1131"/>
      <c r="H54" s="1131"/>
      <c r="I54" s="1131"/>
      <c r="J54" s="1131"/>
      <c r="K54" s="1140"/>
      <c r="L54" s="1140"/>
    </row>
    <row r="55" spans="1:12" x14ac:dyDescent="0.25">
      <c r="A55" s="1140"/>
      <c r="B55" s="1140"/>
      <c r="C55" s="1219"/>
      <c r="D55" s="1219"/>
      <c r="E55" s="1131"/>
      <c r="F55" s="1131"/>
      <c r="G55" s="1131"/>
      <c r="H55" s="1131"/>
      <c r="I55" s="1131"/>
      <c r="J55" s="1131"/>
      <c r="K55" s="1140"/>
      <c r="L55" s="1140"/>
    </row>
    <row r="56" spans="1:12" x14ac:dyDescent="0.25">
      <c r="A56" s="1140"/>
      <c r="B56" s="1140"/>
      <c r="C56" s="1219"/>
      <c r="D56" s="1219"/>
      <c r="E56" s="1131"/>
      <c r="F56" s="1131"/>
      <c r="G56" s="1131"/>
      <c r="H56" s="1131"/>
      <c r="I56" s="1131"/>
      <c r="J56" s="1131"/>
      <c r="K56" s="1140"/>
      <c r="L56" s="1140"/>
    </row>
    <row r="57" spans="1:12" x14ac:dyDescent="0.25">
      <c r="A57" s="1140"/>
      <c r="B57" s="1140"/>
      <c r="C57" s="1219"/>
      <c r="D57" s="1219"/>
      <c r="E57" s="1131"/>
      <c r="F57" s="1131"/>
      <c r="G57" s="1131"/>
      <c r="H57" s="1131"/>
      <c r="I57" s="1131"/>
      <c r="J57" s="1131"/>
      <c r="K57" s="1140"/>
      <c r="L57" s="1140"/>
    </row>
    <row r="58" spans="1:12" x14ac:dyDescent="0.25">
      <c r="A58" s="1140"/>
      <c r="B58" s="1140"/>
      <c r="C58" s="1218"/>
      <c r="D58" s="1218"/>
      <c r="E58" s="1061"/>
      <c r="F58" s="1061"/>
      <c r="G58" s="1061"/>
      <c r="H58" s="1061"/>
      <c r="I58" s="1131"/>
      <c r="J58" s="1131"/>
      <c r="K58" s="1140"/>
      <c r="L58" s="1140"/>
    </row>
    <row r="59" spans="1:12" x14ac:dyDescent="0.25">
      <c r="A59" s="1140"/>
      <c r="B59" s="1140"/>
      <c r="C59" s="1140"/>
      <c r="D59" s="1218"/>
      <c r="E59" s="1061"/>
      <c r="F59" s="1061"/>
      <c r="G59" s="1061"/>
      <c r="H59" s="1061"/>
      <c r="I59" s="1131"/>
      <c r="J59" s="1131"/>
      <c r="K59" s="1140"/>
      <c r="L59" s="1140"/>
    </row>
    <row r="60" spans="1:12" x14ac:dyDescent="0.25">
      <c r="A60" s="1140"/>
      <c r="B60" s="1140"/>
      <c r="C60" s="1140"/>
      <c r="D60" s="1218"/>
      <c r="E60" s="1061"/>
      <c r="F60" s="1061"/>
      <c r="G60" s="1061"/>
      <c r="H60" s="1061"/>
      <c r="I60" s="1131"/>
      <c r="J60" s="1131"/>
      <c r="K60" s="1140"/>
      <c r="L60" s="1140"/>
    </row>
    <row r="61" spans="1:12" x14ac:dyDescent="0.25">
      <c r="A61" s="1140"/>
      <c r="B61" s="1140"/>
      <c r="C61" s="1061"/>
      <c r="D61" s="1218"/>
      <c r="E61" s="1061"/>
      <c r="F61" s="1061"/>
      <c r="G61" s="1061"/>
      <c r="H61" s="1061"/>
      <c r="I61" s="1131"/>
      <c r="J61" s="1131"/>
      <c r="K61" s="1140"/>
      <c r="L61" s="1140"/>
    </row>
    <row r="62" spans="1:12" x14ac:dyDescent="0.25">
      <c r="A62" s="1140"/>
      <c r="B62" s="1140"/>
      <c r="C62" s="1218"/>
      <c r="D62" s="1218"/>
      <c r="E62" s="1061"/>
      <c r="F62" s="1061"/>
      <c r="G62" s="1061"/>
      <c r="H62" s="1061"/>
      <c r="I62" s="1131"/>
      <c r="J62" s="1131"/>
      <c r="K62" s="1140"/>
      <c r="L62" s="1140"/>
    </row>
    <row r="63" spans="1:12" x14ac:dyDescent="0.25">
      <c r="A63" s="1140"/>
      <c r="B63" s="1140"/>
      <c r="C63" s="1216"/>
      <c r="D63" s="1216"/>
      <c r="E63" s="1216"/>
      <c r="F63" s="1216"/>
      <c r="G63" s="1061"/>
      <c r="H63" s="1061"/>
      <c r="I63" s="1061"/>
      <c r="J63" s="1061"/>
      <c r="K63" s="1140"/>
      <c r="L63" s="1140"/>
    </row>
    <row r="64" spans="1:12" x14ac:dyDescent="0.25">
      <c r="A64" s="1140"/>
      <c r="B64" s="1140"/>
      <c r="C64" s="1216"/>
      <c r="D64" s="1216"/>
      <c r="E64" s="1216"/>
      <c r="F64" s="1216"/>
      <c r="G64" s="1061"/>
      <c r="H64" s="1061"/>
      <c r="I64" s="1061"/>
      <c r="J64" s="1061"/>
      <c r="K64" s="1140"/>
      <c r="L64" s="1140"/>
    </row>
    <row r="65" spans="1:12" x14ac:dyDescent="0.25">
      <c r="A65" s="1140"/>
      <c r="B65" s="1140"/>
      <c r="C65" s="1216"/>
      <c r="D65" s="1216"/>
      <c r="E65" s="1216"/>
      <c r="F65" s="1216"/>
      <c r="G65" s="1061"/>
      <c r="H65" s="1061"/>
      <c r="I65" s="1061"/>
      <c r="J65" s="1061"/>
      <c r="K65" s="1140"/>
      <c r="L65" s="1140"/>
    </row>
    <row r="66" spans="1:12" x14ac:dyDescent="0.25">
      <c r="A66" s="1140"/>
      <c r="B66" s="1140"/>
      <c r="C66" s="1217"/>
      <c r="D66" s="1216"/>
      <c r="E66" s="1216"/>
      <c r="F66" s="1216"/>
      <c r="G66" s="1061"/>
      <c r="H66" s="1061"/>
      <c r="I66" s="1061"/>
      <c r="J66" s="1061"/>
      <c r="K66" s="1140"/>
      <c r="L66" s="1140"/>
    </row>
    <row r="67" spans="1:12" x14ac:dyDescent="0.25">
      <c r="A67" s="1140"/>
      <c r="B67" s="1140"/>
      <c r="C67" s="1217"/>
      <c r="D67" s="1216"/>
      <c r="E67" s="1216"/>
      <c r="F67" s="1216"/>
      <c r="G67" s="1061"/>
      <c r="H67" s="1061"/>
      <c r="I67" s="1061"/>
      <c r="J67" s="1061"/>
      <c r="K67" s="1140"/>
      <c r="L67" s="1140"/>
    </row>
    <row r="68" spans="1:12" x14ac:dyDescent="0.25">
      <c r="A68" s="1140"/>
      <c r="B68" s="1140"/>
      <c r="C68" s="1217"/>
      <c r="D68" s="1216"/>
      <c r="E68" s="1216"/>
      <c r="F68" s="1216"/>
      <c r="G68" s="1061"/>
      <c r="H68" s="1061"/>
      <c r="I68" s="1061"/>
      <c r="J68" s="1061"/>
      <c r="K68" s="1140"/>
      <c r="L68" s="1140"/>
    </row>
    <row r="69" spans="1:12" x14ac:dyDescent="0.25">
      <c r="A69" s="1140"/>
      <c r="B69" s="1140"/>
      <c r="C69" s="1217"/>
      <c r="D69" s="1216"/>
      <c r="E69" s="1216"/>
      <c r="F69" s="1216"/>
      <c r="G69" s="1061"/>
      <c r="H69" s="1061"/>
      <c r="I69" s="1061"/>
      <c r="J69" s="1061"/>
      <c r="K69" s="1140"/>
      <c r="L69" s="1140"/>
    </row>
    <row r="70" spans="1:12" x14ac:dyDescent="0.25">
      <c r="A70" s="1140"/>
      <c r="B70" s="1140"/>
      <c r="C70" s="1217"/>
      <c r="D70" s="1216"/>
      <c r="E70" s="1216"/>
      <c r="F70" s="1216"/>
      <c r="G70" s="1061"/>
      <c r="H70" s="1061"/>
      <c r="I70" s="1061"/>
      <c r="J70" s="1061"/>
      <c r="K70" s="1140"/>
      <c r="L70" s="1140"/>
    </row>
    <row r="71" spans="1:12" x14ac:dyDescent="0.25">
      <c r="C71" s="1215"/>
      <c r="D71" s="1214"/>
      <c r="E71" s="1214"/>
      <c r="F71" s="1214"/>
      <c r="G71" s="1060"/>
      <c r="H71" s="1060"/>
      <c r="I71" s="1060"/>
      <c r="J71" s="1060"/>
    </row>
    <row r="72" spans="1:12" x14ac:dyDescent="0.25">
      <c r="C72" s="1215"/>
      <c r="D72" s="1214"/>
      <c r="E72" s="1214"/>
      <c r="F72" s="1214"/>
      <c r="G72" s="1060"/>
      <c r="H72" s="1060"/>
      <c r="I72" s="1060"/>
      <c r="J72" s="1060"/>
    </row>
    <row r="73" spans="1:12" x14ac:dyDescent="0.25">
      <c r="C73" s="1215"/>
      <c r="D73" s="1214"/>
      <c r="E73" s="1214"/>
      <c r="F73" s="1214"/>
      <c r="G73" s="1060"/>
      <c r="H73" s="1060"/>
      <c r="I73" s="1060"/>
      <c r="J73" s="1060"/>
    </row>
    <row r="74" spans="1:12" x14ac:dyDescent="0.25">
      <c r="A74" s="1214"/>
      <c r="B74" s="1214"/>
      <c r="C74" s="1215"/>
      <c r="D74" s="1214"/>
      <c r="E74" s="1214"/>
      <c r="F74" s="1214"/>
      <c r="G74" s="1060"/>
      <c r="H74" s="1060"/>
      <c r="I74" s="1060"/>
      <c r="J74" s="1060"/>
    </row>
    <row r="75" spans="1:12" x14ac:dyDescent="0.25">
      <c r="A75" s="1214"/>
      <c r="B75" s="1214"/>
      <c r="C75" s="1215"/>
      <c r="D75" s="1214"/>
      <c r="E75" s="1214"/>
      <c r="F75" s="1214"/>
      <c r="G75" s="1060"/>
      <c r="H75" s="1060"/>
      <c r="I75" s="1060"/>
      <c r="J75" s="1060"/>
    </row>
    <row r="76" spans="1:12" x14ac:dyDescent="0.25">
      <c r="A76" s="1214"/>
      <c r="B76" s="1214"/>
      <c r="C76" s="1215"/>
      <c r="D76" s="1214"/>
      <c r="E76" s="1214"/>
      <c r="F76" s="1214"/>
      <c r="G76" s="1060"/>
      <c r="H76" s="1060"/>
      <c r="I76" s="1060"/>
      <c r="J76" s="1060"/>
    </row>
    <row r="77" spans="1:12" x14ac:dyDescent="0.25">
      <c r="A77" s="1214"/>
      <c r="B77" s="1214"/>
      <c r="C77" s="1215"/>
      <c r="D77" s="1214"/>
      <c r="E77" s="1214"/>
      <c r="F77" s="1214"/>
      <c r="G77" s="1060"/>
      <c r="H77" s="1060"/>
      <c r="I77" s="1060"/>
      <c r="J77" s="1060"/>
    </row>
    <row r="78" spans="1:12" x14ac:dyDescent="0.25">
      <c r="A78" s="1214"/>
      <c r="B78" s="1214"/>
      <c r="C78" s="1215"/>
      <c r="D78" s="1214"/>
      <c r="E78" s="1214"/>
      <c r="F78" s="1214"/>
      <c r="G78" s="1060"/>
      <c r="H78" s="1060"/>
      <c r="I78" s="1060"/>
      <c r="J78" s="1060"/>
    </row>
    <row r="79" spans="1:12" x14ac:dyDescent="0.25">
      <c r="A79" s="1214"/>
      <c r="B79" s="1214"/>
      <c r="C79" s="1215"/>
      <c r="D79" s="1214"/>
      <c r="E79" s="1214"/>
      <c r="F79" s="1214"/>
      <c r="G79" s="1060"/>
      <c r="H79" s="1060"/>
      <c r="I79" s="1060"/>
      <c r="J79" s="1060"/>
    </row>
  </sheetData>
  <pageMargins left="0.7" right="0.7" top="0.75" bottom="0.75" header="0.3" footer="0.3"/>
  <pageSetup paperSize="9" scale="75" orientation="portrait" r:id="rId1"/>
  <customProperties>
    <customPr name="_pios_id" r:id="rId2"/>
  </customPropertie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190EFA"/>
  </sheetPr>
  <dimension ref="A1:M46"/>
  <sheetViews>
    <sheetView showZeros="0" view="pageBreakPreview" topLeftCell="A43" zoomScaleNormal="100" zoomScaleSheetLayoutView="100" workbookViewId="0">
      <selection activeCell="I75" sqref="I75"/>
    </sheetView>
  </sheetViews>
  <sheetFormatPr defaultRowHeight="15" x14ac:dyDescent="0.25"/>
  <cols>
    <col min="1" max="1" width="47" style="1140" customWidth="1"/>
    <col min="2" max="10" width="7.7109375" style="1140" customWidth="1"/>
    <col min="11" max="16384" width="9.140625" style="1140"/>
  </cols>
  <sheetData>
    <row r="1" spans="1:10" x14ac:dyDescent="0.25">
      <c r="A1" s="2253" t="s">
        <v>1017</v>
      </c>
      <c r="B1" s="1136"/>
      <c r="C1" s="1061"/>
      <c r="D1" s="1131"/>
      <c r="E1" s="1162"/>
      <c r="F1" s="1061"/>
      <c r="G1" s="1131"/>
    </row>
    <row r="2" spans="1:10" x14ac:dyDescent="0.25">
      <c r="A2" s="834" t="s">
        <v>1016</v>
      </c>
      <c r="B2" s="1136"/>
      <c r="C2" s="1061"/>
      <c r="D2" s="1131"/>
      <c r="E2" s="1162"/>
      <c r="F2" s="1061"/>
      <c r="G2" s="1131"/>
      <c r="H2" s="1261"/>
    </row>
    <row r="3" spans="1:10" ht="15.75" thickBot="1" x14ac:dyDescent="0.3">
      <c r="A3" s="2271"/>
      <c r="B3" s="1075"/>
      <c r="C3" s="1175"/>
      <c r="D3" s="1175"/>
      <c r="E3" s="1175"/>
      <c r="F3" s="1175"/>
      <c r="G3" s="1131"/>
    </row>
    <row r="4" spans="1:10" ht="15.75" thickBot="1" x14ac:dyDescent="0.3">
      <c r="A4" s="1275" t="s">
        <v>193</v>
      </c>
      <c r="B4" s="1195" t="s">
        <v>1226</v>
      </c>
      <c r="C4" s="1195" t="s">
        <v>1097</v>
      </c>
      <c r="D4" s="1195" t="s">
        <v>1066</v>
      </c>
      <c r="E4" s="1194" t="s">
        <v>994</v>
      </c>
      <c r="F4" s="1194" t="s">
        <v>294</v>
      </c>
      <c r="G4" s="1194" t="s">
        <v>293</v>
      </c>
      <c r="H4" s="1194" t="s">
        <v>809</v>
      </c>
      <c r="I4" s="1194" t="s">
        <v>291</v>
      </c>
      <c r="J4" s="1194" t="s">
        <v>290</v>
      </c>
    </row>
    <row r="5" spans="1:10" x14ac:dyDescent="0.25">
      <c r="A5" s="1274" t="s">
        <v>806</v>
      </c>
      <c r="B5" s="1192"/>
      <c r="C5" s="1191"/>
      <c r="D5" s="1191"/>
      <c r="E5" s="1191"/>
      <c r="F5" s="1191"/>
      <c r="G5" s="1191"/>
      <c r="H5" s="1191"/>
      <c r="I5" s="1191"/>
      <c r="J5" s="1190"/>
    </row>
    <row r="6" spans="1:10" x14ac:dyDescent="0.25">
      <c r="A6" s="1274" t="s">
        <v>805</v>
      </c>
      <c r="B6" s="2294">
        <v>26939</v>
      </c>
      <c r="C6" s="2293">
        <v>26924</v>
      </c>
      <c r="D6" s="2293">
        <v>29800</v>
      </c>
      <c r="E6" s="2293">
        <v>26298</v>
      </c>
      <c r="F6" s="2293">
        <v>26287</v>
      </c>
      <c r="G6" s="2293">
        <v>26451</v>
      </c>
      <c r="H6" s="2293">
        <v>20411</v>
      </c>
      <c r="I6" s="2293">
        <v>17489</v>
      </c>
      <c r="J6" s="1570">
        <v>17508</v>
      </c>
    </row>
    <row r="7" spans="1:10" x14ac:dyDescent="0.25">
      <c r="A7" s="1066" t="s">
        <v>804</v>
      </c>
      <c r="B7" s="2292">
        <v>0</v>
      </c>
      <c r="C7" s="2291">
        <v>0</v>
      </c>
      <c r="D7" s="2291">
        <v>-2747</v>
      </c>
      <c r="E7" s="2291">
        <v>0</v>
      </c>
      <c r="F7" s="2291">
        <v>0</v>
      </c>
      <c r="G7" s="2291"/>
      <c r="H7" s="2291">
        <v>-2625</v>
      </c>
      <c r="I7" s="2291" t="s">
        <v>0</v>
      </c>
      <c r="J7" s="1572"/>
    </row>
    <row r="8" spans="1:10" x14ac:dyDescent="0.25">
      <c r="A8" s="812" t="s">
        <v>803</v>
      </c>
      <c r="B8" s="2288">
        <v>26939</v>
      </c>
      <c r="C8" s="2287">
        <v>26924</v>
      </c>
      <c r="D8" s="2287">
        <v>27053</v>
      </c>
      <c r="E8" s="2287">
        <v>26298</v>
      </c>
      <c r="F8" s="2287">
        <v>26287</v>
      </c>
      <c r="G8" s="2287">
        <v>26451</v>
      </c>
      <c r="H8" s="2287">
        <v>17786</v>
      </c>
      <c r="I8" s="2287">
        <v>17489</v>
      </c>
      <c r="J8" s="1570">
        <v>17508</v>
      </c>
    </row>
    <row r="9" spans="1:10" x14ac:dyDescent="0.25">
      <c r="A9" s="812" t="s">
        <v>802</v>
      </c>
      <c r="B9" s="2288">
        <v>-61</v>
      </c>
      <c r="C9" s="2287">
        <v>-61</v>
      </c>
      <c r="D9" s="2287"/>
      <c r="E9" s="2287"/>
      <c r="F9" s="2287"/>
      <c r="G9" s="2287"/>
      <c r="H9" s="2287"/>
      <c r="I9" s="2287" t="s">
        <v>0</v>
      </c>
      <c r="J9" s="1570"/>
    </row>
    <row r="10" spans="1:10" x14ac:dyDescent="0.25">
      <c r="A10" s="1274" t="s">
        <v>801</v>
      </c>
      <c r="B10" s="2288">
        <v>-2209</v>
      </c>
      <c r="C10" s="2287">
        <v>-2140</v>
      </c>
      <c r="D10" s="2287">
        <v>-2114</v>
      </c>
      <c r="E10" s="2287">
        <v>-2010</v>
      </c>
      <c r="F10" s="2287">
        <v>-1919</v>
      </c>
      <c r="G10" s="2287">
        <v>-1822</v>
      </c>
      <c r="H10" s="2287">
        <v>-1539</v>
      </c>
      <c r="I10" s="2287">
        <v>-1379</v>
      </c>
      <c r="J10" s="1570">
        <v>-1265</v>
      </c>
    </row>
    <row r="11" spans="1:10" x14ac:dyDescent="0.25">
      <c r="A11" s="1274" t="s">
        <v>800</v>
      </c>
      <c r="B11" s="2288">
        <v>-99</v>
      </c>
      <c r="C11" s="2287">
        <v>-3</v>
      </c>
      <c r="D11" s="2287">
        <v>-210</v>
      </c>
      <c r="E11" s="2287">
        <v>-134</v>
      </c>
      <c r="F11" s="2287"/>
      <c r="G11" s="2287">
        <v>-163</v>
      </c>
      <c r="H11" s="2287"/>
      <c r="I11" s="2287" t="s">
        <v>0</v>
      </c>
      <c r="J11" s="1570"/>
    </row>
    <row r="12" spans="1:10" x14ac:dyDescent="0.25">
      <c r="A12" s="1274" t="s">
        <v>1012</v>
      </c>
      <c r="B12" s="2288">
        <v>0</v>
      </c>
      <c r="C12" s="2287">
        <v>0</v>
      </c>
      <c r="D12" s="2287">
        <v>0</v>
      </c>
      <c r="E12" s="2287">
        <v>0</v>
      </c>
      <c r="F12" s="2287"/>
      <c r="G12" s="2287"/>
      <c r="H12" s="2287"/>
      <c r="I12" s="2287"/>
      <c r="J12" s="1570"/>
    </row>
    <row r="13" spans="1:10" x14ac:dyDescent="0.25">
      <c r="A13" s="1274" t="s">
        <v>1011</v>
      </c>
      <c r="B13" s="2288">
        <v>-214</v>
      </c>
      <c r="C13" s="2287">
        <v>-180</v>
      </c>
      <c r="D13" s="2287">
        <v>-151</v>
      </c>
      <c r="E13" s="2287">
        <v>-135</v>
      </c>
      <c r="F13" s="2287"/>
      <c r="G13" s="2287">
        <v>-114</v>
      </c>
      <c r="H13" s="2287"/>
      <c r="I13" s="2287" t="s">
        <v>0</v>
      </c>
      <c r="J13" s="1570"/>
    </row>
    <row r="14" spans="1:10" x14ac:dyDescent="0.25">
      <c r="A14" s="812" t="s">
        <v>789</v>
      </c>
      <c r="B14" s="2288">
        <v>-314</v>
      </c>
      <c r="C14" s="2287">
        <v>-268</v>
      </c>
      <c r="D14" s="2287">
        <v>-262</v>
      </c>
      <c r="E14" s="2287">
        <v>-357</v>
      </c>
      <c r="F14" s="2287">
        <v>-367</v>
      </c>
      <c r="G14" s="2287">
        <v>-407</v>
      </c>
      <c r="H14" s="2287">
        <v>-97</v>
      </c>
      <c r="I14" s="2287">
        <v>-68</v>
      </c>
      <c r="J14" s="1570">
        <v>-51</v>
      </c>
    </row>
    <row r="15" spans="1:10" x14ac:dyDescent="0.25">
      <c r="A15" s="1066" t="s">
        <v>799</v>
      </c>
      <c r="B15" s="2290">
        <v>-2897</v>
      </c>
      <c r="C15" s="2289">
        <v>-2652</v>
      </c>
      <c r="D15" s="2289">
        <v>-2737</v>
      </c>
      <c r="E15" s="2289">
        <v>-2637</v>
      </c>
      <c r="F15" s="2289">
        <v>-2529</v>
      </c>
      <c r="G15" s="2289">
        <v>-2506</v>
      </c>
      <c r="H15" s="2289">
        <v>-1636</v>
      </c>
      <c r="I15" s="2289">
        <v>-1447</v>
      </c>
      <c r="J15" s="1572">
        <v>-1316</v>
      </c>
    </row>
    <row r="16" spans="1:10" x14ac:dyDescent="0.25">
      <c r="A16" s="2533" t="s">
        <v>798</v>
      </c>
      <c r="B16" s="2536">
        <v>24042</v>
      </c>
      <c r="C16" s="2535">
        <v>24272</v>
      </c>
      <c r="D16" s="2535">
        <v>24316</v>
      </c>
      <c r="E16" s="2535">
        <v>23660</v>
      </c>
      <c r="F16" s="2535">
        <v>23758</v>
      </c>
      <c r="G16" s="2535">
        <v>23945</v>
      </c>
      <c r="H16" s="2535">
        <v>16150</v>
      </c>
      <c r="I16" s="2535">
        <v>16042</v>
      </c>
      <c r="J16" s="2534">
        <v>16192</v>
      </c>
    </row>
    <row r="17" spans="1:13" x14ac:dyDescent="0.25">
      <c r="A17" s="2540" t="s">
        <v>797</v>
      </c>
      <c r="B17" s="2539">
        <v>2836</v>
      </c>
      <c r="C17" s="2539">
        <v>2974</v>
      </c>
      <c r="D17" s="2539">
        <v>3514</v>
      </c>
      <c r="E17" s="2539">
        <v>2809</v>
      </c>
      <c r="F17" s="2539">
        <v>2869</v>
      </c>
      <c r="G17" s="2539">
        <v>3016</v>
      </c>
      <c r="H17" s="2539">
        <v>3047</v>
      </c>
      <c r="I17" s="2539">
        <v>2961</v>
      </c>
      <c r="J17" s="2538">
        <v>2969</v>
      </c>
    </row>
    <row r="18" spans="1:13" x14ac:dyDescent="0.25">
      <c r="A18" s="816" t="s">
        <v>796</v>
      </c>
      <c r="B18" s="2288">
        <v>-17</v>
      </c>
      <c r="C18" s="2287">
        <v>-21</v>
      </c>
      <c r="D18" s="2287">
        <v>-21</v>
      </c>
      <c r="E18" s="2287">
        <v>-19</v>
      </c>
      <c r="F18" s="2287">
        <v>-13</v>
      </c>
      <c r="G18" s="2287">
        <v>-18</v>
      </c>
      <c r="H18" s="2287">
        <v>-30</v>
      </c>
      <c r="I18" s="2287">
        <v>-30</v>
      </c>
      <c r="J18" s="1570">
        <v>-30</v>
      </c>
    </row>
    <row r="19" spans="1:13" x14ac:dyDescent="0.25">
      <c r="A19" s="1273" t="s">
        <v>795</v>
      </c>
      <c r="B19" s="2290">
        <v>2819</v>
      </c>
      <c r="C19" s="2289">
        <v>2953</v>
      </c>
      <c r="D19" s="2289">
        <v>3493</v>
      </c>
      <c r="E19" s="2289">
        <v>2790</v>
      </c>
      <c r="F19" s="2289">
        <v>2856</v>
      </c>
      <c r="G19" s="2289">
        <v>2998</v>
      </c>
      <c r="H19" s="2289">
        <v>3017</v>
      </c>
      <c r="I19" s="2289">
        <v>2931</v>
      </c>
      <c r="J19" s="1572">
        <v>2939</v>
      </c>
    </row>
    <row r="20" spans="1:13" x14ac:dyDescent="0.25">
      <c r="A20" s="2533" t="s">
        <v>794</v>
      </c>
      <c r="B20" s="2536">
        <v>26861</v>
      </c>
      <c r="C20" s="2535">
        <v>27225</v>
      </c>
      <c r="D20" s="2535">
        <v>27809</v>
      </c>
      <c r="E20" s="2535">
        <v>26451</v>
      </c>
      <c r="F20" s="2535">
        <v>26614</v>
      </c>
      <c r="G20" s="2535">
        <v>26943</v>
      </c>
      <c r="H20" s="2535">
        <v>19167</v>
      </c>
      <c r="I20" s="2535">
        <v>18973</v>
      </c>
      <c r="J20" s="2534">
        <v>19131</v>
      </c>
    </row>
    <row r="21" spans="1:13" x14ac:dyDescent="0.25">
      <c r="A21" s="2537" t="s">
        <v>793</v>
      </c>
      <c r="B21" s="2536">
        <v>4810</v>
      </c>
      <c r="C21" s="2535">
        <v>4656</v>
      </c>
      <c r="D21" s="2535">
        <v>4903</v>
      </c>
      <c r="E21" s="2535">
        <v>5119</v>
      </c>
      <c r="F21" s="2535">
        <v>5333</v>
      </c>
      <c r="G21" s="2535">
        <v>5629</v>
      </c>
      <c r="H21" s="2535">
        <v>6277</v>
      </c>
      <c r="I21" s="2535">
        <v>6318</v>
      </c>
      <c r="J21" s="2534">
        <v>5488</v>
      </c>
      <c r="M21" s="1571" t="s">
        <v>0</v>
      </c>
    </row>
    <row r="22" spans="1:13" x14ac:dyDescent="0.25">
      <c r="A22" s="812" t="s">
        <v>792</v>
      </c>
      <c r="B22" s="2288">
        <v>74</v>
      </c>
      <c r="C22" s="2287">
        <v>202</v>
      </c>
      <c r="D22" s="2287">
        <v>58</v>
      </c>
      <c r="E22" s="2287">
        <v>51</v>
      </c>
      <c r="F22" s="2287">
        <v>7</v>
      </c>
      <c r="G22" s="2287">
        <v>61</v>
      </c>
      <c r="H22" s="2287">
        <v>134</v>
      </c>
      <c r="I22" s="2287">
        <v>115</v>
      </c>
      <c r="J22" s="1570">
        <v>119</v>
      </c>
    </row>
    <row r="23" spans="1:13" x14ac:dyDescent="0.25">
      <c r="A23" s="812" t="s">
        <v>791</v>
      </c>
      <c r="B23" s="2288"/>
      <c r="C23" s="2287"/>
      <c r="D23" s="2287"/>
      <c r="E23" s="2287"/>
      <c r="F23" s="2287"/>
      <c r="G23" s="2287"/>
      <c r="H23" s="2287"/>
      <c r="I23" s="2287"/>
      <c r="J23" s="1570"/>
    </row>
    <row r="24" spans="1:13" x14ac:dyDescent="0.25">
      <c r="A24" s="812" t="s">
        <v>689</v>
      </c>
      <c r="B24" s="2288">
        <v>-1000</v>
      </c>
      <c r="C24" s="2287">
        <v>-1205</v>
      </c>
      <c r="D24" s="2287">
        <v>-1205</v>
      </c>
      <c r="E24" s="2287">
        <v>-1205</v>
      </c>
      <c r="F24" s="2287">
        <v>-1205</v>
      </c>
      <c r="G24" s="2287">
        <v>-1205</v>
      </c>
      <c r="H24" s="2287">
        <v>-1205</v>
      </c>
      <c r="I24" s="2287">
        <v>-1205</v>
      </c>
      <c r="J24" s="1570">
        <v>-1205</v>
      </c>
    </row>
    <row r="25" spans="1:13" x14ac:dyDescent="0.25">
      <c r="A25" s="812" t="s">
        <v>790</v>
      </c>
      <c r="B25" s="2288"/>
      <c r="C25" s="2287"/>
      <c r="D25" s="2287"/>
      <c r="E25" s="2287"/>
      <c r="F25" s="2287"/>
      <c r="G25" s="2287"/>
      <c r="H25" s="2287"/>
      <c r="I25" s="2287"/>
      <c r="J25" s="1570"/>
    </row>
    <row r="26" spans="1:13" x14ac:dyDescent="0.25">
      <c r="A26" s="812" t="s">
        <v>789</v>
      </c>
      <c r="B26" s="2288">
        <v>-59</v>
      </c>
      <c r="C26" s="2287">
        <v>-54</v>
      </c>
      <c r="D26" s="2287">
        <v>-54</v>
      </c>
      <c r="E26" s="2287">
        <v>-51</v>
      </c>
      <c r="F26" s="2287">
        <v>-51</v>
      </c>
      <c r="G26" s="2287">
        <v>-60</v>
      </c>
      <c r="H26" s="2287">
        <v>-69</v>
      </c>
      <c r="I26" s="2287">
        <v>-68</v>
      </c>
      <c r="J26" s="1570">
        <v>-58</v>
      </c>
    </row>
    <row r="27" spans="1:13" x14ac:dyDescent="0.25">
      <c r="A27" s="2533" t="s">
        <v>788</v>
      </c>
      <c r="B27" s="2536">
        <v>-985</v>
      </c>
      <c r="C27" s="2535">
        <v>-1057</v>
      </c>
      <c r="D27" s="2535">
        <v>-1201</v>
      </c>
      <c r="E27" s="2535">
        <v>-1205</v>
      </c>
      <c r="F27" s="2535">
        <v>-1249</v>
      </c>
      <c r="G27" s="2535">
        <v>-1204</v>
      </c>
      <c r="H27" s="2535">
        <v>-1140</v>
      </c>
      <c r="I27" s="2535">
        <v>-1158</v>
      </c>
      <c r="J27" s="2534">
        <v>-1144</v>
      </c>
    </row>
    <row r="28" spans="1:13" x14ac:dyDescent="0.25">
      <c r="A28" s="2533" t="s">
        <v>691</v>
      </c>
      <c r="B28" s="2536">
        <v>3825</v>
      </c>
      <c r="C28" s="2535">
        <v>3599</v>
      </c>
      <c r="D28" s="2535">
        <v>3702</v>
      </c>
      <c r="E28" s="2535">
        <v>3914</v>
      </c>
      <c r="F28" s="2535">
        <v>4084</v>
      </c>
      <c r="G28" s="2535">
        <v>4426</v>
      </c>
      <c r="H28" s="2535">
        <v>5137</v>
      </c>
      <c r="I28" s="2535">
        <v>5160</v>
      </c>
      <c r="J28" s="2534">
        <v>4344</v>
      </c>
    </row>
    <row r="29" spans="1:13" x14ac:dyDescent="0.25">
      <c r="A29" s="2533" t="s">
        <v>1010</v>
      </c>
      <c r="B29" s="2532">
        <v>30686</v>
      </c>
      <c r="C29" s="2531">
        <v>30824</v>
      </c>
      <c r="D29" s="2531">
        <v>31511</v>
      </c>
      <c r="E29" s="2531">
        <v>30364</v>
      </c>
      <c r="F29" s="2531">
        <v>30698</v>
      </c>
      <c r="G29" s="2531">
        <v>31369</v>
      </c>
      <c r="H29" s="2531">
        <v>24304</v>
      </c>
      <c r="I29" s="2531">
        <v>24133</v>
      </c>
      <c r="J29" s="2530">
        <v>23475</v>
      </c>
    </row>
    <row r="30" spans="1:13" x14ac:dyDescent="0.25">
      <c r="A30" s="1272" t="s">
        <v>1015</v>
      </c>
      <c r="B30" s="2286"/>
      <c r="C30" s="2280"/>
      <c r="D30" s="2280"/>
      <c r="E30" s="2280"/>
      <c r="F30" s="2280"/>
      <c r="G30" s="1061"/>
    </row>
    <row r="31" spans="1:13" x14ac:dyDescent="0.25">
      <c r="A31" s="1272" t="s">
        <v>1254</v>
      </c>
      <c r="B31" s="2252"/>
      <c r="C31" s="2251"/>
      <c r="D31" s="2251"/>
      <c r="E31" s="2251"/>
      <c r="F31" s="2251"/>
      <c r="G31" s="1061"/>
    </row>
    <row r="32" spans="1:13" x14ac:dyDescent="0.25">
      <c r="A32" s="1271" t="s">
        <v>1008</v>
      </c>
      <c r="B32" s="2252"/>
      <c r="C32" s="2251"/>
      <c r="D32" s="2251"/>
      <c r="E32" s="2251"/>
      <c r="F32" s="2251"/>
      <c r="G32" s="1061"/>
    </row>
    <row r="33" spans="1:10" x14ac:dyDescent="0.25">
      <c r="B33" s="2285"/>
      <c r="C33" s="2279"/>
      <c r="D33" s="2279"/>
      <c r="E33" s="2279"/>
      <c r="F33" s="2279"/>
      <c r="G33" s="1061"/>
    </row>
    <row r="34" spans="1:10" ht="15.75" thickBot="1" x14ac:dyDescent="0.3">
      <c r="A34" s="2253" t="s">
        <v>1143</v>
      </c>
      <c r="B34" s="1075"/>
      <c r="C34" s="1175"/>
      <c r="D34" s="1175"/>
      <c r="E34" s="1175"/>
      <c r="F34" s="1175"/>
      <c r="G34" s="1061"/>
    </row>
    <row r="35" spans="1:10" ht="15.75" thickBot="1" x14ac:dyDescent="0.3">
      <c r="A35" s="1076" t="s">
        <v>193</v>
      </c>
      <c r="B35" s="1071" t="s">
        <v>1226</v>
      </c>
      <c r="C35" s="1071" t="s">
        <v>1097</v>
      </c>
      <c r="D35" s="1071" t="s">
        <v>1056</v>
      </c>
      <c r="E35" s="1112" t="s">
        <v>994</v>
      </c>
      <c r="F35" s="1112" t="s">
        <v>294</v>
      </c>
      <c r="G35" s="1112" t="s">
        <v>293</v>
      </c>
      <c r="H35" s="1264" t="s">
        <v>292</v>
      </c>
      <c r="I35" s="1112" t="s">
        <v>291</v>
      </c>
      <c r="J35" s="1112" t="s">
        <v>290</v>
      </c>
    </row>
    <row r="36" spans="1:10" x14ac:dyDescent="0.25">
      <c r="A36" s="1083" t="s">
        <v>1142</v>
      </c>
      <c r="B36" s="1166">
        <v>24036</v>
      </c>
      <c r="C36" s="1270">
        <v>24300</v>
      </c>
      <c r="D36" s="1270">
        <v>24316</v>
      </c>
      <c r="E36" s="1270">
        <v>24616</v>
      </c>
      <c r="F36" s="1270">
        <v>24852</v>
      </c>
      <c r="G36" s="1270">
        <v>24616</v>
      </c>
      <c r="H36" s="1270">
        <v>16150</v>
      </c>
      <c r="I36" s="1270">
        <v>16882</v>
      </c>
      <c r="J36" s="1270">
        <v>16633</v>
      </c>
    </row>
    <row r="37" spans="1:10" x14ac:dyDescent="0.25">
      <c r="A37" s="1269" t="s">
        <v>1141</v>
      </c>
      <c r="B37" s="1268">
        <v>30679</v>
      </c>
      <c r="C37" s="1267">
        <v>30853</v>
      </c>
      <c r="D37" s="1267">
        <v>31511</v>
      </c>
      <c r="E37" s="1267">
        <v>32040</v>
      </c>
      <c r="F37" s="1267">
        <v>31792</v>
      </c>
      <c r="G37" s="1267">
        <v>32040</v>
      </c>
      <c r="H37" s="1267">
        <v>24304</v>
      </c>
      <c r="I37" s="1267">
        <v>24973</v>
      </c>
      <c r="J37" s="1267">
        <v>23916</v>
      </c>
    </row>
    <row r="38" spans="1:10" x14ac:dyDescent="0.25">
      <c r="B38" s="1177"/>
    </row>
    <row r="39" spans="1:10" x14ac:dyDescent="0.25">
      <c r="A39" s="812"/>
      <c r="B39" s="1266"/>
      <c r="C39" s="1265"/>
      <c r="D39" s="1265"/>
      <c r="E39" s="1265"/>
      <c r="F39" s="1265"/>
    </row>
    <row r="40" spans="1:10" ht="15.75" thickBot="1" x14ac:dyDescent="0.3">
      <c r="A40" s="1263" t="s">
        <v>674</v>
      </c>
      <c r="B40" s="1075"/>
      <c r="C40" s="1175"/>
      <c r="D40" s="1175"/>
      <c r="E40" s="1175"/>
      <c r="F40" s="1175"/>
    </row>
    <row r="41" spans="1:10" ht="15.75" thickBot="1" x14ac:dyDescent="0.3">
      <c r="A41" s="1072"/>
      <c r="B41" s="1071" t="s">
        <v>1226</v>
      </c>
      <c r="C41" s="1071" t="s">
        <v>1097</v>
      </c>
      <c r="D41" s="1071" t="s">
        <v>1065</v>
      </c>
      <c r="E41" s="1070" t="s">
        <v>994</v>
      </c>
      <c r="F41" s="1070" t="s">
        <v>294</v>
      </c>
      <c r="G41" s="1070" t="s">
        <v>293</v>
      </c>
      <c r="H41" s="1070" t="s">
        <v>1003</v>
      </c>
      <c r="I41" s="1070" t="s">
        <v>291</v>
      </c>
      <c r="J41" s="1070" t="s">
        <v>290</v>
      </c>
    </row>
    <row r="42" spans="1:10" x14ac:dyDescent="0.25">
      <c r="A42" s="812" t="s">
        <v>673</v>
      </c>
      <c r="B42" s="1069">
        <v>26861</v>
      </c>
      <c r="C42" s="1262">
        <v>27225</v>
      </c>
      <c r="D42" s="1262">
        <v>27809</v>
      </c>
      <c r="E42" s="1262">
        <v>26451</v>
      </c>
      <c r="F42" s="1262">
        <v>26614</v>
      </c>
      <c r="G42" s="1262">
        <v>26943</v>
      </c>
      <c r="H42" s="1262">
        <v>19167</v>
      </c>
      <c r="I42" s="1262">
        <v>18973</v>
      </c>
      <c r="J42" s="1797">
        <v>19130</v>
      </c>
    </row>
    <row r="43" spans="1:10" x14ac:dyDescent="0.25">
      <c r="A43" s="812" t="s">
        <v>672</v>
      </c>
      <c r="B43" s="1069">
        <v>472158</v>
      </c>
      <c r="C43" s="1262">
        <v>462084</v>
      </c>
      <c r="D43" s="1262">
        <v>463779</v>
      </c>
      <c r="E43" s="1262">
        <v>498090</v>
      </c>
      <c r="F43" s="1262">
        <v>523133</v>
      </c>
      <c r="G43" s="1262">
        <v>529088</v>
      </c>
      <c r="H43" s="1262">
        <v>216455</v>
      </c>
      <c r="I43" s="1262">
        <v>208122</v>
      </c>
      <c r="J43" s="1797">
        <v>213773</v>
      </c>
    </row>
    <row r="44" spans="1:10" x14ac:dyDescent="0.25">
      <c r="A44" s="1066" t="s">
        <v>671</v>
      </c>
      <c r="B44" s="1161">
        <v>5.7</v>
      </c>
      <c r="C44" s="1161">
        <v>5.9</v>
      </c>
      <c r="D44" s="1161">
        <v>6</v>
      </c>
      <c r="E44" s="1161">
        <v>5.3</v>
      </c>
      <c r="F44" s="1161">
        <v>5.0999999999999996</v>
      </c>
      <c r="G44" s="1161">
        <v>5.0999999999999996</v>
      </c>
      <c r="H44" s="1161">
        <v>8.9</v>
      </c>
      <c r="I44" s="1161">
        <v>9.1</v>
      </c>
      <c r="J44" s="1796">
        <v>8.9</v>
      </c>
    </row>
    <row r="45" spans="1:10" x14ac:dyDescent="0.25">
      <c r="A45" s="804" t="s">
        <v>997</v>
      </c>
      <c r="B45" s="1177"/>
    </row>
    <row r="46" spans="1:10" x14ac:dyDescent="0.25">
      <c r="A46" s="804"/>
      <c r="B46" s="1177"/>
      <c r="D46" s="1261"/>
    </row>
  </sheetData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zoomScale="60" zoomScaleNormal="100" zoomScalePageLayoutView="90" workbookViewId="0">
      <selection activeCell="Q44" sqref="Q44"/>
    </sheetView>
  </sheetViews>
  <sheetFormatPr defaultRowHeight="15" x14ac:dyDescent="0.25"/>
  <cols>
    <col min="1" max="4" width="9.140625" style="1"/>
    <col min="5" max="5" width="3.5703125" style="1" customWidth="1"/>
    <col min="6" max="16384" width="9.14062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52"/>
  <sheetViews>
    <sheetView showGridLines="0" view="pageBreakPreview" topLeftCell="A43" zoomScaleNormal="100" zoomScaleSheetLayoutView="100" workbookViewId="0">
      <selection activeCell="C22" sqref="C22"/>
    </sheetView>
  </sheetViews>
  <sheetFormatPr defaultRowHeight="15" x14ac:dyDescent="0.25"/>
  <cols>
    <col min="1" max="1" width="39" style="1060" customWidth="1"/>
    <col min="2" max="2" width="9.85546875" style="1060" customWidth="1"/>
    <col min="3" max="3" width="10" style="1060" customWidth="1"/>
    <col min="4" max="4" width="9.28515625" style="1060" customWidth="1"/>
    <col min="5" max="5" width="9.7109375" style="1060" customWidth="1"/>
    <col min="6" max="6" width="9.28515625" style="1060" customWidth="1"/>
    <col min="7" max="7" width="8.5703125" style="1060" customWidth="1"/>
    <col min="8" max="8" width="7.140625" style="1060" customWidth="1"/>
    <col min="9" max="10" width="7.140625" customWidth="1"/>
  </cols>
  <sheetData>
    <row r="1" spans="1:10" x14ac:dyDescent="0.25">
      <c r="A1" s="832" t="s">
        <v>854</v>
      </c>
      <c r="B1" s="787"/>
      <c r="C1" s="783"/>
      <c r="D1" s="783"/>
      <c r="E1" s="824"/>
      <c r="F1" s="824"/>
      <c r="G1" s="824"/>
      <c r="H1" s="783"/>
      <c r="I1" s="1140"/>
      <c r="J1" s="1140"/>
    </row>
    <row r="2" spans="1:10" x14ac:dyDescent="0.25">
      <c r="A2" s="864"/>
      <c r="B2" s="787"/>
      <c r="C2" s="783"/>
      <c r="D2" s="783"/>
      <c r="E2" s="824"/>
      <c r="F2" s="824"/>
      <c r="G2" s="824"/>
      <c r="H2" s="783"/>
      <c r="I2" s="1140"/>
      <c r="J2" s="1140"/>
    </row>
    <row r="3" spans="1:10" x14ac:dyDescent="0.25">
      <c r="A3" s="842"/>
      <c r="B3" s="2941" t="s">
        <v>758</v>
      </c>
      <c r="C3" s="2944" t="s">
        <v>783</v>
      </c>
      <c r="D3" s="2944"/>
      <c r="E3" s="2944"/>
      <c r="F3" s="2944"/>
      <c r="G3" s="2941" t="s">
        <v>853</v>
      </c>
      <c r="H3" s="2295"/>
      <c r="I3" s="1140"/>
      <c r="J3" s="1140"/>
    </row>
    <row r="4" spans="1:10" ht="26.25" customHeight="1" thickBot="1" x14ac:dyDescent="0.3">
      <c r="A4" s="1275" t="s">
        <v>467</v>
      </c>
      <c r="B4" s="2942"/>
      <c r="C4" s="1293" t="s">
        <v>782</v>
      </c>
      <c r="D4" s="1294" t="s">
        <v>781</v>
      </c>
      <c r="E4" s="1294" t="s">
        <v>780</v>
      </c>
      <c r="F4" s="1293" t="s">
        <v>779</v>
      </c>
      <c r="G4" s="2942"/>
      <c r="H4" s="1293" t="s">
        <v>383</v>
      </c>
      <c r="I4" s="1147"/>
      <c r="J4" s="1140"/>
    </row>
    <row r="5" spans="1:10" x14ac:dyDescent="0.25">
      <c r="A5" s="1079" t="s">
        <v>775</v>
      </c>
      <c r="B5" s="1292">
        <v>4.5</v>
      </c>
      <c r="C5" s="1292">
        <v>2.5</v>
      </c>
      <c r="D5" s="1292">
        <v>0.8</v>
      </c>
      <c r="E5" s="1292"/>
      <c r="F5" s="1292"/>
      <c r="G5" s="1292">
        <v>3.3</v>
      </c>
      <c r="H5" s="1292">
        <v>7.8</v>
      </c>
      <c r="I5" s="1147"/>
      <c r="J5" s="1140"/>
    </row>
    <row r="6" spans="1:10" x14ac:dyDescent="0.25">
      <c r="A6" s="1079" t="s">
        <v>693</v>
      </c>
      <c r="B6" s="1292">
        <v>6</v>
      </c>
      <c r="C6" s="1292">
        <v>2.5</v>
      </c>
      <c r="D6" s="1292">
        <v>0.8</v>
      </c>
      <c r="E6" s="1292"/>
      <c r="F6" s="1292"/>
      <c r="G6" s="1292">
        <v>3.3</v>
      </c>
      <c r="H6" s="1292">
        <v>9.3000000000000007</v>
      </c>
      <c r="I6" s="1146"/>
      <c r="J6" s="1140"/>
    </row>
    <row r="7" spans="1:10" x14ac:dyDescent="0.25">
      <c r="A7" s="1079" t="s">
        <v>778</v>
      </c>
      <c r="B7" s="1292">
        <v>8</v>
      </c>
      <c r="C7" s="1292">
        <v>2.5</v>
      </c>
      <c r="D7" s="1292">
        <v>0.8</v>
      </c>
      <c r="E7" s="1292"/>
      <c r="F7" s="1292"/>
      <c r="G7" s="1292">
        <v>3.3</v>
      </c>
      <c r="H7" s="1292">
        <v>11.3</v>
      </c>
      <c r="I7" s="1146"/>
      <c r="J7" s="1140"/>
    </row>
    <row r="8" spans="1:10" x14ac:dyDescent="0.25">
      <c r="A8" s="2519" t="s">
        <v>193</v>
      </c>
      <c r="B8" s="2541"/>
      <c r="C8" s="2541"/>
      <c r="D8" s="2541"/>
      <c r="E8" s="2541"/>
      <c r="F8" s="2541"/>
      <c r="G8" s="2541"/>
      <c r="H8" s="2541"/>
      <c r="I8" s="1140"/>
      <c r="J8" s="1140"/>
    </row>
    <row r="9" spans="1:10" x14ac:dyDescent="0.25">
      <c r="A9" s="1079" t="s">
        <v>775</v>
      </c>
      <c r="B9" s="1164">
        <v>5351</v>
      </c>
      <c r="C9" s="1164">
        <v>2973</v>
      </c>
      <c r="D9" s="1164">
        <v>930</v>
      </c>
      <c r="E9" s="1164"/>
      <c r="F9" s="1164"/>
      <c r="G9" s="1164">
        <v>3903</v>
      </c>
      <c r="H9" s="1164">
        <v>9254</v>
      </c>
      <c r="I9" s="1140"/>
      <c r="J9" s="1140"/>
    </row>
    <row r="10" spans="1:10" x14ac:dyDescent="0.25">
      <c r="A10" s="1079" t="s">
        <v>693</v>
      </c>
      <c r="B10" s="1164">
        <v>7135</v>
      </c>
      <c r="C10" s="1164">
        <v>2973</v>
      </c>
      <c r="D10" s="1164">
        <v>930</v>
      </c>
      <c r="E10" s="1164"/>
      <c r="F10" s="1164"/>
      <c r="G10" s="1164">
        <v>3903</v>
      </c>
      <c r="H10" s="1164">
        <v>11037</v>
      </c>
      <c r="I10" s="1140"/>
      <c r="J10" s="1140"/>
    </row>
    <row r="11" spans="1:10" x14ac:dyDescent="0.25">
      <c r="A11" s="1289" t="s">
        <v>778</v>
      </c>
      <c r="B11" s="1163">
        <v>9513</v>
      </c>
      <c r="C11" s="1163">
        <v>2973</v>
      </c>
      <c r="D11" s="1163">
        <v>930</v>
      </c>
      <c r="E11" s="1163"/>
      <c r="F11" s="1163"/>
      <c r="G11" s="1163">
        <v>3903</v>
      </c>
      <c r="H11" s="1163">
        <v>13415</v>
      </c>
      <c r="I11" s="1140"/>
      <c r="J11" s="1140"/>
    </row>
    <row r="12" spans="1:10" x14ac:dyDescent="0.25">
      <c r="A12" s="1088"/>
      <c r="B12" s="1061"/>
      <c r="C12" s="1061"/>
      <c r="D12" s="1061"/>
      <c r="E12" s="1061"/>
      <c r="F12" s="1061"/>
      <c r="G12" s="1061"/>
      <c r="H12" s="1291"/>
      <c r="I12" s="1140"/>
      <c r="J12" s="1140"/>
    </row>
    <row r="13" spans="1:10" x14ac:dyDescent="0.25">
      <c r="A13" s="1061"/>
      <c r="B13" s="1061"/>
      <c r="C13" s="1061"/>
      <c r="D13" s="1061"/>
      <c r="E13" s="1061"/>
      <c r="F13" s="1061"/>
      <c r="G13" s="1061"/>
      <c r="H13" s="1061"/>
      <c r="I13" s="1140"/>
      <c r="J13" s="1140"/>
    </row>
    <row r="14" spans="1:10" ht="15.75" thickBot="1" x14ac:dyDescent="0.3">
      <c r="A14" s="815" t="s">
        <v>777</v>
      </c>
      <c r="B14" s="1175"/>
      <c r="C14" s="842"/>
      <c r="D14" s="842"/>
      <c r="E14" s="1290"/>
      <c r="F14" s="1290"/>
      <c r="G14" s="1140"/>
      <c r="H14" s="1140"/>
      <c r="I14" s="1140"/>
      <c r="J14" s="1140"/>
    </row>
    <row r="15" spans="1:10" ht="15.75" thickBot="1" x14ac:dyDescent="0.3">
      <c r="A15" s="1072" t="s">
        <v>776</v>
      </c>
      <c r="B15" s="1112" t="s">
        <v>1226</v>
      </c>
      <c r="C15" s="1112" t="s">
        <v>1097</v>
      </c>
      <c r="D15" s="1112" t="s">
        <v>1065</v>
      </c>
      <c r="E15" s="1070" t="s">
        <v>994</v>
      </c>
      <c r="F15" s="1070" t="s">
        <v>294</v>
      </c>
      <c r="G15" s="1070" t="s">
        <v>293</v>
      </c>
      <c r="H15" s="1070" t="s">
        <v>1003</v>
      </c>
      <c r="I15" s="1264" t="s">
        <v>291</v>
      </c>
      <c r="J15" s="1264" t="s">
        <v>290</v>
      </c>
    </row>
    <row r="16" spans="1:10" x14ac:dyDescent="0.25">
      <c r="A16" s="1289" t="s">
        <v>775</v>
      </c>
      <c r="B16" s="1288">
        <v>15.7</v>
      </c>
      <c r="C16" s="1287">
        <v>14.9</v>
      </c>
      <c r="D16" s="1287">
        <v>14.1</v>
      </c>
      <c r="E16" s="1287">
        <v>12.6</v>
      </c>
      <c r="F16" s="1287">
        <v>12.8</v>
      </c>
      <c r="G16" s="1287">
        <v>12.5</v>
      </c>
      <c r="H16" s="1287">
        <v>14.1</v>
      </c>
      <c r="I16" s="1287">
        <v>14</v>
      </c>
      <c r="J16" s="1287">
        <v>14.3</v>
      </c>
    </row>
    <row r="17" spans="1:11" x14ac:dyDescent="0.25">
      <c r="A17" s="1286" t="s">
        <v>852</v>
      </c>
      <c r="B17" s="1155"/>
      <c r="C17" s="1155"/>
      <c r="D17" s="1155"/>
      <c r="E17" s="1155"/>
      <c r="F17" s="1155"/>
      <c r="G17" s="1155"/>
      <c r="H17" s="1155"/>
      <c r="I17" s="1140"/>
      <c r="J17" s="1140"/>
      <c r="K17" s="1140"/>
    </row>
    <row r="18" spans="1:11" x14ac:dyDescent="0.25">
      <c r="A18" s="1061"/>
      <c r="B18" s="1155"/>
      <c r="C18" s="1155"/>
      <c r="D18" s="1155"/>
      <c r="E18" s="1155"/>
      <c r="F18" s="1155"/>
      <c r="G18" s="1155"/>
      <c r="H18" s="1155"/>
      <c r="I18" s="1140"/>
      <c r="J18" s="1140"/>
      <c r="K18" s="1140"/>
    </row>
    <row r="19" spans="1:11" x14ac:dyDescent="0.25">
      <c r="A19" s="1061"/>
      <c r="B19" s="1155"/>
      <c r="C19" s="1284"/>
      <c r="D19" s="1283"/>
      <c r="E19" s="1283"/>
      <c r="F19" s="1283"/>
      <c r="G19" s="1283"/>
      <c r="H19" s="1155"/>
      <c r="I19" s="1140"/>
      <c r="J19" s="1140"/>
      <c r="K19" s="1140"/>
    </row>
    <row r="20" spans="1:11" x14ac:dyDescent="0.25">
      <c r="A20" s="1285"/>
      <c r="B20" s="1155"/>
      <c r="C20" s="863"/>
      <c r="D20" s="862"/>
      <c r="E20" s="860"/>
      <c r="F20" s="861"/>
      <c r="G20" s="860"/>
      <c r="H20" s="1155"/>
      <c r="I20" s="1140"/>
      <c r="J20" s="1140"/>
      <c r="K20" s="1140"/>
    </row>
    <row r="21" spans="1:11" x14ac:dyDescent="0.25">
      <c r="A21" s="1285"/>
      <c r="B21" s="1155"/>
      <c r="C21" s="859"/>
      <c r="D21" s="819"/>
      <c r="E21" s="819"/>
      <c r="F21" s="819"/>
      <c r="G21" s="819"/>
      <c r="H21" s="1155"/>
      <c r="I21" s="1140"/>
      <c r="J21" s="1140"/>
      <c r="K21" s="1140"/>
    </row>
    <row r="22" spans="1:11" x14ac:dyDescent="0.25">
      <c r="A22" s="1285"/>
      <c r="B22" s="1155"/>
      <c r="C22" s="783"/>
      <c r="D22" s="788"/>
      <c r="E22" s="788"/>
      <c r="F22" s="858"/>
      <c r="G22" s="858"/>
      <c r="H22" s="1155"/>
      <c r="I22" s="1140"/>
      <c r="J22" s="1140"/>
      <c r="K22" s="1140"/>
    </row>
    <row r="23" spans="1:11" x14ac:dyDescent="0.25">
      <c r="A23" s="1061"/>
      <c r="B23" s="1155"/>
      <c r="C23" s="857"/>
      <c r="D23" s="790"/>
      <c r="E23" s="790"/>
      <c r="F23" s="789"/>
      <c r="G23" s="789"/>
      <c r="H23" s="1155"/>
      <c r="I23" s="1140"/>
      <c r="J23" s="1140"/>
      <c r="K23" s="1140"/>
    </row>
    <row r="24" spans="1:11" x14ac:dyDescent="0.25">
      <c r="A24" s="1061"/>
      <c r="B24" s="1155"/>
      <c r="C24" s="833"/>
      <c r="D24" s="784"/>
      <c r="E24" s="784"/>
      <c r="F24" s="788"/>
      <c r="G24" s="1282"/>
      <c r="H24" s="1155"/>
      <c r="I24" s="1140"/>
      <c r="J24" s="1140"/>
      <c r="K24" s="1140"/>
    </row>
    <row r="25" spans="1:11" x14ac:dyDescent="0.25">
      <c r="A25" s="1061"/>
      <c r="B25" s="1155"/>
      <c r="C25" s="1284"/>
      <c r="D25" s="1283"/>
      <c r="E25" s="1283"/>
      <c r="F25" s="1283"/>
      <c r="G25" s="1283"/>
      <c r="H25" s="1155"/>
      <c r="I25" s="1140"/>
      <c r="J25" s="1140"/>
      <c r="K25" s="1140"/>
    </row>
    <row r="26" spans="1:11" x14ac:dyDescent="0.25">
      <c r="A26" s="1061"/>
      <c r="B26" s="1155"/>
      <c r="C26" s="856"/>
      <c r="D26" s="855"/>
      <c r="E26" s="855"/>
      <c r="F26" s="854"/>
      <c r="G26" s="1282"/>
      <c r="H26" s="1155"/>
      <c r="I26" s="1140"/>
      <c r="J26" s="1140"/>
      <c r="K26" s="1140"/>
    </row>
    <row r="27" spans="1:11" x14ac:dyDescent="0.25">
      <c r="A27" s="1061"/>
      <c r="B27" s="1155"/>
      <c r="C27" s="856"/>
      <c r="D27" s="855"/>
      <c r="E27" s="855"/>
      <c r="F27" s="854"/>
      <c r="G27" s="1282"/>
      <c r="H27" s="1155"/>
      <c r="I27" s="1140"/>
      <c r="J27" s="1140"/>
      <c r="K27" s="1140"/>
    </row>
    <row r="28" spans="1:11" x14ac:dyDescent="0.25">
      <c r="A28" s="1061"/>
      <c r="B28" s="1155"/>
      <c r="C28" s="856"/>
      <c r="D28" s="855"/>
      <c r="E28" s="855"/>
      <c r="F28" s="854"/>
      <c r="G28" s="1282"/>
      <c r="H28" s="1155"/>
      <c r="I28" s="1140"/>
      <c r="J28" s="1140"/>
      <c r="K28" s="1140"/>
    </row>
    <row r="29" spans="1:11" x14ac:dyDescent="0.25">
      <c r="A29" s="1061"/>
      <c r="B29" s="1155"/>
      <c r="C29" s="856"/>
      <c r="D29" s="855"/>
      <c r="E29" s="855"/>
      <c r="F29" s="854"/>
      <c r="G29" s="1282"/>
      <c r="H29" s="1155"/>
      <c r="I29" s="1140"/>
      <c r="J29" s="1140"/>
      <c r="K29" s="1140"/>
    </row>
    <row r="30" spans="1:11" x14ac:dyDescent="0.25">
      <c r="A30" s="1061"/>
      <c r="B30" s="1155"/>
      <c r="C30" s="856"/>
      <c r="D30" s="855"/>
      <c r="E30" s="855"/>
      <c r="F30" s="854"/>
      <c r="G30" s="1282"/>
      <c r="H30" s="1155"/>
      <c r="I30" s="1140"/>
      <c r="J30" s="1140"/>
      <c r="K30" s="1140"/>
    </row>
    <row r="31" spans="1:11" x14ac:dyDescent="0.25">
      <c r="A31" s="1061"/>
      <c r="B31" s="1155"/>
      <c r="C31" s="856"/>
      <c r="D31" s="855"/>
      <c r="E31" s="855"/>
      <c r="F31" s="854"/>
      <c r="G31" s="1282"/>
      <c r="H31" s="1155"/>
      <c r="I31" s="1140"/>
      <c r="J31" s="1140"/>
      <c r="K31" s="1140"/>
    </row>
    <row r="32" spans="1:11" x14ac:dyDescent="0.25">
      <c r="A32" s="1061"/>
      <c r="B32" s="1155"/>
      <c r="C32" s="856"/>
      <c r="D32" s="855"/>
      <c r="E32" s="855"/>
      <c r="F32" s="854"/>
      <c r="G32" s="1282"/>
      <c r="H32" s="1155"/>
      <c r="I32" s="1140"/>
      <c r="J32" s="1140"/>
      <c r="K32" s="1140"/>
    </row>
    <row r="33" spans="1:11" x14ac:dyDescent="0.25">
      <c r="A33" s="1061"/>
      <c r="B33" s="1155"/>
      <c r="C33" s="856"/>
      <c r="D33" s="855"/>
      <c r="E33" s="855"/>
      <c r="F33" s="854"/>
      <c r="G33" s="1282"/>
      <c r="H33" s="1155"/>
      <c r="I33" s="1140"/>
      <c r="J33" s="1140"/>
      <c r="K33" s="1140"/>
    </row>
    <row r="34" spans="1:11" x14ac:dyDescent="0.25">
      <c r="A34" s="1061"/>
      <c r="B34" s="1155"/>
      <c r="C34" s="856"/>
      <c r="D34" s="855"/>
      <c r="E34" s="855"/>
      <c r="F34" s="854"/>
      <c r="G34" s="1282"/>
      <c r="H34" s="1155"/>
      <c r="I34" s="1140"/>
      <c r="J34" s="1140"/>
      <c r="K34" s="1140"/>
    </row>
    <row r="35" spans="1:11" x14ac:dyDescent="0.25">
      <c r="A35" s="1281"/>
      <c r="B35" s="1276"/>
      <c r="C35" s="856"/>
      <c r="D35" s="855"/>
      <c r="E35" s="855"/>
      <c r="F35" s="854"/>
      <c r="G35" s="1282"/>
      <c r="H35" s="1155"/>
      <c r="I35" s="1140"/>
      <c r="J35" s="1140"/>
      <c r="K35" s="1140"/>
    </row>
    <row r="36" spans="1:11" x14ac:dyDescent="0.25">
      <c r="A36" s="1281"/>
      <c r="B36" s="1276"/>
      <c r="C36" s="856"/>
      <c r="D36" s="855"/>
      <c r="E36" s="855"/>
      <c r="F36" s="854"/>
      <c r="G36" s="1282"/>
      <c r="H36" s="1155"/>
      <c r="I36" s="1140"/>
      <c r="J36" s="1140"/>
      <c r="K36" s="1140"/>
    </row>
    <row r="37" spans="1:11" x14ac:dyDescent="0.25">
      <c r="A37" s="1281"/>
      <c r="B37" s="1276"/>
      <c r="C37" s="783"/>
      <c r="D37" s="788"/>
      <c r="E37" s="788"/>
      <c r="F37" s="788"/>
      <c r="G37" s="1282"/>
      <c r="H37" s="1155"/>
      <c r="I37" s="1140"/>
      <c r="J37" s="1140"/>
      <c r="K37" s="1140"/>
    </row>
    <row r="38" spans="1:11" x14ac:dyDescent="0.25">
      <c r="A38" s="1281"/>
      <c r="B38" s="1276"/>
      <c r="C38" s="833"/>
      <c r="D38" s="784"/>
      <c r="E38" s="784"/>
      <c r="F38" s="788"/>
      <c r="G38" s="1282"/>
      <c r="H38" s="1155"/>
      <c r="I38" s="1140"/>
      <c r="J38" s="1140"/>
      <c r="K38" s="1140"/>
    </row>
    <row r="39" spans="1:11" x14ac:dyDescent="0.25">
      <c r="A39" s="1281"/>
      <c r="B39" s="1276"/>
      <c r="C39" s="1279"/>
      <c r="D39" s="1278"/>
      <c r="E39" s="1278"/>
      <c r="F39" s="1278"/>
      <c r="G39" s="1278"/>
      <c r="H39" s="1276"/>
    </row>
    <row r="40" spans="1:11" x14ac:dyDescent="0.25">
      <c r="A40" s="1281"/>
      <c r="B40" s="1276"/>
      <c r="C40" s="851"/>
      <c r="D40" s="852"/>
      <c r="E40" s="850"/>
      <c r="F40" s="848"/>
      <c r="G40" s="1277"/>
      <c r="H40" s="1276"/>
    </row>
    <row r="41" spans="1:11" x14ac:dyDescent="0.25">
      <c r="A41" s="1281"/>
      <c r="B41" s="1276"/>
      <c r="C41" s="851"/>
      <c r="D41" s="852"/>
      <c r="E41" s="850"/>
      <c r="F41" s="848"/>
      <c r="G41" s="1277"/>
      <c r="H41" s="1276"/>
    </row>
    <row r="42" spans="1:11" x14ac:dyDescent="0.25">
      <c r="B42" s="1276"/>
      <c r="C42" s="851"/>
      <c r="D42" s="852"/>
      <c r="E42" s="850"/>
      <c r="F42" s="848"/>
      <c r="G42" s="1277"/>
      <c r="H42" s="1276"/>
    </row>
    <row r="43" spans="1:11" x14ac:dyDescent="0.25">
      <c r="B43" s="1276"/>
      <c r="C43" s="851"/>
      <c r="D43" s="852"/>
      <c r="E43" s="850"/>
      <c r="F43" s="848"/>
      <c r="G43" s="1277"/>
      <c r="H43" s="1276"/>
    </row>
    <row r="44" spans="1:11" x14ac:dyDescent="0.25">
      <c r="B44" s="1276"/>
      <c r="C44" s="851"/>
      <c r="D44" s="853"/>
      <c r="E44" s="850"/>
      <c r="F44" s="848"/>
      <c r="G44" s="1277"/>
      <c r="H44" s="1276"/>
    </row>
    <row r="45" spans="1:11" x14ac:dyDescent="0.25">
      <c r="B45" s="1276"/>
      <c r="C45" s="851"/>
      <c r="D45" s="852"/>
      <c r="E45" s="850"/>
      <c r="F45" s="848"/>
      <c r="G45" s="1277"/>
      <c r="H45" s="1276"/>
    </row>
    <row r="46" spans="1:11" x14ac:dyDescent="0.25">
      <c r="B46" s="1276"/>
      <c r="C46" s="851"/>
      <c r="D46" s="1280"/>
      <c r="E46" s="850"/>
      <c r="F46" s="848"/>
      <c r="G46" s="1277"/>
      <c r="H46" s="1276"/>
    </row>
    <row r="47" spans="1:11" x14ac:dyDescent="0.25">
      <c r="B47" s="1276"/>
      <c r="C47" s="851"/>
      <c r="D47" s="1280"/>
      <c r="E47" s="850"/>
      <c r="F47" s="848"/>
      <c r="G47" s="1277"/>
      <c r="H47" s="1276"/>
    </row>
    <row r="48" spans="1:11" x14ac:dyDescent="0.25">
      <c r="B48" s="1276"/>
      <c r="C48" s="791"/>
      <c r="D48" s="849"/>
      <c r="E48" s="849"/>
      <c r="F48" s="848"/>
      <c r="G48" s="1277"/>
      <c r="H48" s="1276"/>
    </row>
    <row r="49" spans="2:8" x14ac:dyDescent="0.25">
      <c r="B49" s="1276"/>
      <c r="C49" s="1279"/>
      <c r="D49" s="1278"/>
      <c r="E49" s="1278"/>
      <c r="F49" s="1278"/>
      <c r="G49" s="1278"/>
      <c r="H49" s="1276"/>
    </row>
    <row r="50" spans="2:8" x14ac:dyDescent="0.25">
      <c r="B50" s="1276"/>
      <c r="C50" s="847"/>
      <c r="D50" s="846"/>
      <c r="E50" s="846"/>
      <c r="F50" s="843"/>
      <c r="G50" s="1277"/>
      <c r="H50" s="1276"/>
    </row>
    <row r="51" spans="2:8" x14ac:dyDescent="0.25">
      <c r="B51" s="1276"/>
      <c r="C51" s="847"/>
      <c r="D51" s="844"/>
      <c r="E51" s="846"/>
      <c r="F51" s="843"/>
      <c r="G51" s="1277"/>
      <c r="H51" s="1276"/>
    </row>
    <row r="52" spans="2:8" x14ac:dyDescent="0.25">
      <c r="B52" s="1276"/>
      <c r="C52" s="845"/>
      <c r="D52" s="844"/>
      <c r="E52" s="844"/>
      <c r="F52" s="843"/>
      <c r="G52" s="1277"/>
      <c r="H52" s="1276"/>
    </row>
  </sheetData>
  <mergeCells count="3">
    <mergeCell ref="B3:B4"/>
    <mergeCell ref="C3:F3"/>
    <mergeCell ref="G3:G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2"/>
  <sheetViews>
    <sheetView showGridLines="0" showZeros="0" view="pageBreakPreview" topLeftCell="A52" zoomScaleNormal="100" zoomScaleSheetLayoutView="100" workbookViewId="0">
      <selection activeCell="B46" sqref="B46"/>
    </sheetView>
  </sheetViews>
  <sheetFormatPr defaultRowHeight="15" x14ac:dyDescent="0.25"/>
  <cols>
    <col min="1" max="1" width="46.140625" style="1061" customWidth="1"/>
    <col min="2" max="9" width="11.7109375" style="1140" customWidth="1"/>
    <col min="10" max="16384" width="9.140625" style="1140"/>
  </cols>
  <sheetData>
    <row r="1" spans="1:9" x14ac:dyDescent="0.25">
      <c r="A1" s="803" t="s">
        <v>855</v>
      </c>
      <c r="B1" s="802"/>
      <c r="C1" s="801"/>
      <c r="D1" s="800"/>
      <c r="E1" s="800"/>
      <c r="F1" s="800"/>
      <c r="G1" s="800"/>
    </row>
    <row r="2" spans="1:9" x14ac:dyDescent="0.25">
      <c r="A2" s="803"/>
      <c r="B2" s="802"/>
      <c r="C2" s="801"/>
      <c r="D2" s="800"/>
      <c r="E2" s="800"/>
      <c r="F2" s="800"/>
      <c r="G2" s="800"/>
    </row>
    <row r="3" spans="1:9" x14ac:dyDescent="0.25">
      <c r="A3" s="1148" t="s">
        <v>0</v>
      </c>
      <c r="B3" s="2924" t="s">
        <v>1249</v>
      </c>
      <c r="C3" s="2924"/>
      <c r="D3" s="2924" t="s">
        <v>1063</v>
      </c>
      <c r="E3" s="2924"/>
      <c r="F3" s="2925" t="s">
        <v>1248</v>
      </c>
      <c r="G3" s="2925"/>
    </row>
    <row r="4" spans="1:9" ht="15" customHeight="1" x14ac:dyDescent="0.25">
      <c r="A4" s="2271"/>
      <c r="B4" s="2926" t="s">
        <v>759</v>
      </c>
      <c r="C4" s="2926" t="s">
        <v>758</v>
      </c>
      <c r="D4" s="2928" t="s">
        <v>759</v>
      </c>
      <c r="E4" s="2928" t="s">
        <v>758</v>
      </c>
      <c r="F4" s="2928" t="s">
        <v>759</v>
      </c>
      <c r="G4" s="2928" t="s">
        <v>758</v>
      </c>
      <c r="H4" s="1147"/>
      <c r="I4" s="1147"/>
    </row>
    <row r="5" spans="1:9" ht="15.75" thickBot="1" x14ac:dyDescent="0.3">
      <c r="A5" s="1072" t="s">
        <v>193</v>
      </c>
      <c r="B5" s="2927"/>
      <c r="C5" s="2927"/>
      <c r="D5" s="2929"/>
      <c r="E5" s="2929"/>
      <c r="F5" s="2929"/>
      <c r="G5" s="2929"/>
      <c r="H5" s="1147"/>
      <c r="I5" s="1147"/>
    </row>
    <row r="6" spans="1:9" x14ac:dyDescent="0.25">
      <c r="A6" s="1295" t="s">
        <v>757</v>
      </c>
      <c r="B6" s="1141">
        <v>8082</v>
      </c>
      <c r="C6" s="1141">
        <v>101024</v>
      </c>
      <c r="D6" s="1141">
        <v>8292</v>
      </c>
      <c r="E6" s="1141">
        <v>103656</v>
      </c>
      <c r="F6" s="1141">
        <v>8870</v>
      </c>
      <c r="G6" s="1141">
        <v>110877</v>
      </c>
      <c r="H6" s="1146"/>
      <c r="I6" s="1146"/>
    </row>
    <row r="7" spans="1:9" x14ac:dyDescent="0.25">
      <c r="A7" s="1172" t="s">
        <v>756</v>
      </c>
      <c r="B7" s="1069">
        <v>507</v>
      </c>
      <c r="C7" s="1069">
        <v>6343</v>
      </c>
      <c r="D7" s="1069">
        <v>477</v>
      </c>
      <c r="E7" s="1069">
        <v>5963</v>
      </c>
      <c r="F7" s="1069">
        <v>579</v>
      </c>
      <c r="G7" s="1069">
        <v>7238</v>
      </c>
      <c r="H7" s="1146"/>
      <c r="I7" s="1146"/>
    </row>
    <row r="8" spans="1:9" x14ac:dyDescent="0.25">
      <c r="A8" s="1172"/>
      <c r="B8" s="1069" t="s">
        <v>103</v>
      </c>
      <c r="C8" s="1069" t="s">
        <v>103</v>
      </c>
      <c r="D8" s="1069" t="s">
        <v>103</v>
      </c>
      <c r="E8" s="1069" t="s">
        <v>103</v>
      </c>
      <c r="F8" s="1069" t="s">
        <v>103</v>
      </c>
      <c r="G8" s="1069"/>
    </row>
    <row r="9" spans="1:9" x14ac:dyDescent="0.25">
      <c r="A9" s="1172" t="s">
        <v>755</v>
      </c>
      <c r="B9" s="1069">
        <v>5808</v>
      </c>
      <c r="C9" s="1069">
        <v>72601</v>
      </c>
      <c r="D9" s="1069">
        <v>5884</v>
      </c>
      <c r="E9" s="1069">
        <v>73553</v>
      </c>
      <c r="F9" s="1069">
        <v>6335</v>
      </c>
      <c r="G9" s="1069">
        <v>79190</v>
      </c>
    </row>
    <row r="10" spans="1:9" x14ac:dyDescent="0.25">
      <c r="A10" s="1172" t="s">
        <v>725</v>
      </c>
      <c r="B10" s="1069">
        <v>153</v>
      </c>
      <c r="C10" s="1069">
        <v>1916</v>
      </c>
      <c r="D10" s="1069">
        <v>141</v>
      </c>
      <c r="E10" s="1069">
        <v>1759</v>
      </c>
      <c r="F10" s="1069">
        <v>166</v>
      </c>
      <c r="G10" s="1069">
        <v>2079</v>
      </c>
    </row>
    <row r="11" spans="1:9" x14ac:dyDescent="0.25">
      <c r="A11" s="1172" t="s">
        <v>731</v>
      </c>
      <c r="B11" s="1069">
        <v>4009</v>
      </c>
      <c r="C11" s="1069">
        <v>50112</v>
      </c>
      <c r="D11" s="1069">
        <v>4170</v>
      </c>
      <c r="E11" s="1069">
        <v>52127</v>
      </c>
      <c r="F11" s="1069">
        <v>4329</v>
      </c>
      <c r="G11" s="1069">
        <v>54118</v>
      </c>
    </row>
    <row r="12" spans="1:9" x14ac:dyDescent="0.25">
      <c r="A12" s="1297" t="s">
        <v>754</v>
      </c>
      <c r="B12" s="1069">
        <v>3632</v>
      </c>
      <c r="C12" s="1069">
        <v>45403</v>
      </c>
      <c r="D12" s="1069">
        <v>3785</v>
      </c>
      <c r="E12" s="1069">
        <v>47318</v>
      </c>
      <c r="F12" s="1069">
        <v>3796</v>
      </c>
      <c r="G12" s="1069">
        <v>47457</v>
      </c>
    </row>
    <row r="13" spans="1:9" x14ac:dyDescent="0.25">
      <c r="A13" s="1297" t="s">
        <v>753</v>
      </c>
      <c r="B13" s="1069">
        <v>377</v>
      </c>
      <c r="C13" s="1069">
        <v>4709</v>
      </c>
      <c r="D13" s="1069">
        <v>385</v>
      </c>
      <c r="E13" s="1069">
        <v>4809</v>
      </c>
      <c r="F13" s="1069">
        <v>533</v>
      </c>
      <c r="G13" s="1069">
        <v>6661</v>
      </c>
    </row>
    <row r="14" spans="1:9" x14ac:dyDescent="0.25">
      <c r="A14" s="1172" t="s">
        <v>728</v>
      </c>
      <c r="B14" s="1069">
        <v>518</v>
      </c>
      <c r="C14" s="1069">
        <v>6479</v>
      </c>
      <c r="D14" s="1069">
        <v>510</v>
      </c>
      <c r="E14" s="1069">
        <v>6379</v>
      </c>
      <c r="F14" s="1069">
        <v>669</v>
      </c>
      <c r="G14" s="1069">
        <v>8360</v>
      </c>
    </row>
    <row r="15" spans="1:9" x14ac:dyDescent="0.25">
      <c r="A15" s="1172" t="s">
        <v>724</v>
      </c>
      <c r="B15" s="1069">
        <v>975</v>
      </c>
      <c r="C15" s="1069">
        <v>12188</v>
      </c>
      <c r="D15" s="1069">
        <v>955</v>
      </c>
      <c r="E15" s="1069">
        <v>11942</v>
      </c>
      <c r="F15" s="1069">
        <v>1006</v>
      </c>
      <c r="G15" s="1069">
        <v>12577</v>
      </c>
    </row>
    <row r="16" spans="1:9" x14ac:dyDescent="0.25">
      <c r="A16" s="1172" t="s">
        <v>723</v>
      </c>
      <c r="B16" s="1069">
        <v>153</v>
      </c>
      <c r="C16" s="1069">
        <v>1906</v>
      </c>
      <c r="D16" s="1069">
        <v>108</v>
      </c>
      <c r="E16" s="1069">
        <v>1346</v>
      </c>
      <c r="F16" s="1069">
        <v>165</v>
      </c>
      <c r="G16" s="1069">
        <v>2056</v>
      </c>
    </row>
    <row r="17" spans="1:7" x14ac:dyDescent="0.25">
      <c r="A17" s="1172"/>
      <c r="B17" s="1069"/>
      <c r="C17" s="1069" t="s">
        <v>103</v>
      </c>
      <c r="D17" s="1069"/>
      <c r="E17" s="1069" t="s">
        <v>103</v>
      </c>
      <c r="F17" s="1069" t="s">
        <v>103</v>
      </c>
      <c r="G17" s="1069" t="s">
        <v>103</v>
      </c>
    </row>
    <row r="18" spans="1:7" x14ac:dyDescent="0.25">
      <c r="A18" s="1172" t="s">
        <v>726</v>
      </c>
      <c r="B18" s="1069">
        <v>2274</v>
      </c>
      <c r="C18" s="1069">
        <v>28423</v>
      </c>
      <c r="D18" s="1069">
        <v>2408</v>
      </c>
      <c r="E18" s="1069">
        <v>30103</v>
      </c>
      <c r="F18" s="1069">
        <v>2535</v>
      </c>
      <c r="G18" s="1069">
        <v>31687</v>
      </c>
    </row>
    <row r="19" spans="1:7" x14ac:dyDescent="0.25">
      <c r="A19" s="1172" t="s">
        <v>752</v>
      </c>
      <c r="B19" s="1069">
        <v>5</v>
      </c>
      <c r="C19" s="1069">
        <v>64</v>
      </c>
      <c r="D19" s="1069">
        <v>17</v>
      </c>
      <c r="E19" s="1069">
        <v>209</v>
      </c>
      <c r="F19" s="1069">
        <v>8</v>
      </c>
      <c r="G19" s="1069">
        <v>98</v>
      </c>
    </row>
    <row r="20" spans="1:7" x14ac:dyDescent="0.25">
      <c r="A20" s="1172" t="s">
        <v>751</v>
      </c>
      <c r="B20" s="1069">
        <v>0</v>
      </c>
      <c r="C20" s="1069">
        <v>0</v>
      </c>
      <c r="D20" s="1069">
        <v>0</v>
      </c>
      <c r="E20" s="1069">
        <v>0</v>
      </c>
      <c r="F20" s="1069" t="s">
        <v>0</v>
      </c>
      <c r="G20" s="1069" t="s">
        <v>0</v>
      </c>
    </row>
    <row r="21" spans="1:7" x14ac:dyDescent="0.25">
      <c r="A21" s="1172" t="s">
        <v>750</v>
      </c>
      <c r="B21" s="1069">
        <v>0</v>
      </c>
      <c r="C21" s="1069">
        <v>0</v>
      </c>
      <c r="D21" s="1069">
        <v>0</v>
      </c>
      <c r="E21" s="1069">
        <v>0</v>
      </c>
      <c r="F21" s="1069" t="s">
        <v>0</v>
      </c>
      <c r="G21" s="1069" t="s">
        <v>0</v>
      </c>
    </row>
    <row r="22" spans="1:7" x14ac:dyDescent="0.25">
      <c r="A22" s="1172" t="s">
        <v>749</v>
      </c>
      <c r="B22" s="1069">
        <v>0</v>
      </c>
      <c r="C22" s="1069">
        <v>0</v>
      </c>
      <c r="D22" s="1069">
        <v>0</v>
      </c>
      <c r="E22" s="1069">
        <v>0</v>
      </c>
      <c r="F22" s="1069" t="s">
        <v>0</v>
      </c>
      <c r="G22" s="1069" t="s">
        <v>0</v>
      </c>
    </row>
    <row r="23" spans="1:7" x14ac:dyDescent="0.25">
      <c r="A23" s="1172" t="s">
        <v>748</v>
      </c>
      <c r="B23" s="1069">
        <v>0</v>
      </c>
      <c r="C23" s="1069">
        <v>0</v>
      </c>
      <c r="D23" s="1069">
        <v>0</v>
      </c>
      <c r="E23" s="1069">
        <v>0</v>
      </c>
      <c r="F23" s="1069" t="s">
        <v>0</v>
      </c>
      <c r="G23" s="1069" t="s">
        <v>0</v>
      </c>
    </row>
    <row r="24" spans="1:7" x14ac:dyDescent="0.25">
      <c r="A24" s="1172" t="s">
        <v>747</v>
      </c>
      <c r="B24" s="1069">
        <v>651</v>
      </c>
      <c r="C24" s="1069">
        <v>8132</v>
      </c>
      <c r="D24" s="1069">
        <v>581</v>
      </c>
      <c r="E24" s="1069">
        <v>7259</v>
      </c>
      <c r="F24" s="1069">
        <v>619</v>
      </c>
      <c r="G24" s="1069">
        <v>7735</v>
      </c>
    </row>
    <row r="25" spans="1:7" x14ac:dyDescent="0.25">
      <c r="A25" s="1172" t="s">
        <v>746</v>
      </c>
      <c r="B25" s="1069">
        <v>256</v>
      </c>
      <c r="C25" s="1069">
        <v>3195</v>
      </c>
      <c r="D25" s="1069">
        <v>323</v>
      </c>
      <c r="E25" s="1069">
        <v>4035</v>
      </c>
      <c r="F25" s="1069">
        <v>325</v>
      </c>
      <c r="G25" s="1069">
        <v>4070</v>
      </c>
    </row>
    <row r="26" spans="1:7" x14ac:dyDescent="0.25">
      <c r="A26" s="1172" t="s">
        <v>745</v>
      </c>
      <c r="B26" s="1069">
        <v>3</v>
      </c>
      <c r="C26" s="1069">
        <v>40</v>
      </c>
      <c r="D26" s="1069">
        <v>3</v>
      </c>
      <c r="E26" s="1069">
        <v>42</v>
      </c>
      <c r="F26" s="1069">
        <v>21</v>
      </c>
      <c r="G26" s="1069">
        <v>261</v>
      </c>
    </row>
    <row r="27" spans="1:7" x14ac:dyDescent="0.25">
      <c r="A27" s="1172" t="s">
        <v>744</v>
      </c>
      <c r="B27" s="1069">
        <v>0</v>
      </c>
      <c r="C27" s="1069">
        <v>0</v>
      </c>
      <c r="D27" s="1069">
        <v>114</v>
      </c>
      <c r="E27" s="1069">
        <v>1420</v>
      </c>
      <c r="F27" s="1069">
        <v>196</v>
      </c>
      <c r="G27" s="1069">
        <v>2448</v>
      </c>
    </row>
    <row r="28" spans="1:7" x14ac:dyDescent="0.25">
      <c r="A28" s="1172" t="s">
        <v>743</v>
      </c>
      <c r="B28" s="1069">
        <v>0</v>
      </c>
      <c r="C28" s="1069">
        <v>0</v>
      </c>
      <c r="D28" s="1069">
        <v>0</v>
      </c>
      <c r="E28" s="1069">
        <v>0</v>
      </c>
      <c r="F28" s="1069">
        <v>3</v>
      </c>
      <c r="G28" s="1069">
        <v>42</v>
      </c>
    </row>
    <row r="29" spans="1:7" x14ac:dyDescent="0.25">
      <c r="A29" s="1172" t="s">
        <v>742</v>
      </c>
      <c r="B29" s="1069">
        <v>62</v>
      </c>
      <c r="C29" s="1069">
        <v>773</v>
      </c>
      <c r="D29" s="1069">
        <v>58</v>
      </c>
      <c r="E29" s="1069">
        <v>728</v>
      </c>
      <c r="F29" s="1069">
        <v>53</v>
      </c>
      <c r="G29" s="1069">
        <v>657</v>
      </c>
    </row>
    <row r="30" spans="1:7" x14ac:dyDescent="0.25">
      <c r="A30" s="1172" t="s">
        <v>741</v>
      </c>
      <c r="B30" s="1069">
        <v>55</v>
      </c>
      <c r="C30" s="1069">
        <v>692</v>
      </c>
      <c r="D30" s="1069">
        <v>56</v>
      </c>
      <c r="E30" s="1069">
        <v>705</v>
      </c>
      <c r="F30" s="1069">
        <v>64</v>
      </c>
      <c r="G30" s="1069">
        <v>801</v>
      </c>
    </row>
    <row r="31" spans="1:7" ht="22.5" x14ac:dyDescent="0.25">
      <c r="A31" s="1296" t="s">
        <v>740</v>
      </c>
      <c r="B31" s="1069">
        <v>0</v>
      </c>
      <c r="C31" s="1069">
        <v>0</v>
      </c>
      <c r="D31" s="1069">
        <v>0</v>
      </c>
      <c r="E31" s="1069">
        <v>0</v>
      </c>
      <c r="F31" s="1069" t="s">
        <v>0</v>
      </c>
      <c r="G31" s="1069" t="s">
        <v>0</v>
      </c>
    </row>
    <row r="32" spans="1:7" x14ac:dyDescent="0.25">
      <c r="A32" s="1172" t="s">
        <v>739</v>
      </c>
      <c r="B32" s="1069">
        <v>0</v>
      </c>
      <c r="C32" s="1069">
        <v>0</v>
      </c>
      <c r="D32" s="1069">
        <v>0</v>
      </c>
      <c r="E32" s="1069">
        <v>0</v>
      </c>
      <c r="F32" s="1069" t="s">
        <v>0</v>
      </c>
      <c r="G32" s="1069" t="s">
        <v>0</v>
      </c>
    </row>
    <row r="33" spans="1:7" x14ac:dyDescent="0.25">
      <c r="A33" s="1172" t="s">
        <v>738</v>
      </c>
      <c r="B33" s="1069">
        <v>1241</v>
      </c>
      <c r="C33" s="1069">
        <v>15508</v>
      </c>
      <c r="D33" s="1069">
        <v>1255</v>
      </c>
      <c r="E33" s="1069">
        <v>15687</v>
      </c>
      <c r="F33" s="1069">
        <v>1245</v>
      </c>
      <c r="G33" s="1069">
        <v>15565</v>
      </c>
    </row>
    <row r="34" spans="1:7" x14ac:dyDescent="0.25">
      <c r="A34" s="1172" t="s">
        <v>737</v>
      </c>
      <c r="B34" s="1069">
        <v>1</v>
      </c>
      <c r="C34" s="1069">
        <v>19</v>
      </c>
      <c r="D34" s="1069">
        <v>1</v>
      </c>
      <c r="E34" s="1069">
        <v>18</v>
      </c>
      <c r="F34" s="1069">
        <v>1</v>
      </c>
      <c r="G34" s="1069">
        <v>10</v>
      </c>
    </row>
    <row r="35" spans="1:7" x14ac:dyDescent="0.25">
      <c r="A35" s="1172"/>
      <c r="B35" s="1069" t="s">
        <v>103</v>
      </c>
      <c r="C35" s="1069" t="s">
        <v>103</v>
      </c>
      <c r="D35" s="1069" t="s">
        <v>103</v>
      </c>
      <c r="E35" s="1069" t="s">
        <v>103</v>
      </c>
      <c r="F35" s="1069"/>
      <c r="G35" s="1069"/>
    </row>
    <row r="36" spans="1:7" x14ac:dyDescent="0.25">
      <c r="A36" s="1295" t="s">
        <v>722</v>
      </c>
      <c r="B36" s="1141">
        <v>62</v>
      </c>
      <c r="C36" s="1141">
        <v>782</v>
      </c>
      <c r="D36" s="1141">
        <v>94</v>
      </c>
      <c r="E36" s="1141">
        <v>1182</v>
      </c>
      <c r="F36" s="1141">
        <v>113</v>
      </c>
      <c r="G36" s="1141">
        <v>1420</v>
      </c>
    </row>
    <row r="37" spans="1:7" x14ac:dyDescent="0.25">
      <c r="A37" s="1172"/>
      <c r="B37" s="1141" t="s">
        <v>103</v>
      </c>
      <c r="C37" s="1141" t="s">
        <v>103</v>
      </c>
      <c r="D37" s="1141" t="s">
        <v>103</v>
      </c>
      <c r="E37" s="1141" t="s">
        <v>103</v>
      </c>
      <c r="F37" s="1141"/>
      <c r="G37" s="1141"/>
    </row>
    <row r="38" spans="1:7" x14ac:dyDescent="0.25">
      <c r="A38" s="1295" t="s">
        <v>721</v>
      </c>
      <c r="B38" s="1141">
        <v>325</v>
      </c>
      <c r="C38" s="1141">
        <v>4056</v>
      </c>
      <c r="D38" s="1141">
        <v>947</v>
      </c>
      <c r="E38" s="1141">
        <v>11831</v>
      </c>
      <c r="F38" s="1141">
        <v>832</v>
      </c>
      <c r="G38" s="1141">
        <v>10399</v>
      </c>
    </row>
    <row r="39" spans="1:7" x14ac:dyDescent="0.25">
      <c r="A39" s="1172" t="s">
        <v>720</v>
      </c>
      <c r="B39" s="1069">
        <v>218</v>
      </c>
      <c r="C39" s="1069">
        <v>2722</v>
      </c>
      <c r="D39" s="1069">
        <v>196</v>
      </c>
      <c r="E39" s="1069">
        <v>2444</v>
      </c>
      <c r="F39" s="1069">
        <v>170</v>
      </c>
      <c r="G39" s="1069">
        <v>2118</v>
      </c>
    </row>
    <row r="40" spans="1:7" x14ac:dyDescent="0.25">
      <c r="A40" s="1172" t="s">
        <v>719</v>
      </c>
      <c r="B40" s="1069">
        <v>107</v>
      </c>
      <c r="C40" s="1069">
        <v>1334</v>
      </c>
      <c r="D40" s="1069">
        <v>94</v>
      </c>
      <c r="E40" s="1069">
        <v>1179</v>
      </c>
      <c r="F40" s="1069">
        <v>111</v>
      </c>
      <c r="G40" s="1069">
        <v>1388</v>
      </c>
    </row>
    <row r="41" spans="1:7" x14ac:dyDescent="0.25">
      <c r="A41" s="1172" t="s">
        <v>718</v>
      </c>
      <c r="B41" s="1069">
        <v>0</v>
      </c>
      <c r="C41" s="1069">
        <v>0</v>
      </c>
      <c r="D41" s="1069">
        <v>657</v>
      </c>
      <c r="E41" s="1069">
        <v>8208</v>
      </c>
      <c r="F41" s="1069">
        <v>551</v>
      </c>
      <c r="G41" s="1069">
        <v>6893</v>
      </c>
    </row>
    <row r="42" spans="1:7" x14ac:dyDescent="0.25">
      <c r="A42" s="1172"/>
      <c r="B42" s="1069" t="s">
        <v>103</v>
      </c>
      <c r="C42" s="1069" t="s">
        <v>103</v>
      </c>
      <c r="D42" s="1069" t="s">
        <v>103</v>
      </c>
      <c r="E42" s="1069" t="s">
        <v>103</v>
      </c>
      <c r="F42" s="1069"/>
      <c r="G42" s="1069"/>
    </row>
    <row r="43" spans="1:7" x14ac:dyDescent="0.25">
      <c r="A43" s="1295" t="s">
        <v>717</v>
      </c>
      <c r="B43" s="1141">
        <v>1039</v>
      </c>
      <c r="C43" s="1141">
        <v>12986</v>
      </c>
      <c r="D43" s="1141">
        <v>1117</v>
      </c>
      <c r="E43" s="1141">
        <v>13961</v>
      </c>
      <c r="F43" s="1141">
        <v>1117</v>
      </c>
      <c r="G43" s="1141">
        <v>13961</v>
      </c>
    </row>
    <row r="44" spans="1:7" x14ac:dyDescent="0.25">
      <c r="A44" s="1172" t="s">
        <v>999</v>
      </c>
      <c r="B44" s="1069">
        <v>1039</v>
      </c>
      <c r="C44" s="1069">
        <v>12986</v>
      </c>
      <c r="D44" s="1069">
        <v>1117</v>
      </c>
      <c r="E44" s="1069">
        <v>13961</v>
      </c>
      <c r="F44" s="1069">
        <v>1117</v>
      </c>
      <c r="G44" s="1069">
        <v>13961</v>
      </c>
    </row>
    <row r="45" spans="1:7" x14ac:dyDescent="0.25">
      <c r="A45" s="1172"/>
      <c r="B45" s="1069" t="s">
        <v>103</v>
      </c>
      <c r="C45" s="1069" t="s">
        <v>103</v>
      </c>
      <c r="D45" s="1069" t="s">
        <v>103</v>
      </c>
      <c r="E45" s="1069" t="s">
        <v>103</v>
      </c>
      <c r="F45" s="1069"/>
      <c r="G45" s="1069"/>
    </row>
    <row r="46" spans="1:7" x14ac:dyDescent="0.25">
      <c r="A46" s="1295" t="s">
        <v>716</v>
      </c>
      <c r="B46" s="1141">
        <v>5</v>
      </c>
      <c r="C46" s="1141">
        <v>62</v>
      </c>
      <c r="D46" s="1141">
        <v>0</v>
      </c>
      <c r="E46" s="1141">
        <v>0</v>
      </c>
      <c r="F46" s="1069">
        <v>74</v>
      </c>
      <c r="G46" s="1069">
        <v>923</v>
      </c>
    </row>
    <row r="47" spans="1:7" x14ac:dyDescent="0.25">
      <c r="A47" s="1172"/>
      <c r="B47" s="1141" t="s">
        <v>103</v>
      </c>
      <c r="C47" s="1141" t="s">
        <v>103</v>
      </c>
      <c r="D47" s="1141" t="s">
        <v>103</v>
      </c>
      <c r="E47" s="1141" t="s">
        <v>103</v>
      </c>
      <c r="F47" s="1141"/>
      <c r="G47" s="1141"/>
    </row>
    <row r="48" spans="1:7" x14ac:dyDescent="0.25">
      <c r="A48" s="1295" t="s">
        <v>715</v>
      </c>
      <c r="B48" s="1141">
        <v>9513</v>
      </c>
      <c r="C48" s="1141">
        <v>118910</v>
      </c>
      <c r="D48" s="1141">
        <v>10450</v>
      </c>
      <c r="E48" s="1141">
        <v>130630</v>
      </c>
      <c r="F48" s="1141">
        <v>11006</v>
      </c>
      <c r="G48" s="1141">
        <v>137580</v>
      </c>
    </row>
    <row r="49" spans="1:7" x14ac:dyDescent="0.25">
      <c r="A49" s="2271"/>
      <c r="B49" s="1141" t="s">
        <v>103</v>
      </c>
      <c r="C49" s="1141"/>
      <c r="D49" s="1141" t="s">
        <v>103</v>
      </c>
      <c r="E49" s="1141"/>
      <c r="F49" s="1141"/>
      <c r="G49" s="1141"/>
    </row>
    <row r="50" spans="1:7" x14ac:dyDescent="0.25">
      <c r="A50" s="1295" t="s">
        <v>736</v>
      </c>
      <c r="B50" s="1141"/>
      <c r="C50" s="1141"/>
      <c r="D50" s="1141"/>
      <c r="E50" s="1141"/>
      <c r="F50" s="1141"/>
      <c r="G50" s="1141"/>
    </row>
    <row r="51" spans="1:7" x14ac:dyDescent="0.25">
      <c r="A51" s="1172" t="s">
        <v>735</v>
      </c>
      <c r="B51" s="1069">
        <v>0</v>
      </c>
      <c r="C51" s="1069">
        <v>0</v>
      </c>
      <c r="D51" s="1141">
        <v>538</v>
      </c>
      <c r="E51" s="1141">
        <v>6720</v>
      </c>
      <c r="F51" s="1141">
        <v>578</v>
      </c>
      <c r="G51" s="1141">
        <v>7225</v>
      </c>
    </row>
    <row r="52" spans="1:7" x14ac:dyDescent="0.25">
      <c r="A52" s="2533" t="s">
        <v>383</v>
      </c>
      <c r="B52" s="2542">
        <v>9513</v>
      </c>
      <c r="C52" s="2542">
        <v>118910</v>
      </c>
      <c r="D52" s="2542">
        <v>10988</v>
      </c>
      <c r="E52" s="2542">
        <v>137350</v>
      </c>
      <c r="F52" s="2542">
        <v>11584</v>
      </c>
      <c r="G52" s="2542">
        <v>144805</v>
      </c>
    </row>
    <row r="53" spans="1:7" x14ac:dyDescent="0.25">
      <c r="A53" s="1088"/>
      <c r="B53" s="1798"/>
      <c r="C53" s="1798"/>
      <c r="D53" s="1798"/>
      <c r="E53" s="1798"/>
      <c r="F53" s="1858"/>
      <c r="G53" s="1858"/>
    </row>
    <row r="54" spans="1:7" x14ac:dyDescent="0.25">
      <c r="B54" s="2252"/>
      <c r="C54" s="2252"/>
      <c r="D54" s="2251"/>
      <c r="E54" s="2251"/>
      <c r="F54" s="1142"/>
      <c r="G54" s="1142"/>
    </row>
    <row r="55" spans="1:7" x14ac:dyDescent="0.25">
      <c r="B55" s="1061"/>
      <c r="C55" s="1061"/>
      <c r="D55" s="1061"/>
      <c r="E55" s="1061"/>
      <c r="F55" s="2280"/>
      <c r="G55" s="2280"/>
    </row>
    <row r="56" spans="1:7" x14ac:dyDescent="0.25">
      <c r="B56" s="1061"/>
      <c r="C56" s="1061"/>
      <c r="D56" s="1061"/>
      <c r="E56" s="1061"/>
      <c r="F56" s="1061"/>
      <c r="G56" s="1061"/>
    </row>
    <row r="57" spans="1:7" x14ac:dyDescent="0.25">
      <c r="B57" s="1061"/>
      <c r="C57" s="1061"/>
      <c r="D57" s="1061"/>
      <c r="E57" s="1061"/>
      <c r="F57" s="1061"/>
      <c r="G57" s="1061"/>
    </row>
    <row r="58" spans="1:7" x14ac:dyDescent="0.25">
      <c r="B58" s="1061"/>
      <c r="C58" s="1061"/>
      <c r="D58" s="1061"/>
      <c r="E58" s="1061"/>
      <c r="F58" s="1061"/>
      <c r="G58" s="1061"/>
    </row>
    <row r="59" spans="1:7" x14ac:dyDescent="0.25">
      <c r="B59" s="1061"/>
      <c r="C59" s="1061"/>
      <c r="D59" s="1061"/>
      <c r="E59" s="1061"/>
      <c r="F59" s="1061"/>
      <c r="G59" s="1061"/>
    </row>
    <row r="60" spans="1:7" x14ac:dyDescent="0.25">
      <c r="B60" s="1061"/>
      <c r="C60" s="1061"/>
      <c r="D60" s="1061"/>
      <c r="E60" s="1061"/>
      <c r="F60" s="1061"/>
      <c r="G60" s="1061"/>
    </row>
    <row r="61" spans="1:7" x14ac:dyDescent="0.25">
      <c r="B61" s="1061"/>
      <c r="C61" s="1061"/>
      <c r="D61" s="1061"/>
      <c r="E61" s="1061"/>
      <c r="F61" s="1061"/>
      <c r="G61" s="1061"/>
    </row>
    <row r="62" spans="1:7" x14ac:dyDescent="0.25">
      <c r="F62" s="1061"/>
      <c r="G62" s="1061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71"/>
  <sheetViews>
    <sheetView showGridLines="0" showZeros="0" view="pageBreakPreview" topLeftCell="A49" zoomScaleNormal="100" zoomScaleSheetLayoutView="100" workbookViewId="0">
      <selection activeCell="B46" sqref="B46"/>
    </sheetView>
  </sheetViews>
  <sheetFormatPr defaultRowHeight="15" x14ac:dyDescent="0.25"/>
  <cols>
    <col min="1" max="1" width="33.5703125" style="1061" customWidth="1"/>
    <col min="2" max="4" width="13.85546875" style="1061" customWidth="1"/>
    <col min="5" max="5" width="14.7109375" style="1061" customWidth="1"/>
    <col min="6" max="6" width="15.28515625" style="1298" customWidth="1"/>
    <col min="7" max="9" width="11.7109375" style="1140" customWidth="1"/>
    <col min="10" max="16384" width="9.140625" style="1140"/>
  </cols>
  <sheetData>
    <row r="1" spans="1:9" customFormat="1" ht="36" customHeight="1" x14ac:dyDescent="0.25">
      <c r="A1" s="2296" t="s">
        <v>856</v>
      </c>
      <c r="B1" s="803"/>
      <c r="C1" s="803"/>
      <c r="D1" s="803"/>
      <c r="E1" s="803"/>
      <c r="F1" s="1198"/>
    </row>
    <row r="2" spans="1:9" customFormat="1" ht="35.25" thickBot="1" x14ac:dyDescent="0.3">
      <c r="A2" s="2247"/>
      <c r="B2" s="2247" t="s">
        <v>841</v>
      </c>
      <c r="C2" s="2247" t="s">
        <v>840</v>
      </c>
      <c r="D2" s="2247" t="s">
        <v>1018</v>
      </c>
      <c r="E2" s="2248" t="s">
        <v>839</v>
      </c>
      <c r="F2" s="1201" t="s">
        <v>838</v>
      </c>
    </row>
    <row r="3" spans="1:9" x14ac:dyDescent="0.25">
      <c r="A3" s="842" t="s">
        <v>837</v>
      </c>
      <c r="B3" s="838">
        <v>63620</v>
      </c>
      <c r="C3" s="838">
        <v>5643</v>
      </c>
      <c r="D3" s="838">
        <v>72555</v>
      </c>
      <c r="E3" s="838">
        <v>1502</v>
      </c>
      <c r="F3" s="837">
        <v>2.6</v>
      </c>
      <c r="G3" s="1147"/>
      <c r="H3" s="1147"/>
      <c r="I3" s="1147"/>
    </row>
    <row r="4" spans="1:9" x14ac:dyDescent="0.25">
      <c r="A4" s="841" t="s">
        <v>823</v>
      </c>
      <c r="B4" s="838"/>
      <c r="C4" s="838"/>
      <c r="D4" s="838"/>
      <c r="E4" s="838"/>
      <c r="F4" s="837"/>
      <c r="G4" s="1147"/>
      <c r="H4" s="1302"/>
      <c r="I4" s="1147"/>
    </row>
    <row r="5" spans="1:9" x14ac:dyDescent="0.25">
      <c r="A5" s="840" t="s">
        <v>836</v>
      </c>
      <c r="B5" s="838">
        <v>51750</v>
      </c>
      <c r="C5" s="838">
        <v>5235</v>
      </c>
      <c r="D5" s="838">
        <v>57527</v>
      </c>
      <c r="E5" s="838">
        <v>1176</v>
      </c>
      <c r="F5" s="837">
        <v>2.2999999999999998</v>
      </c>
      <c r="G5" s="1146"/>
      <c r="H5" s="1146"/>
      <c r="I5" s="1146"/>
    </row>
    <row r="6" spans="1:9" x14ac:dyDescent="0.25">
      <c r="A6" s="840" t="s">
        <v>832</v>
      </c>
      <c r="B6" s="838">
        <v>11256</v>
      </c>
      <c r="C6" s="838">
        <v>294</v>
      </c>
      <c r="D6" s="838">
        <v>14591</v>
      </c>
      <c r="E6" s="838">
        <v>249</v>
      </c>
      <c r="F6" s="837">
        <v>2</v>
      </c>
      <c r="G6" s="1146"/>
      <c r="H6" s="1146"/>
      <c r="I6" s="1146"/>
    </row>
    <row r="7" spans="1:9" x14ac:dyDescent="0.25">
      <c r="A7" s="840" t="s">
        <v>831</v>
      </c>
      <c r="B7" s="838">
        <v>60</v>
      </c>
      <c r="C7" s="838">
        <v>0</v>
      </c>
      <c r="D7" s="838">
        <v>91</v>
      </c>
      <c r="E7" s="838">
        <v>19</v>
      </c>
      <c r="F7" s="837">
        <v>4.5999999999999996</v>
      </c>
    </row>
    <row r="8" spans="1:9" x14ac:dyDescent="0.25">
      <c r="A8" s="840" t="s">
        <v>830</v>
      </c>
      <c r="B8" s="838">
        <v>160</v>
      </c>
      <c r="C8" s="838">
        <v>0</v>
      </c>
      <c r="D8" s="838">
        <v>155</v>
      </c>
      <c r="E8" s="838">
        <v>0</v>
      </c>
      <c r="F8" s="837">
        <v>11.6</v>
      </c>
    </row>
    <row r="9" spans="1:9" x14ac:dyDescent="0.25">
      <c r="A9" s="840" t="s">
        <v>829</v>
      </c>
      <c r="B9" s="838">
        <v>110</v>
      </c>
      <c r="C9" s="838">
        <v>27</v>
      </c>
      <c r="D9" s="838">
        <v>12</v>
      </c>
      <c r="E9" s="838">
        <v>3</v>
      </c>
      <c r="F9" s="837">
        <v>77</v>
      </c>
    </row>
    <row r="10" spans="1:9" x14ac:dyDescent="0.25">
      <c r="A10" s="840" t="s">
        <v>828</v>
      </c>
      <c r="B10" s="838">
        <v>176</v>
      </c>
      <c r="C10" s="838">
        <v>5</v>
      </c>
      <c r="D10" s="838">
        <v>22</v>
      </c>
      <c r="E10" s="838">
        <v>1</v>
      </c>
      <c r="F10" s="837">
        <v>164.4</v>
      </c>
    </row>
    <row r="11" spans="1:9" x14ac:dyDescent="0.25">
      <c r="A11" s="840" t="s">
        <v>827</v>
      </c>
      <c r="B11" s="838">
        <v>86</v>
      </c>
      <c r="C11" s="838">
        <v>16</v>
      </c>
      <c r="D11" s="838">
        <v>10</v>
      </c>
      <c r="E11" s="838">
        <v>2</v>
      </c>
      <c r="F11" s="837">
        <v>205.2</v>
      </c>
    </row>
    <row r="12" spans="1:9" x14ac:dyDescent="0.25">
      <c r="A12" s="840" t="s">
        <v>826</v>
      </c>
      <c r="B12" s="838">
        <v>22</v>
      </c>
      <c r="C12" s="838">
        <v>66</v>
      </c>
      <c r="D12" s="838">
        <v>147</v>
      </c>
      <c r="E12" s="838">
        <v>52</v>
      </c>
      <c r="F12" s="837">
        <v>135.30000000000001</v>
      </c>
    </row>
    <row r="13" spans="1:9" x14ac:dyDescent="0.25">
      <c r="A13" s="840" t="s">
        <v>815</v>
      </c>
      <c r="B13" s="838">
        <v>0</v>
      </c>
      <c r="C13" s="838">
        <v>0</v>
      </c>
      <c r="D13" s="838">
        <v>0</v>
      </c>
      <c r="E13" s="838">
        <v>0</v>
      </c>
      <c r="F13" s="837">
        <v>0</v>
      </c>
    </row>
    <row r="14" spans="1:9" x14ac:dyDescent="0.25">
      <c r="A14" s="842"/>
      <c r="B14" s="2243"/>
      <c r="C14" s="2243"/>
      <c r="D14" s="2243"/>
      <c r="E14" s="2243"/>
      <c r="F14" s="1301"/>
    </row>
    <row r="15" spans="1:9" x14ac:dyDescent="0.25">
      <c r="A15" s="842" t="s">
        <v>835</v>
      </c>
      <c r="B15" s="838">
        <v>2435</v>
      </c>
      <c r="C15" s="838">
        <v>20</v>
      </c>
      <c r="D15" s="838">
        <v>11999</v>
      </c>
      <c r="E15" s="838">
        <v>11</v>
      </c>
      <c r="F15" s="837">
        <v>39.200000000000003</v>
      </c>
    </row>
    <row r="16" spans="1:9" x14ac:dyDescent="0.25">
      <c r="A16" s="841" t="s">
        <v>823</v>
      </c>
      <c r="B16" s="838"/>
      <c r="C16" s="838"/>
      <c r="D16" s="838"/>
      <c r="E16" s="838"/>
      <c r="F16" s="837"/>
    </row>
    <row r="17" spans="1:6" x14ac:dyDescent="0.25">
      <c r="A17" s="840" t="s">
        <v>832</v>
      </c>
      <c r="B17" s="838">
        <v>775</v>
      </c>
      <c r="C17" s="838">
        <v>0</v>
      </c>
      <c r="D17" s="838">
        <v>3872</v>
      </c>
      <c r="E17" s="838">
        <v>0</v>
      </c>
      <c r="F17" s="837">
        <v>15.5</v>
      </c>
    </row>
    <row r="18" spans="1:6" x14ac:dyDescent="0.25">
      <c r="A18" s="840" t="s">
        <v>831</v>
      </c>
      <c r="B18" s="838">
        <v>1225</v>
      </c>
      <c r="C18" s="838">
        <v>13</v>
      </c>
      <c r="D18" s="838">
        <v>4047</v>
      </c>
      <c r="E18" s="838">
        <v>7</v>
      </c>
      <c r="F18" s="837">
        <v>31.4</v>
      </c>
    </row>
    <row r="19" spans="1:6" x14ac:dyDescent="0.25">
      <c r="A19" s="840" t="s">
        <v>830</v>
      </c>
      <c r="B19" s="838">
        <v>284</v>
      </c>
      <c r="C19" s="838">
        <v>7</v>
      </c>
      <c r="D19" s="838">
        <v>3194</v>
      </c>
      <c r="E19" s="838">
        <v>4</v>
      </c>
      <c r="F19" s="837">
        <v>60.7</v>
      </c>
    </row>
    <row r="20" spans="1:6" x14ac:dyDescent="0.25">
      <c r="A20" s="840" t="s">
        <v>829</v>
      </c>
      <c r="B20" s="838">
        <v>23</v>
      </c>
      <c r="C20" s="838">
        <v>0</v>
      </c>
      <c r="D20" s="838">
        <v>569</v>
      </c>
      <c r="E20" s="838">
        <v>0</v>
      </c>
      <c r="F20" s="837">
        <v>99.5</v>
      </c>
    </row>
    <row r="21" spans="1:6" x14ac:dyDescent="0.25">
      <c r="A21" s="840" t="s">
        <v>828</v>
      </c>
      <c r="B21" s="838">
        <v>38</v>
      </c>
      <c r="C21" s="838">
        <v>0</v>
      </c>
      <c r="D21" s="838">
        <v>81</v>
      </c>
      <c r="E21" s="838">
        <v>0</v>
      </c>
      <c r="F21" s="837">
        <v>156.1</v>
      </c>
    </row>
    <row r="22" spans="1:6" x14ac:dyDescent="0.25">
      <c r="A22" s="840" t="s">
        <v>827</v>
      </c>
      <c r="B22" s="838">
        <v>0</v>
      </c>
      <c r="C22" s="838">
        <v>0</v>
      </c>
      <c r="D22" s="838">
        <v>5</v>
      </c>
      <c r="E22" s="838">
        <v>0</v>
      </c>
      <c r="F22" s="837">
        <v>206.3</v>
      </c>
    </row>
    <row r="23" spans="1:6" x14ac:dyDescent="0.25">
      <c r="A23" s="840" t="s">
        <v>826</v>
      </c>
      <c r="B23" s="838">
        <v>90</v>
      </c>
      <c r="C23" s="838">
        <v>0</v>
      </c>
      <c r="D23" s="838">
        <v>151</v>
      </c>
      <c r="E23" s="838">
        <v>0</v>
      </c>
      <c r="F23" s="837">
        <v>129.1</v>
      </c>
    </row>
    <row r="24" spans="1:6" x14ac:dyDescent="0.25">
      <c r="A24" s="840" t="s">
        <v>815</v>
      </c>
      <c r="B24" s="838">
        <v>0</v>
      </c>
      <c r="C24" s="838">
        <v>0</v>
      </c>
      <c r="D24" s="838">
        <v>80</v>
      </c>
      <c r="E24" s="838">
        <v>0</v>
      </c>
      <c r="F24" s="837">
        <v>0</v>
      </c>
    </row>
    <row r="25" spans="1:6" x14ac:dyDescent="0.25">
      <c r="A25" s="842"/>
      <c r="B25" s="838"/>
      <c r="C25" s="838"/>
      <c r="D25" s="838"/>
      <c r="E25" s="838"/>
      <c r="F25" s="837"/>
    </row>
    <row r="26" spans="1:6" x14ac:dyDescent="0.25">
      <c r="A26" s="842" t="s">
        <v>834</v>
      </c>
      <c r="B26" s="838">
        <v>80349</v>
      </c>
      <c r="C26" s="838">
        <v>63793</v>
      </c>
      <c r="D26" s="838">
        <v>113337</v>
      </c>
      <c r="E26" s="838">
        <v>35144</v>
      </c>
      <c r="F26" s="837">
        <v>40.1</v>
      </c>
    </row>
    <row r="27" spans="1:6" x14ac:dyDescent="0.25">
      <c r="A27" s="841" t="s">
        <v>823</v>
      </c>
      <c r="B27" s="2243"/>
      <c r="C27" s="2243"/>
      <c r="D27" s="2243"/>
      <c r="E27" s="2243"/>
      <c r="F27" s="1301"/>
    </row>
    <row r="28" spans="1:6" x14ac:dyDescent="0.25">
      <c r="A28" s="840" t="s">
        <v>832</v>
      </c>
      <c r="B28" s="838">
        <v>6299</v>
      </c>
      <c r="C28" s="838">
        <v>5709</v>
      </c>
      <c r="D28" s="838">
        <v>9645</v>
      </c>
      <c r="E28" s="838">
        <v>3372</v>
      </c>
      <c r="F28" s="837">
        <v>11.4</v>
      </c>
    </row>
    <row r="29" spans="1:6" x14ac:dyDescent="0.25">
      <c r="A29" s="840" t="s">
        <v>831</v>
      </c>
      <c r="B29" s="838">
        <v>21560</v>
      </c>
      <c r="C29" s="838">
        <v>25856</v>
      </c>
      <c r="D29" s="838">
        <v>35723</v>
      </c>
      <c r="E29" s="838">
        <v>14112</v>
      </c>
      <c r="F29" s="837">
        <v>23.9</v>
      </c>
    </row>
    <row r="30" spans="1:6" x14ac:dyDescent="0.25">
      <c r="A30" s="840" t="s">
        <v>830</v>
      </c>
      <c r="B30" s="838">
        <v>37191</v>
      </c>
      <c r="C30" s="838">
        <v>24924</v>
      </c>
      <c r="D30" s="838">
        <v>50159</v>
      </c>
      <c r="E30" s="838">
        <v>13770</v>
      </c>
      <c r="F30" s="837">
        <v>41</v>
      </c>
    </row>
    <row r="31" spans="1:6" x14ac:dyDescent="0.25">
      <c r="A31" s="840" t="s">
        <v>829</v>
      </c>
      <c r="B31" s="838">
        <v>8958</v>
      </c>
      <c r="C31" s="838">
        <v>4832</v>
      </c>
      <c r="D31" s="838">
        <v>11296</v>
      </c>
      <c r="E31" s="838">
        <v>2978</v>
      </c>
      <c r="F31" s="837">
        <v>64.599999999999994</v>
      </c>
    </row>
    <row r="32" spans="1:6" x14ac:dyDescent="0.25">
      <c r="A32" s="840" t="s">
        <v>828</v>
      </c>
      <c r="B32" s="838">
        <v>1946</v>
      </c>
      <c r="C32" s="838">
        <v>711</v>
      </c>
      <c r="D32" s="838">
        <v>2100</v>
      </c>
      <c r="E32" s="838">
        <v>464</v>
      </c>
      <c r="F32" s="837">
        <v>116.7</v>
      </c>
    </row>
    <row r="33" spans="1:6" x14ac:dyDescent="0.25">
      <c r="A33" s="840" t="s">
        <v>827</v>
      </c>
      <c r="B33" s="838">
        <v>351</v>
      </c>
      <c r="C33" s="838">
        <v>170</v>
      </c>
      <c r="D33" s="838">
        <v>382</v>
      </c>
      <c r="E33" s="838">
        <v>102</v>
      </c>
      <c r="F33" s="837">
        <v>125</v>
      </c>
    </row>
    <row r="34" spans="1:6" x14ac:dyDescent="0.25">
      <c r="A34" s="840" t="s">
        <v>826</v>
      </c>
      <c r="B34" s="838">
        <v>580</v>
      </c>
      <c r="C34" s="838">
        <v>639</v>
      </c>
      <c r="D34" s="838">
        <v>818</v>
      </c>
      <c r="E34" s="838">
        <v>346</v>
      </c>
      <c r="F34" s="837">
        <v>95</v>
      </c>
    </row>
    <row r="35" spans="1:6" x14ac:dyDescent="0.25">
      <c r="A35" s="840" t="s">
        <v>815</v>
      </c>
      <c r="B35" s="838">
        <v>3464</v>
      </c>
      <c r="C35" s="838">
        <v>952</v>
      </c>
      <c r="D35" s="838">
        <v>3214</v>
      </c>
      <c r="E35" s="838">
        <v>0</v>
      </c>
      <c r="F35" s="837">
        <v>130.69999999999999</v>
      </c>
    </row>
    <row r="36" spans="1:6" x14ac:dyDescent="0.25">
      <c r="A36" s="842"/>
      <c r="B36" s="838"/>
      <c r="C36" s="838"/>
      <c r="D36" s="838"/>
      <c r="E36" s="838"/>
      <c r="F36" s="837"/>
    </row>
    <row r="37" spans="1:6" x14ac:dyDescent="0.25">
      <c r="A37" s="842" t="s">
        <v>833</v>
      </c>
      <c r="B37" s="838">
        <v>37813</v>
      </c>
      <c r="C37" s="838">
        <v>2417</v>
      </c>
      <c r="D37" s="838">
        <v>45450</v>
      </c>
      <c r="E37" s="838">
        <v>1134</v>
      </c>
      <c r="F37" s="837">
        <v>14.3</v>
      </c>
    </row>
    <row r="38" spans="1:6" x14ac:dyDescent="0.25">
      <c r="A38" s="841" t="s">
        <v>823</v>
      </c>
      <c r="B38" s="2243"/>
      <c r="C38" s="2243"/>
      <c r="D38" s="2243"/>
      <c r="E38" s="2243"/>
      <c r="F38" s="1301"/>
    </row>
    <row r="39" spans="1:6" x14ac:dyDescent="0.25">
      <c r="A39" s="840" t="s">
        <v>832</v>
      </c>
      <c r="B39" s="838">
        <v>16051</v>
      </c>
      <c r="C39" s="838">
        <v>844</v>
      </c>
      <c r="D39" s="838">
        <v>17992</v>
      </c>
      <c r="E39" s="838">
        <v>368</v>
      </c>
      <c r="F39" s="837">
        <v>7.9</v>
      </c>
    </row>
    <row r="40" spans="1:6" x14ac:dyDescent="0.25">
      <c r="A40" s="840" t="s">
        <v>831</v>
      </c>
      <c r="B40" s="838">
        <v>21141</v>
      </c>
      <c r="C40" s="838">
        <v>738</v>
      </c>
      <c r="D40" s="838">
        <v>25590</v>
      </c>
      <c r="E40" s="838">
        <v>302</v>
      </c>
      <c r="F40" s="837">
        <v>14.3</v>
      </c>
    </row>
    <row r="41" spans="1:6" x14ac:dyDescent="0.25">
      <c r="A41" s="840" t="s">
        <v>830</v>
      </c>
      <c r="B41" s="838">
        <v>396</v>
      </c>
      <c r="C41" s="838">
        <v>525</v>
      </c>
      <c r="D41" s="838">
        <v>1498</v>
      </c>
      <c r="E41" s="838">
        <v>360</v>
      </c>
      <c r="F41" s="837">
        <v>60.6</v>
      </c>
    </row>
    <row r="42" spans="1:6" x14ac:dyDescent="0.25">
      <c r="A42" s="840" t="s">
        <v>829</v>
      </c>
      <c r="B42" s="838">
        <v>90</v>
      </c>
      <c r="C42" s="838">
        <v>185</v>
      </c>
      <c r="D42" s="838">
        <v>210</v>
      </c>
      <c r="E42" s="838">
        <v>76</v>
      </c>
      <c r="F42" s="837">
        <v>119.1</v>
      </c>
    </row>
    <row r="43" spans="1:6" x14ac:dyDescent="0.25">
      <c r="A43" s="840" t="s">
        <v>828</v>
      </c>
      <c r="B43" s="838">
        <v>56</v>
      </c>
      <c r="C43" s="838">
        <v>72</v>
      </c>
      <c r="D43" s="838">
        <v>63</v>
      </c>
      <c r="E43" s="838">
        <v>16</v>
      </c>
      <c r="F43" s="837">
        <v>217.2</v>
      </c>
    </row>
    <row r="44" spans="1:6" x14ac:dyDescent="0.25">
      <c r="A44" s="840" t="s">
        <v>827</v>
      </c>
      <c r="B44" s="838">
        <v>0</v>
      </c>
      <c r="C44" s="838">
        <v>2</v>
      </c>
      <c r="D44" s="838">
        <v>1</v>
      </c>
      <c r="E44" s="838">
        <v>0</v>
      </c>
      <c r="F44" s="837">
        <v>229.1</v>
      </c>
    </row>
    <row r="45" spans="1:6" x14ac:dyDescent="0.25">
      <c r="A45" s="840" t="s">
        <v>826</v>
      </c>
      <c r="B45" s="838">
        <v>79</v>
      </c>
      <c r="C45" s="838">
        <v>51</v>
      </c>
      <c r="D45" s="838">
        <v>96</v>
      </c>
      <c r="E45" s="838">
        <v>12</v>
      </c>
      <c r="F45" s="837">
        <v>102.1</v>
      </c>
    </row>
    <row r="46" spans="1:6" x14ac:dyDescent="0.25">
      <c r="A46" s="840" t="s">
        <v>815</v>
      </c>
      <c r="B46" s="838">
        <v>0</v>
      </c>
      <c r="C46" s="838">
        <v>0</v>
      </c>
      <c r="D46" s="838">
        <v>0</v>
      </c>
      <c r="E46" s="838">
        <v>0</v>
      </c>
      <c r="F46" s="837">
        <v>0</v>
      </c>
    </row>
    <row r="47" spans="1:6" x14ac:dyDescent="0.25">
      <c r="A47" s="842"/>
      <c r="B47" s="838"/>
      <c r="C47" s="838"/>
      <c r="D47" s="838"/>
      <c r="E47" s="838"/>
      <c r="F47" s="837"/>
    </row>
    <row r="48" spans="1:6" x14ac:dyDescent="0.25">
      <c r="A48" s="842" t="s">
        <v>825</v>
      </c>
      <c r="B48" s="838">
        <v>28086</v>
      </c>
      <c r="C48" s="838">
        <v>5062</v>
      </c>
      <c r="D48" s="838">
        <v>30059</v>
      </c>
      <c r="E48" s="838">
        <v>1973</v>
      </c>
      <c r="F48" s="837">
        <v>11.6</v>
      </c>
    </row>
    <row r="49" spans="1:6" x14ac:dyDescent="0.25">
      <c r="A49" s="841" t="s">
        <v>823</v>
      </c>
      <c r="B49" s="2243"/>
      <c r="C49" s="2243"/>
      <c r="D49" s="2243"/>
      <c r="E49" s="2243"/>
      <c r="F49" s="1301"/>
    </row>
    <row r="50" spans="1:6" x14ac:dyDescent="0.25">
      <c r="A50" s="840" t="s">
        <v>822</v>
      </c>
      <c r="B50" s="838">
        <v>17197</v>
      </c>
      <c r="C50" s="838">
        <v>3696</v>
      </c>
      <c r="D50" s="838">
        <v>18600</v>
      </c>
      <c r="E50" s="838">
        <v>1402</v>
      </c>
      <c r="F50" s="837">
        <v>4.8</v>
      </c>
    </row>
    <row r="51" spans="1:6" x14ac:dyDescent="0.25">
      <c r="A51" s="840" t="s">
        <v>821</v>
      </c>
      <c r="B51" s="838">
        <v>6575</v>
      </c>
      <c r="C51" s="838">
        <v>819</v>
      </c>
      <c r="D51" s="838">
        <v>6909</v>
      </c>
      <c r="E51" s="838">
        <v>334</v>
      </c>
      <c r="F51" s="837">
        <v>9.6</v>
      </c>
    </row>
    <row r="52" spans="1:6" x14ac:dyDescent="0.25">
      <c r="A52" s="840" t="s">
        <v>820</v>
      </c>
      <c r="B52" s="838">
        <v>2611</v>
      </c>
      <c r="C52" s="838">
        <v>386</v>
      </c>
      <c r="D52" s="838">
        <v>2777</v>
      </c>
      <c r="E52" s="838">
        <v>167</v>
      </c>
      <c r="F52" s="837">
        <v>18.899999999999999</v>
      </c>
    </row>
    <row r="53" spans="1:6" x14ac:dyDescent="0.25">
      <c r="A53" s="840" t="s">
        <v>819</v>
      </c>
      <c r="B53" s="838">
        <v>975</v>
      </c>
      <c r="C53" s="838">
        <v>146</v>
      </c>
      <c r="D53" s="838">
        <v>1036</v>
      </c>
      <c r="E53" s="838">
        <v>60</v>
      </c>
      <c r="F53" s="837">
        <v>34.799999999999997</v>
      </c>
    </row>
    <row r="54" spans="1:6" x14ac:dyDescent="0.25">
      <c r="A54" s="840" t="s">
        <v>818</v>
      </c>
      <c r="B54" s="838">
        <v>60</v>
      </c>
      <c r="C54" s="838">
        <v>4</v>
      </c>
      <c r="D54" s="838">
        <v>62</v>
      </c>
      <c r="E54" s="838">
        <v>3</v>
      </c>
      <c r="F54" s="837">
        <v>51.6</v>
      </c>
    </row>
    <row r="55" spans="1:6" x14ac:dyDescent="0.25">
      <c r="A55" s="840" t="s">
        <v>817</v>
      </c>
      <c r="B55" s="838">
        <v>176</v>
      </c>
      <c r="C55" s="838">
        <v>4</v>
      </c>
      <c r="D55" s="838">
        <v>179</v>
      </c>
      <c r="E55" s="838">
        <v>3</v>
      </c>
      <c r="F55" s="837">
        <v>96.8</v>
      </c>
    </row>
    <row r="56" spans="1:6" x14ac:dyDescent="0.25">
      <c r="A56" s="840" t="s">
        <v>816</v>
      </c>
      <c r="B56" s="838">
        <v>30</v>
      </c>
      <c r="C56" s="838">
        <v>2</v>
      </c>
      <c r="D56" s="838">
        <v>31</v>
      </c>
      <c r="E56" s="838">
        <v>1</v>
      </c>
      <c r="F56" s="837">
        <v>39</v>
      </c>
    </row>
    <row r="57" spans="1:6" x14ac:dyDescent="0.25">
      <c r="A57" s="840" t="s">
        <v>815</v>
      </c>
      <c r="B57" s="838">
        <v>462</v>
      </c>
      <c r="C57" s="838">
        <v>5</v>
      </c>
      <c r="D57" s="838">
        <v>465</v>
      </c>
      <c r="E57" s="838">
        <v>3</v>
      </c>
      <c r="F57" s="837">
        <v>179.4</v>
      </c>
    </row>
    <row r="58" spans="1:6" x14ac:dyDescent="0.25">
      <c r="A58" s="1172"/>
      <c r="B58" s="1069"/>
      <c r="C58" s="1069"/>
      <c r="D58" s="1069"/>
      <c r="E58" s="1069"/>
      <c r="F58" s="1300"/>
    </row>
    <row r="59" spans="1:6" ht="17.25" customHeight="1" x14ac:dyDescent="0.25">
      <c r="A59" s="2945" t="s">
        <v>1014</v>
      </c>
      <c r="B59" s="2945"/>
      <c r="C59" s="2945"/>
      <c r="D59" s="2945"/>
      <c r="E59" s="2945"/>
      <c r="F59" s="2945"/>
    </row>
    <row r="60" spans="1:6" x14ac:dyDescent="0.25">
      <c r="A60" s="867" t="s">
        <v>813</v>
      </c>
      <c r="B60" s="866"/>
      <c r="C60" s="866"/>
      <c r="D60" s="866"/>
      <c r="E60" s="866"/>
      <c r="F60" s="865"/>
    </row>
    <row r="61" spans="1:6" x14ac:dyDescent="0.25">
      <c r="B61" s="1088"/>
      <c r="C61" s="1088"/>
      <c r="D61" s="1088"/>
      <c r="E61" s="1088"/>
      <c r="F61" s="1299"/>
    </row>
    <row r="69" spans="1:1" x14ac:dyDescent="0.25">
      <c r="A69" s="1285"/>
    </row>
    <row r="70" spans="1:1" x14ac:dyDescent="0.25">
      <c r="A70" s="1285"/>
    </row>
    <row r="71" spans="1:1" x14ac:dyDescent="0.25">
      <c r="A71" s="1285"/>
    </row>
  </sheetData>
  <mergeCells count="1">
    <mergeCell ref="A59:F59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33"/>
  <sheetViews>
    <sheetView showGridLines="0" view="pageBreakPreview" topLeftCell="A17" zoomScaleNormal="100" zoomScaleSheetLayoutView="100" workbookViewId="0">
      <selection activeCell="L33" sqref="L33"/>
    </sheetView>
  </sheetViews>
  <sheetFormatPr defaultRowHeight="15" x14ac:dyDescent="0.25"/>
  <cols>
    <col min="1" max="1" width="31.85546875" style="1061" customWidth="1"/>
    <col min="2" max="9" width="9.42578125" style="1061" customWidth="1"/>
    <col min="10" max="10" width="9.42578125" style="1140" customWidth="1"/>
    <col min="11" max="16384" width="9.140625" style="1140"/>
  </cols>
  <sheetData>
    <row r="1" spans="1:10" ht="50.25" customHeight="1" thickBot="1" x14ac:dyDescent="0.3">
      <c r="A1" s="1305"/>
      <c r="B1" s="2247" t="s">
        <v>841</v>
      </c>
      <c r="C1" s="2948" t="s">
        <v>840</v>
      </c>
      <c r="D1" s="2948"/>
      <c r="E1" s="2948" t="s">
        <v>1018</v>
      </c>
      <c r="F1" s="2948"/>
      <c r="G1" s="2948" t="s">
        <v>839</v>
      </c>
      <c r="H1" s="2948"/>
      <c r="I1" s="2948" t="s">
        <v>838</v>
      </c>
      <c r="J1" s="2948"/>
    </row>
    <row r="2" spans="1:10" x14ac:dyDescent="0.25">
      <c r="A2" s="1172" t="s">
        <v>824</v>
      </c>
      <c r="B2" s="1069">
        <v>16615</v>
      </c>
      <c r="C2" s="1140"/>
      <c r="D2" s="1069">
        <v>21537</v>
      </c>
      <c r="E2" s="1140"/>
      <c r="F2" s="1069">
        <v>34174</v>
      </c>
      <c r="G2" s="1140"/>
      <c r="H2" s="1069">
        <v>17466</v>
      </c>
      <c r="I2" s="1140"/>
      <c r="J2" s="1300">
        <v>25.4</v>
      </c>
    </row>
    <row r="3" spans="1:10" x14ac:dyDescent="0.25">
      <c r="A3" s="1304" t="s">
        <v>823</v>
      </c>
      <c r="B3" s="1069"/>
      <c r="C3" s="1140"/>
      <c r="D3" s="1069"/>
      <c r="E3" s="1140"/>
      <c r="F3" s="1069"/>
      <c r="G3" s="1140"/>
      <c r="H3" s="1069"/>
      <c r="I3" s="1140"/>
      <c r="J3" s="1300"/>
    </row>
    <row r="4" spans="1:10" x14ac:dyDescent="0.25">
      <c r="A4" s="1172" t="s">
        <v>822</v>
      </c>
      <c r="B4" s="1069">
        <v>5513</v>
      </c>
      <c r="C4" s="1140"/>
      <c r="D4" s="1069">
        <v>12775</v>
      </c>
      <c r="E4" s="1140"/>
      <c r="F4" s="1069">
        <v>16046</v>
      </c>
      <c r="G4" s="1140"/>
      <c r="H4" s="1069">
        <v>10512</v>
      </c>
      <c r="I4" s="1140"/>
      <c r="J4" s="1300">
        <v>9.3000000000000007</v>
      </c>
    </row>
    <row r="5" spans="1:10" x14ac:dyDescent="0.25">
      <c r="A5" s="1172" t="s">
        <v>821</v>
      </c>
      <c r="B5" s="1069">
        <v>4215</v>
      </c>
      <c r="C5" s="1140"/>
      <c r="D5" s="1069">
        <v>4987</v>
      </c>
      <c r="E5" s="1140"/>
      <c r="F5" s="1069">
        <v>8293</v>
      </c>
      <c r="G5" s="1140"/>
      <c r="H5" s="1069">
        <v>4055</v>
      </c>
      <c r="I5" s="1140"/>
      <c r="J5" s="1300">
        <v>17.5</v>
      </c>
    </row>
    <row r="6" spans="1:10" x14ac:dyDescent="0.25">
      <c r="A6" s="1172" t="s">
        <v>820</v>
      </c>
      <c r="B6" s="1069">
        <v>2325</v>
      </c>
      <c r="C6" s="1140"/>
      <c r="D6" s="1069">
        <v>2034</v>
      </c>
      <c r="E6" s="1140"/>
      <c r="F6" s="1069">
        <v>3957</v>
      </c>
      <c r="G6" s="1140"/>
      <c r="H6" s="1069">
        <v>1619</v>
      </c>
      <c r="I6" s="1140"/>
      <c r="J6" s="1300">
        <v>30</v>
      </c>
    </row>
    <row r="7" spans="1:10" x14ac:dyDescent="0.25">
      <c r="A7" s="1172" t="s">
        <v>819</v>
      </c>
      <c r="B7" s="1069">
        <v>1405</v>
      </c>
      <c r="C7" s="1140"/>
      <c r="D7" s="1069">
        <v>796</v>
      </c>
      <c r="E7" s="1140"/>
      <c r="F7" s="1069">
        <v>1968</v>
      </c>
      <c r="G7" s="1140"/>
      <c r="H7" s="1069">
        <v>558</v>
      </c>
      <c r="I7" s="1140"/>
      <c r="J7" s="1300">
        <v>40</v>
      </c>
    </row>
    <row r="8" spans="1:10" x14ac:dyDescent="0.25">
      <c r="A8" s="1172" t="s">
        <v>818</v>
      </c>
      <c r="B8" s="1069">
        <v>1821</v>
      </c>
      <c r="C8" s="1140"/>
      <c r="D8" s="1069">
        <v>411</v>
      </c>
      <c r="E8" s="1140"/>
      <c r="F8" s="1069">
        <v>2142</v>
      </c>
      <c r="G8" s="1140"/>
      <c r="H8" s="1069">
        <v>317</v>
      </c>
      <c r="I8" s="1140"/>
      <c r="J8" s="1300">
        <v>43.4</v>
      </c>
    </row>
    <row r="9" spans="1:10" x14ac:dyDescent="0.25">
      <c r="A9" s="1172" t="s">
        <v>817</v>
      </c>
      <c r="B9" s="1069">
        <v>781</v>
      </c>
      <c r="C9" s="1140"/>
      <c r="D9" s="1069">
        <v>194</v>
      </c>
      <c r="E9" s="1140"/>
      <c r="F9" s="1069">
        <v>943</v>
      </c>
      <c r="G9" s="1140"/>
      <c r="H9" s="1069">
        <v>161</v>
      </c>
      <c r="I9" s="1140"/>
      <c r="J9" s="1300">
        <v>67.400000000000006</v>
      </c>
    </row>
    <row r="10" spans="1:10" x14ac:dyDescent="0.25">
      <c r="A10" s="1172" t="s">
        <v>816</v>
      </c>
      <c r="B10" s="1069">
        <v>47</v>
      </c>
      <c r="C10" s="1140"/>
      <c r="D10" s="1069">
        <v>104</v>
      </c>
      <c r="E10" s="1140"/>
      <c r="F10" s="1069">
        <v>101</v>
      </c>
      <c r="G10" s="1140"/>
      <c r="H10" s="1069">
        <v>42</v>
      </c>
      <c r="I10" s="1140"/>
      <c r="J10" s="1300">
        <v>43</v>
      </c>
    </row>
    <row r="11" spans="1:10" x14ac:dyDescent="0.25">
      <c r="A11" s="1172" t="s">
        <v>815</v>
      </c>
      <c r="B11" s="1069">
        <v>508</v>
      </c>
      <c r="C11" s="1140"/>
      <c r="D11" s="1069">
        <v>236</v>
      </c>
      <c r="E11" s="1140"/>
      <c r="F11" s="1069">
        <v>724</v>
      </c>
      <c r="G11" s="1140"/>
      <c r="H11" s="1069">
        <v>202</v>
      </c>
      <c r="I11" s="1140"/>
      <c r="J11" s="1300">
        <v>299</v>
      </c>
    </row>
    <row r="12" spans="1:10" x14ac:dyDescent="0.25">
      <c r="A12" s="1172"/>
      <c r="B12" s="1069"/>
      <c r="C12" s="1140"/>
      <c r="D12" s="1069"/>
      <c r="E12" s="1140"/>
      <c r="F12" s="1069"/>
      <c r="G12" s="1140"/>
      <c r="H12" s="1069"/>
      <c r="I12" s="1140"/>
      <c r="J12" s="1300"/>
    </row>
    <row r="13" spans="1:10" x14ac:dyDescent="0.25">
      <c r="A13" s="1172" t="s">
        <v>814</v>
      </c>
      <c r="B13" s="1069">
        <v>2251</v>
      </c>
      <c r="C13" s="1140"/>
      <c r="D13" s="1069"/>
      <c r="E13" s="1140"/>
      <c r="F13" s="1069">
        <v>2251</v>
      </c>
      <c r="G13" s="1140"/>
      <c r="H13" s="1069"/>
      <c r="I13" s="1140"/>
      <c r="J13" s="1300">
        <v>84.7</v>
      </c>
    </row>
    <row r="14" spans="1:10" x14ac:dyDescent="0.25">
      <c r="A14" s="2945" t="s">
        <v>1014</v>
      </c>
      <c r="B14" s="2945"/>
      <c r="C14" s="2945"/>
      <c r="D14" s="2945"/>
      <c r="E14" s="2945"/>
      <c r="F14" s="2945"/>
      <c r="G14" s="1574"/>
      <c r="H14" s="1574"/>
      <c r="I14" s="1574"/>
      <c r="J14" s="1573"/>
    </row>
    <row r="15" spans="1:10" x14ac:dyDescent="0.25">
      <c r="A15" s="867" t="s">
        <v>813</v>
      </c>
      <c r="B15" s="866"/>
      <c r="C15" s="866"/>
      <c r="D15" s="866"/>
      <c r="E15" s="866"/>
      <c r="F15" s="865"/>
    </row>
    <row r="18" spans="1:9" x14ac:dyDescent="0.25">
      <c r="A18" s="803" t="s">
        <v>858</v>
      </c>
    </row>
    <row r="19" spans="1:9" x14ac:dyDescent="0.25">
      <c r="A19" s="1799" t="s">
        <v>1212</v>
      </c>
    </row>
    <row r="20" spans="1:9" x14ac:dyDescent="0.25">
      <c r="A20" s="2251"/>
      <c r="B20" s="2946" t="s">
        <v>772</v>
      </c>
      <c r="C20" s="2946"/>
      <c r="D20" s="2946" t="s">
        <v>771</v>
      </c>
      <c r="E20" s="2946"/>
      <c r="F20" s="2946" t="s">
        <v>770</v>
      </c>
      <c r="G20" s="2947"/>
      <c r="H20" s="2947" t="s">
        <v>383</v>
      </c>
      <c r="I20" s="2947"/>
    </row>
    <row r="21" spans="1:9" ht="13.5" customHeight="1" x14ac:dyDescent="0.25">
      <c r="A21" s="2950" t="s">
        <v>193</v>
      </c>
      <c r="B21" s="2930" t="s">
        <v>758</v>
      </c>
      <c r="C21" s="2930" t="s">
        <v>769</v>
      </c>
      <c r="D21" s="2930" t="s">
        <v>758</v>
      </c>
      <c r="E21" s="2930" t="s">
        <v>769</v>
      </c>
      <c r="F21" s="2930" t="s">
        <v>758</v>
      </c>
      <c r="G21" s="2930" t="s">
        <v>769</v>
      </c>
      <c r="H21" s="2930" t="s">
        <v>758</v>
      </c>
      <c r="I21" s="2930" t="s">
        <v>769</v>
      </c>
    </row>
    <row r="22" spans="1:9" ht="15.75" thickBot="1" x14ac:dyDescent="0.3">
      <c r="A22" s="2951"/>
      <c r="B22" s="2949"/>
      <c r="C22" s="2949"/>
      <c r="D22" s="2949"/>
      <c r="E22" s="2949"/>
      <c r="F22" s="2949"/>
      <c r="G22" s="2949"/>
      <c r="H22" s="2949"/>
      <c r="I22" s="2949"/>
    </row>
    <row r="23" spans="1:9" x14ac:dyDescent="0.25">
      <c r="A23" s="1152" t="s">
        <v>1000</v>
      </c>
      <c r="B23" s="1303">
        <v>688</v>
      </c>
      <c r="C23" s="1303">
        <v>55</v>
      </c>
      <c r="D23" s="1303">
        <v>1121</v>
      </c>
      <c r="E23" s="1303">
        <v>90</v>
      </c>
      <c r="F23" s="1303"/>
      <c r="G23" s="1303"/>
      <c r="H23" s="1303">
        <v>1809</v>
      </c>
      <c r="I23" s="1303">
        <v>145</v>
      </c>
    </row>
    <row r="24" spans="1:9" x14ac:dyDescent="0.25">
      <c r="A24" s="1152" t="s">
        <v>768</v>
      </c>
      <c r="B24" s="1303">
        <v>118</v>
      </c>
      <c r="C24" s="1303">
        <v>9</v>
      </c>
      <c r="D24" s="1303">
        <v>139</v>
      </c>
      <c r="E24" s="1303">
        <v>11</v>
      </c>
      <c r="F24" s="1303"/>
      <c r="G24" s="1303"/>
      <c r="H24" s="1303">
        <v>257</v>
      </c>
      <c r="I24" s="1303">
        <v>20</v>
      </c>
    </row>
    <row r="25" spans="1:9" x14ac:dyDescent="0.25">
      <c r="A25" s="1152" t="s">
        <v>767</v>
      </c>
      <c r="B25" s="1303">
        <v>169</v>
      </c>
      <c r="C25" s="1303">
        <v>13</v>
      </c>
      <c r="D25" s="1303"/>
      <c r="E25" s="1303"/>
      <c r="F25" s="1303">
        <v>0</v>
      </c>
      <c r="G25" s="1303">
        <v>0</v>
      </c>
      <c r="H25" s="1303">
        <v>169</v>
      </c>
      <c r="I25" s="1303">
        <v>13</v>
      </c>
    </row>
    <row r="26" spans="1:9" x14ac:dyDescent="0.25">
      <c r="A26" s="1152" t="s">
        <v>766</v>
      </c>
      <c r="B26" s="1303"/>
      <c r="C26" s="1303"/>
      <c r="D26" s="1303">
        <v>74</v>
      </c>
      <c r="E26" s="1303">
        <v>6</v>
      </c>
      <c r="F26" s="1303"/>
      <c r="G26" s="1303"/>
      <c r="H26" s="1303">
        <v>74</v>
      </c>
      <c r="I26" s="1303">
        <v>6</v>
      </c>
    </row>
    <row r="27" spans="1:9" x14ac:dyDescent="0.25">
      <c r="A27" s="1152" t="s">
        <v>765</v>
      </c>
      <c r="B27" s="1303"/>
      <c r="C27" s="1303"/>
      <c r="D27" s="1303">
        <v>0</v>
      </c>
      <c r="E27" s="1303">
        <v>0</v>
      </c>
      <c r="F27" s="1303"/>
      <c r="G27" s="1303"/>
      <c r="H27" s="1303">
        <v>0</v>
      </c>
      <c r="I27" s="1303">
        <v>0</v>
      </c>
    </row>
    <row r="28" spans="1:9" x14ac:dyDescent="0.25">
      <c r="A28" s="1152" t="s">
        <v>645</v>
      </c>
      <c r="B28" s="1303">
        <v>-456</v>
      </c>
      <c r="C28" s="1303">
        <v>-36</v>
      </c>
      <c r="D28" s="1303"/>
      <c r="E28" s="1303"/>
      <c r="F28" s="1303"/>
      <c r="G28" s="1303"/>
      <c r="H28" s="1303">
        <v>-456</v>
      </c>
      <c r="I28" s="1303">
        <v>-36</v>
      </c>
    </row>
    <row r="29" spans="1:9" x14ac:dyDescent="0.25">
      <c r="A29" s="1152" t="s">
        <v>764</v>
      </c>
      <c r="B29" s="1303">
        <v>1248</v>
      </c>
      <c r="C29" s="1303">
        <v>100</v>
      </c>
      <c r="D29" s="1303"/>
      <c r="E29" s="1303"/>
      <c r="F29" s="1303"/>
      <c r="G29" s="1303"/>
      <c r="H29" s="1303">
        <v>1248</v>
      </c>
      <c r="I29" s="1303">
        <v>100</v>
      </c>
    </row>
    <row r="30" spans="1:9" x14ac:dyDescent="0.25">
      <c r="A30" s="1152" t="s">
        <v>763</v>
      </c>
      <c r="B30" s="1303">
        <v>271</v>
      </c>
      <c r="C30" s="1303">
        <v>22</v>
      </c>
      <c r="D30" s="1303"/>
      <c r="E30" s="1303"/>
      <c r="F30" s="1303"/>
      <c r="G30" s="1303"/>
      <c r="H30" s="1303">
        <v>271</v>
      </c>
      <c r="I30" s="1303">
        <v>22</v>
      </c>
    </row>
    <row r="31" spans="1:9" x14ac:dyDescent="0.25">
      <c r="A31" s="1151" t="s">
        <v>762</v>
      </c>
      <c r="B31" s="1303">
        <v>684</v>
      </c>
      <c r="C31" s="1303">
        <v>55</v>
      </c>
      <c r="D31" s="1303"/>
      <c r="E31" s="1303"/>
      <c r="F31" s="1303"/>
      <c r="G31" s="1303"/>
      <c r="H31" s="1303">
        <v>684</v>
      </c>
      <c r="I31" s="1303">
        <v>55</v>
      </c>
    </row>
    <row r="32" spans="1:9" x14ac:dyDescent="0.25">
      <c r="A32" s="2521" t="s">
        <v>383</v>
      </c>
      <c r="B32" s="2543">
        <v>2722</v>
      </c>
      <c r="C32" s="2543">
        <v>218</v>
      </c>
      <c r="D32" s="2543">
        <v>1334</v>
      </c>
      <c r="E32" s="2543">
        <v>107</v>
      </c>
      <c r="F32" s="2543">
        <v>0</v>
      </c>
      <c r="G32" s="2543">
        <v>0</v>
      </c>
      <c r="H32" s="2543">
        <v>4056</v>
      </c>
      <c r="I32" s="2543">
        <v>325</v>
      </c>
    </row>
    <row r="33" spans="1:9" x14ac:dyDescent="0.25">
      <c r="A33" s="804" t="s">
        <v>857</v>
      </c>
      <c r="B33" s="800"/>
      <c r="C33" s="800"/>
      <c r="D33" s="800"/>
      <c r="E33" s="800"/>
      <c r="F33" s="800"/>
      <c r="G33" s="800"/>
      <c r="H33" s="800"/>
      <c r="I33" s="800"/>
    </row>
  </sheetData>
  <mergeCells count="18">
    <mergeCell ref="G21:G22"/>
    <mergeCell ref="H21:H22"/>
    <mergeCell ref="I21:I22"/>
    <mergeCell ref="A21:A22"/>
    <mergeCell ref="B21:B22"/>
    <mergeCell ref="C21:C22"/>
    <mergeCell ref="D21:D22"/>
    <mergeCell ref="E21:E22"/>
    <mergeCell ref="F21:F22"/>
    <mergeCell ref="B20:C20"/>
    <mergeCell ref="D20:E20"/>
    <mergeCell ref="F20:G20"/>
    <mergeCell ref="H20:I20"/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99"/>
  </sheetPr>
  <dimension ref="A1:I66"/>
  <sheetViews>
    <sheetView view="pageLayout" topLeftCell="A4" zoomScaleNormal="100" zoomScaleSheetLayoutView="80" workbookViewId="0">
      <selection activeCell="B16" sqref="B16"/>
    </sheetView>
  </sheetViews>
  <sheetFormatPr defaultColWidth="9.140625" defaultRowHeight="15" x14ac:dyDescent="0.25"/>
  <cols>
    <col min="1" max="2" width="37.7109375" style="868" customWidth="1"/>
    <col min="3" max="3" width="13.28515625" style="868" customWidth="1"/>
    <col min="4" max="4" width="13" style="868" customWidth="1"/>
    <col min="5" max="6" width="17" style="868" customWidth="1"/>
    <col min="7" max="7" width="15" style="868" customWidth="1"/>
    <col min="8" max="16384" width="9.140625" style="868"/>
  </cols>
  <sheetData>
    <row r="1" spans="1:9" ht="13.5" customHeight="1" x14ac:dyDescent="0.25">
      <c r="A1" s="1976" t="s">
        <v>862</v>
      </c>
      <c r="B1" s="1975"/>
      <c r="C1" s="1974"/>
      <c r="D1" s="1974"/>
      <c r="E1" s="1974"/>
      <c r="F1" s="1974"/>
      <c r="G1" s="1975"/>
      <c r="I1" s="1975"/>
    </row>
    <row r="2" spans="1:9" ht="13.5" customHeight="1" x14ac:dyDescent="0.25">
      <c r="A2" s="1975"/>
      <c r="B2" s="1975"/>
      <c r="C2" s="1974"/>
      <c r="D2" s="1974"/>
      <c r="E2" s="1974"/>
      <c r="F2" s="1974"/>
      <c r="G2" s="1974"/>
    </row>
    <row r="3" spans="1:9" ht="13.5" customHeight="1" x14ac:dyDescent="0.25">
      <c r="A3" s="874" t="s">
        <v>861</v>
      </c>
      <c r="B3" s="874"/>
      <c r="C3" s="1963"/>
      <c r="D3" s="1963"/>
      <c r="E3" s="1963"/>
      <c r="F3" s="1963"/>
      <c r="G3" s="1963"/>
    </row>
    <row r="4" spans="1:9" ht="13.5" customHeight="1" x14ac:dyDescent="0.25">
      <c r="A4" s="1973" t="s">
        <v>1224</v>
      </c>
      <c r="B4" s="2002"/>
      <c r="C4" s="1963"/>
      <c r="D4" s="1963"/>
      <c r="E4" s="1963"/>
      <c r="F4" s="1963"/>
      <c r="G4" s="1963"/>
    </row>
    <row r="5" spans="1:9" ht="13.5" customHeight="1" x14ac:dyDescent="0.25">
      <c r="A5" s="1972" t="s">
        <v>1216</v>
      </c>
      <c r="B5" s="888"/>
      <c r="C5" s="877"/>
      <c r="D5" s="877"/>
      <c r="E5" s="877"/>
      <c r="F5" s="877"/>
      <c r="G5" s="877"/>
    </row>
    <row r="6" spans="1:9" ht="13.5" customHeight="1" x14ac:dyDescent="0.25">
      <c r="A6" s="876"/>
      <c r="B6" s="876"/>
      <c r="C6" s="879"/>
      <c r="D6" s="879"/>
      <c r="E6" s="886"/>
      <c r="F6" s="886"/>
      <c r="G6" s="886"/>
    </row>
    <row r="7" spans="1:9" ht="13.5" customHeight="1" x14ac:dyDescent="0.25">
      <c r="A7" s="1937"/>
      <c r="B7" s="1937"/>
      <c r="C7" s="1965"/>
      <c r="D7" s="1966"/>
      <c r="E7" s="1966"/>
      <c r="F7" s="1965"/>
      <c r="G7" s="1966"/>
    </row>
    <row r="8" spans="1:9" ht="13.5" customHeight="1" x14ac:dyDescent="0.25">
      <c r="A8" s="1937"/>
      <c r="B8" s="1937"/>
      <c r="C8" s="887"/>
      <c r="D8" s="885"/>
      <c r="E8" s="885"/>
      <c r="F8" s="887"/>
      <c r="G8" s="1966"/>
    </row>
    <row r="9" spans="1:9" ht="13.5" customHeight="1" x14ac:dyDescent="0.25">
      <c r="A9" s="876"/>
      <c r="B9" s="876"/>
      <c r="C9" s="879"/>
      <c r="D9" s="880"/>
      <c r="E9" s="880"/>
      <c r="F9" s="879"/>
      <c r="G9" s="886"/>
    </row>
    <row r="10" spans="1:9" ht="13.5" customHeight="1" x14ac:dyDescent="0.25">
      <c r="A10" s="1938"/>
      <c r="B10" s="1938"/>
      <c r="C10" s="1971"/>
      <c r="D10" s="1970"/>
      <c r="E10" s="1970"/>
      <c r="F10" s="1971"/>
      <c r="G10" s="1970"/>
    </row>
    <row r="11" spans="1:9" ht="13.5" customHeight="1" x14ac:dyDescent="0.25">
      <c r="A11" s="1939"/>
      <c r="B11" s="1939"/>
      <c r="C11" s="1965"/>
      <c r="D11" s="1966"/>
      <c r="E11" s="1966"/>
      <c r="F11" s="1969"/>
      <c r="G11" s="1968"/>
    </row>
    <row r="12" spans="1:9" ht="13.5" customHeight="1" x14ac:dyDescent="0.25">
      <c r="A12" s="1939"/>
      <c r="B12" s="1939"/>
      <c r="C12" s="1940"/>
      <c r="D12" s="885"/>
      <c r="E12" s="885"/>
      <c r="F12" s="884"/>
      <c r="G12" s="1967"/>
    </row>
    <row r="13" spans="1:9" ht="13.5" customHeight="1" x14ac:dyDescent="0.25">
      <c r="A13" s="1941"/>
      <c r="B13" s="1941"/>
      <c r="C13" s="1942"/>
      <c r="D13" s="880"/>
      <c r="E13" s="880"/>
      <c r="F13" s="883"/>
      <c r="G13" s="879"/>
      <c r="H13" s="1948"/>
    </row>
    <row r="14" spans="1:9" ht="13.5" customHeight="1" x14ac:dyDescent="0.25">
      <c r="A14" s="1966"/>
      <c r="B14" s="1966"/>
      <c r="C14" s="1966"/>
      <c r="D14" s="1966"/>
      <c r="E14" s="1966"/>
      <c r="F14" s="1965"/>
      <c r="G14" s="1964"/>
      <c r="H14" s="1948"/>
    </row>
    <row r="15" spans="1:9" ht="13.5" customHeight="1" x14ac:dyDescent="0.25">
      <c r="A15" s="876"/>
      <c r="B15" s="876"/>
      <c r="C15" s="881"/>
      <c r="D15" s="882"/>
      <c r="E15" s="882"/>
      <c r="F15" s="881"/>
      <c r="G15" s="881"/>
      <c r="H15" s="1948"/>
    </row>
    <row r="16" spans="1:9" ht="13.5" customHeight="1" x14ac:dyDescent="0.25">
      <c r="A16" s="869"/>
      <c r="B16" s="869"/>
      <c r="C16" s="877"/>
      <c r="D16" s="877"/>
      <c r="E16" s="877"/>
      <c r="F16" s="877"/>
      <c r="G16" s="1963"/>
      <c r="H16" s="1948"/>
    </row>
    <row r="17" spans="1:8" ht="13.5" customHeight="1" x14ac:dyDescent="0.25">
      <c r="A17" s="1951"/>
      <c r="B17" s="1951"/>
      <c r="C17" s="1951"/>
      <c r="D17" s="1951"/>
      <c r="E17" s="1951"/>
      <c r="F17" s="1950"/>
      <c r="G17" s="1963"/>
      <c r="H17" s="1948"/>
    </row>
    <row r="18" spans="1:8" ht="13.5" customHeight="1" x14ac:dyDescent="0.25">
      <c r="A18" s="1951"/>
      <c r="B18" s="1951"/>
      <c r="C18" s="1951"/>
      <c r="D18" s="1951"/>
      <c r="E18" s="1951"/>
      <c r="F18" s="1950"/>
      <c r="G18" s="1963"/>
      <c r="H18" s="1948"/>
    </row>
    <row r="19" spans="1:8" ht="13.5" customHeight="1" x14ac:dyDescent="0.25">
      <c r="A19" s="1962"/>
      <c r="B19" s="1962"/>
      <c r="C19" s="1962"/>
      <c r="D19" s="1962"/>
      <c r="E19" s="1962"/>
      <c r="F19" s="1961"/>
      <c r="G19" s="1963"/>
      <c r="H19" s="1948"/>
    </row>
    <row r="20" spans="1:8" ht="13.5" customHeight="1" x14ac:dyDescent="0.25">
      <c r="A20" s="1962"/>
      <c r="B20" s="1962"/>
      <c r="C20" s="1962"/>
      <c r="D20" s="1962"/>
      <c r="E20" s="1962"/>
      <c r="F20" s="1961"/>
      <c r="H20" s="1948"/>
    </row>
    <row r="21" spans="1:8" ht="13.5" customHeight="1" x14ac:dyDescent="0.25">
      <c r="C21" s="874"/>
      <c r="D21" s="869"/>
      <c r="E21" s="869"/>
      <c r="F21" s="869"/>
      <c r="H21" s="1948"/>
    </row>
    <row r="22" spans="1:8" ht="13.5" customHeight="1" x14ac:dyDescent="0.25">
      <c r="C22" s="869"/>
      <c r="D22" s="869"/>
      <c r="E22" s="869"/>
      <c r="F22" s="869"/>
      <c r="H22" s="1948"/>
    </row>
    <row r="23" spans="1:8" ht="13.5" customHeight="1" x14ac:dyDescent="0.25">
      <c r="C23" s="877"/>
      <c r="D23" s="1943"/>
      <c r="E23" s="877"/>
      <c r="F23" s="877"/>
      <c r="G23" s="1960"/>
      <c r="H23" s="1948"/>
    </row>
    <row r="24" spans="1:8" ht="13.5" customHeight="1" x14ac:dyDescent="0.25">
      <c r="C24" s="877"/>
      <c r="D24" s="877"/>
      <c r="E24" s="877"/>
      <c r="F24" s="877"/>
      <c r="G24" s="1960"/>
      <c r="H24" s="1948"/>
    </row>
    <row r="25" spans="1:8" ht="13.5" customHeight="1" x14ac:dyDescent="0.25">
      <c r="C25" s="877"/>
      <c r="D25" s="877"/>
      <c r="E25" s="877"/>
      <c r="F25" s="877"/>
      <c r="G25" s="1959"/>
      <c r="H25" s="1948"/>
    </row>
    <row r="26" spans="1:8" ht="13.5" customHeight="1" x14ac:dyDescent="0.25">
      <c r="C26" s="880"/>
      <c r="D26" s="880"/>
      <c r="E26" s="877"/>
      <c r="F26" s="877"/>
      <c r="G26" s="877"/>
      <c r="H26" s="1948"/>
    </row>
    <row r="27" spans="1:8" ht="13.5" customHeight="1" x14ac:dyDescent="0.25">
      <c r="C27" s="880"/>
      <c r="D27" s="880"/>
      <c r="E27" s="879"/>
      <c r="F27" s="879"/>
      <c r="G27" s="879"/>
      <c r="H27" s="1948"/>
    </row>
    <row r="28" spans="1:8" ht="13.5" customHeight="1" x14ac:dyDescent="0.25">
      <c r="A28" s="634" t="s">
        <v>860</v>
      </c>
      <c r="B28" s="874"/>
      <c r="C28" s="1953"/>
      <c r="D28" s="1953"/>
      <c r="E28" s="1955"/>
      <c r="F28" s="1955"/>
      <c r="G28" s="1955"/>
      <c r="H28" s="1948"/>
    </row>
    <row r="29" spans="1:8" ht="13.5" customHeight="1" x14ac:dyDescent="0.25">
      <c r="A29" s="1972" t="s">
        <v>1216</v>
      </c>
      <c r="B29" s="1952"/>
      <c r="C29" s="1953"/>
      <c r="D29" s="1953"/>
      <c r="E29" s="1955"/>
      <c r="F29" s="1955"/>
      <c r="G29" s="1955"/>
      <c r="H29" s="1948"/>
    </row>
    <row r="30" spans="1:8" ht="13.5" customHeight="1" x14ac:dyDescent="0.25">
      <c r="A30" s="878"/>
      <c r="B30" s="878"/>
      <c r="C30" s="1953"/>
      <c r="D30" s="1953"/>
      <c r="E30" s="1958"/>
      <c r="F30" s="1958"/>
      <c r="G30" s="1958"/>
      <c r="H30" s="1948"/>
    </row>
    <row r="31" spans="1:8" ht="13.5" customHeight="1" x14ac:dyDescent="0.25">
      <c r="A31" s="877"/>
      <c r="B31" s="877"/>
      <c r="C31" s="1953"/>
      <c r="D31" s="1953"/>
      <c r="E31" s="1958"/>
      <c r="F31" s="1958"/>
      <c r="G31" s="1958"/>
      <c r="H31" s="1948"/>
    </row>
    <row r="32" spans="1:8" ht="13.5" customHeight="1" x14ac:dyDescent="0.25">
      <c r="A32" s="877"/>
      <c r="B32" s="877"/>
      <c r="C32" s="1953"/>
      <c r="D32" s="1953"/>
      <c r="E32" s="1958"/>
      <c r="F32" s="1958"/>
      <c r="G32" s="1958"/>
      <c r="H32" s="1948"/>
    </row>
    <row r="33" spans="1:8" ht="13.5" customHeight="1" x14ac:dyDescent="0.25">
      <c r="A33" s="876"/>
      <c r="B33" s="876"/>
      <c r="C33" s="1953"/>
      <c r="D33" s="1953"/>
      <c r="E33" s="1955"/>
      <c r="F33" s="1955"/>
      <c r="G33" s="1955"/>
      <c r="H33" s="1948"/>
    </row>
    <row r="34" spans="1:8" ht="13.5" customHeight="1" x14ac:dyDescent="0.25">
      <c r="A34" s="1956"/>
      <c r="B34" s="1956"/>
      <c r="C34" s="1953"/>
      <c r="D34" s="1953"/>
      <c r="E34" s="1958"/>
      <c r="F34" s="1958"/>
      <c r="G34" s="1958"/>
      <c r="H34" s="1948"/>
    </row>
    <row r="35" spans="1:8" ht="13.5" customHeight="1" x14ac:dyDescent="0.25">
      <c r="A35" s="1956"/>
      <c r="B35" s="1956"/>
      <c r="C35" s="1953"/>
      <c r="D35" s="1953"/>
      <c r="E35" s="1958"/>
      <c r="F35" s="1958"/>
      <c r="G35" s="1958"/>
      <c r="H35" s="1948"/>
    </row>
    <row r="36" spans="1:8" ht="13.5" customHeight="1" x14ac:dyDescent="0.25">
      <c r="A36" s="1954"/>
      <c r="B36" s="1954"/>
      <c r="C36" s="1953"/>
      <c r="D36" s="1953"/>
      <c r="E36" s="1958"/>
      <c r="F36" s="1958"/>
      <c r="G36" s="1958"/>
      <c r="H36" s="1948"/>
    </row>
    <row r="37" spans="1:8" ht="13.5" customHeight="1" x14ac:dyDescent="0.25">
      <c r="A37" s="1956"/>
      <c r="B37" s="1956"/>
      <c r="C37" s="1953"/>
      <c r="D37" s="1953"/>
      <c r="E37" s="1958"/>
      <c r="F37" s="1958"/>
      <c r="G37" s="1958"/>
      <c r="H37" s="1948"/>
    </row>
    <row r="38" spans="1:8" ht="13.5" customHeight="1" x14ac:dyDescent="0.25">
      <c r="A38" s="1956"/>
      <c r="B38" s="1956"/>
      <c r="C38" s="1953"/>
      <c r="D38" s="1953"/>
      <c r="E38" s="1955"/>
      <c r="F38" s="1955"/>
      <c r="G38" s="1955"/>
      <c r="H38" s="1948"/>
    </row>
    <row r="39" spans="1:8" ht="13.5" customHeight="1" x14ac:dyDescent="0.25">
      <c r="A39" s="1956"/>
      <c r="B39" s="1956"/>
      <c r="C39" s="1953"/>
      <c r="D39" s="1953"/>
      <c r="E39" s="1957"/>
      <c r="F39" s="1957"/>
      <c r="G39" s="1957"/>
      <c r="H39" s="1948"/>
    </row>
    <row r="40" spans="1:8" ht="13.5" customHeight="1" x14ac:dyDescent="0.25">
      <c r="A40" s="1956"/>
      <c r="B40" s="1956"/>
      <c r="C40" s="1953"/>
      <c r="D40" s="1953"/>
      <c r="E40" s="1955"/>
      <c r="F40" s="1955"/>
      <c r="G40" s="1955"/>
      <c r="H40" s="1948"/>
    </row>
    <row r="41" spans="1:8" ht="13.5" customHeight="1" x14ac:dyDescent="0.25">
      <c r="A41" s="1956"/>
      <c r="B41" s="1956"/>
      <c r="C41" s="869"/>
      <c r="D41" s="869"/>
      <c r="E41" s="1955"/>
      <c r="F41" s="1955"/>
      <c r="G41" s="1955"/>
      <c r="H41" s="1948"/>
    </row>
    <row r="42" spans="1:8" ht="13.5" customHeight="1" x14ac:dyDescent="0.25">
      <c r="A42" s="1954"/>
      <c r="B42" s="1954"/>
      <c r="C42" s="1953"/>
      <c r="D42" s="1953"/>
      <c r="E42" s="869"/>
      <c r="F42" s="869"/>
      <c r="G42" s="869"/>
      <c r="H42" s="1948"/>
    </row>
    <row r="43" spans="1:8" ht="13.5" customHeight="1" x14ac:dyDescent="0.25">
      <c r="C43" s="1953"/>
      <c r="D43" s="1953"/>
      <c r="E43" s="869"/>
      <c r="F43" s="869"/>
      <c r="G43" s="869"/>
      <c r="H43" s="1948"/>
    </row>
    <row r="44" spans="1:8" ht="13.5" customHeight="1" x14ac:dyDescent="0.25">
      <c r="C44" s="1953"/>
      <c r="D44" s="1953"/>
      <c r="E44" s="869"/>
      <c r="F44" s="869"/>
      <c r="G44" s="869"/>
      <c r="H44" s="1948"/>
    </row>
    <row r="45" spans="1:8" ht="13.5" customHeight="1" x14ac:dyDescent="0.25">
      <c r="A45" s="869"/>
      <c r="B45" s="869"/>
      <c r="C45" s="869"/>
      <c r="D45" s="869"/>
      <c r="E45" s="869"/>
      <c r="F45" s="869"/>
      <c r="G45" s="869"/>
      <c r="H45" s="1948"/>
    </row>
    <row r="46" spans="1:8" ht="13.5" customHeight="1" x14ac:dyDescent="0.25">
      <c r="C46" s="1944"/>
      <c r="D46" s="1945"/>
      <c r="E46" s="875"/>
      <c r="F46" s="875"/>
      <c r="G46" s="875"/>
      <c r="H46" s="1948"/>
    </row>
    <row r="47" spans="1:8" ht="13.5" customHeight="1" x14ac:dyDescent="0.25">
      <c r="C47" s="869"/>
      <c r="D47" s="869"/>
      <c r="E47" s="869"/>
      <c r="F47" s="869"/>
      <c r="G47" s="869"/>
      <c r="H47" s="1948"/>
    </row>
    <row r="48" spans="1:8" ht="13.5" customHeight="1" x14ac:dyDescent="0.25">
      <c r="B48" s="874"/>
      <c r="C48" s="871"/>
      <c r="D48" s="872"/>
      <c r="E48" s="869"/>
      <c r="F48" s="869"/>
      <c r="H48" s="1948"/>
    </row>
    <row r="49" spans="1:8" ht="13.5" customHeight="1" x14ac:dyDescent="0.25">
      <c r="B49" s="1952"/>
      <c r="C49" s="871"/>
      <c r="D49" s="1946"/>
      <c r="E49" s="869"/>
      <c r="F49" s="869"/>
      <c r="H49" s="1948"/>
    </row>
    <row r="50" spans="1:8" ht="13.5" customHeight="1" x14ac:dyDescent="0.25">
      <c r="A50" s="634" t="s">
        <v>859</v>
      </c>
      <c r="B50" s="873"/>
      <c r="C50" s="1947"/>
      <c r="D50" s="871"/>
      <c r="E50" s="869"/>
      <c r="F50" s="869"/>
      <c r="H50" s="1948"/>
    </row>
    <row r="51" spans="1:8" ht="13.5" customHeight="1" x14ac:dyDescent="0.25">
      <c r="A51" s="1972" t="s">
        <v>1216</v>
      </c>
      <c r="B51" s="873"/>
      <c r="C51" s="872"/>
      <c r="D51" s="871"/>
      <c r="E51" s="869"/>
      <c r="F51" s="869"/>
      <c r="H51" s="1948"/>
    </row>
    <row r="52" spans="1:8" ht="13.5" customHeight="1" x14ac:dyDescent="0.25">
      <c r="A52" s="869"/>
      <c r="B52" s="869"/>
      <c r="C52" s="869"/>
      <c r="D52" s="869"/>
      <c r="E52" s="869"/>
      <c r="F52" s="869"/>
      <c r="H52" s="1948"/>
    </row>
    <row r="53" spans="1:8" ht="13.5" customHeight="1" x14ac:dyDescent="0.25">
      <c r="A53" s="1951"/>
      <c r="B53" s="1951"/>
      <c r="C53" s="1951"/>
      <c r="D53" s="1951"/>
      <c r="E53" s="1951"/>
      <c r="F53" s="1950"/>
      <c r="H53" s="1948"/>
    </row>
    <row r="54" spans="1:8" ht="13.5" customHeight="1" x14ac:dyDescent="0.25">
      <c r="A54" s="1951"/>
      <c r="B54" s="1951"/>
      <c r="C54" s="1951"/>
      <c r="D54" s="1951"/>
      <c r="E54" s="1951"/>
      <c r="F54" s="1950"/>
      <c r="H54" s="1948"/>
    </row>
    <row r="55" spans="1:8" ht="13.5" customHeight="1" x14ac:dyDescent="0.25">
      <c r="A55" s="1949"/>
      <c r="B55" s="1949"/>
      <c r="C55" s="869"/>
      <c r="D55" s="869"/>
      <c r="E55" s="869"/>
      <c r="F55" s="869"/>
      <c r="H55" s="1948"/>
    </row>
    <row r="56" spans="1:8" ht="13.5" customHeight="1" x14ac:dyDescent="0.25">
      <c r="B56" s="1949"/>
      <c r="C56" s="869"/>
      <c r="D56" s="869"/>
      <c r="E56" s="869"/>
      <c r="F56" s="869"/>
      <c r="H56" s="1948"/>
    </row>
    <row r="57" spans="1:8" x14ac:dyDescent="0.25">
      <c r="H57" s="1948"/>
    </row>
    <row r="58" spans="1:8" x14ac:dyDescent="0.25">
      <c r="H58" s="1948"/>
    </row>
    <row r="59" spans="1:8" x14ac:dyDescent="0.25">
      <c r="H59" s="1948"/>
    </row>
    <row r="60" spans="1:8" x14ac:dyDescent="0.25">
      <c r="H60" s="1948"/>
    </row>
    <row r="61" spans="1:8" x14ac:dyDescent="0.25">
      <c r="H61" s="1948"/>
    </row>
    <row r="62" spans="1:8" x14ac:dyDescent="0.25">
      <c r="H62" s="1948"/>
    </row>
    <row r="63" spans="1:8" x14ac:dyDescent="0.25">
      <c r="H63" s="1948"/>
    </row>
    <row r="64" spans="1:8" x14ac:dyDescent="0.25">
      <c r="H64" s="1948"/>
    </row>
    <row r="65" spans="8:8" x14ac:dyDescent="0.25">
      <c r="H65" s="1948"/>
    </row>
    <row r="66" spans="8:8" x14ac:dyDescent="0.25">
      <c r="H66" s="1948"/>
    </row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>&amp;C&amp;7Fact book - Q2 2018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99"/>
  </sheetPr>
  <dimension ref="A1:AV61"/>
  <sheetViews>
    <sheetView view="pageLayout" topLeftCell="AD1" zoomScaleNormal="100" zoomScaleSheetLayoutView="110" workbookViewId="0">
      <selection activeCell="A55" sqref="A55"/>
    </sheetView>
  </sheetViews>
  <sheetFormatPr defaultColWidth="9.140625" defaultRowHeight="15" x14ac:dyDescent="0.25"/>
  <cols>
    <col min="1" max="1" width="50.28515625" style="593" customWidth="1"/>
    <col min="2" max="6" width="9.7109375" style="593" customWidth="1"/>
    <col min="7" max="7" width="1.42578125" style="593" customWidth="1"/>
    <col min="8" max="8" width="43.140625" style="525" customWidth="1"/>
    <col min="9" max="14" width="7.140625" style="525" customWidth="1"/>
    <col min="15" max="15" width="10.42578125" style="525" customWidth="1"/>
    <col min="16" max="16" width="7.5703125" style="525" bestFit="1" customWidth="1"/>
    <col min="17" max="17" width="7.28515625" style="525" customWidth="1"/>
    <col min="18" max="18" width="37" style="525" customWidth="1"/>
    <col min="19" max="19" width="6.28515625" style="525" customWidth="1"/>
    <col min="20" max="20" width="7.42578125" style="525" customWidth="1"/>
    <col min="21" max="21" width="8" style="525" customWidth="1"/>
    <col min="22" max="25" width="6.5703125" style="525" customWidth="1"/>
    <col min="26" max="26" width="7.140625" style="525" customWidth="1"/>
    <col min="27" max="27" width="6.28515625" style="525" customWidth="1"/>
    <col min="28" max="28" width="1" style="525" customWidth="1"/>
    <col min="29" max="29" width="36.7109375" style="525" customWidth="1"/>
    <col min="30" max="30" width="6.7109375" style="525" customWidth="1"/>
    <col min="31" max="31" width="7.140625" style="525" customWidth="1"/>
    <col min="32" max="32" width="8.140625" style="525" customWidth="1"/>
    <col min="33" max="33" width="6.42578125" style="525" customWidth="1"/>
    <col min="34" max="34" width="6.7109375" style="525" customWidth="1"/>
    <col min="35" max="35" width="6.85546875" style="525" customWidth="1"/>
    <col min="36" max="36" width="6.5703125" style="525" customWidth="1"/>
    <col min="37" max="37" width="7.140625" style="525" customWidth="1"/>
    <col min="38" max="38" width="6.28515625" style="525" customWidth="1"/>
    <col min="39" max="39" width="2" style="525" customWidth="1"/>
    <col min="40" max="40" width="34.85546875" style="525" customWidth="1"/>
    <col min="41" max="46" width="10.28515625" style="525" customWidth="1"/>
    <col min="47" max="47" width="3.42578125" style="525" customWidth="1"/>
    <col min="48" max="16384" width="9.140625" style="525"/>
  </cols>
  <sheetData>
    <row r="1" spans="1:48" ht="13.5" customHeight="1" x14ac:dyDescent="0.25">
      <c r="A1" s="549" t="s">
        <v>930</v>
      </c>
      <c r="B1" s="530"/>
      <c r="C1" s="530"/>
      <c r="D1" s="530"/>
      <c r="E1" s="530"/>
      <c r="F1" s="530"/>
      <c r="G1" s="530"/>
      <c r="H1" s="549" t="s">
        <v>929</v>
      </c>
      <c r="I1" s="1356"/>
      <c r="J1" s="1356"/>
      <c r="K1" s="1356"/>
      <c r="L1" s="1356"/>
      <c r="M1" s="1356"/>
      <c r="N1" s="1356"/>
      <c r="O1" s="1356"/>
      <c r="P1" s="1356"/>
      <c r="Q1" s="1356"/>
      <c r="R1" s="549" t="s">
        <v>928</v>
      </c>
      <c r="AC1" s="549" t="s">
        <v>928</v>
      </c>
      <c r="AN1" s="549" t="s">
        <v>1125</v>
      </c>
      <c r="AO1" s="1356"/>
      <c r="AP1" s="1356"/>
      <c r="AQ1" s="1356"/>
      <c r="AR1" s="1356"/>
      <c r="AS1" s="1356"/>
      <c r="AT1" s="1356"/>
    </row>
    <row r="2" spans="1:48" ht="13.5" customHeight="1" x14ac:dyDescent="0.25">
      <c r="A2" s="1358" t="s">
        <v>1212</v>
      </c>
      <c r="B2" s="2118"/>
      <c r="C2" s="2118"/>
      <c r="D2" s="2118"/>
      <c r="E2" s="2118"/>
      <c r="F2" s="2118"/>
      <c r="G2" s="2118"/>
      <c r="H2" s="1358" t="s">
        <v>1212</v>
      </c>
      <c r="I2" s="1356"/>
      <c r="J2" s="1356"/>
      <c r="K2" s="1356"/>
      <c r="L2" s="1356"/>
      <c r="M2" s="1356"/>
      <c r="N2" s="1356"/>
      <c r="O2" s="1356"/>
      <c r="P2" s="1356"/>
      <c r="Q2" s="1356"/>
      <c r="R2" s="1358" t="s">
        <v>1212</v>
      </c>
      <c r="AC2" s="1358" t="s">
        <v>1212</v>
      </c>
      <c r="AN2" s="1358" t="s">
        <v>1212</v>
      </c>
      <c r="AO2" s="1356"/>
      <c r="AP2" s="1356"/>
      <c r="AQ2" s="1356"/>
      <c r="AR2" s="1356"/>
      <c r="AS2" s="1356"/>
      <c r="AT2" s="1356"/>
    </row>
    <row r="3" spans="1:48" ht="12" customHeight="1" x14ac:dyDescent="0.25">
      <c r="A3" s="1376"/>
      <c r="B3" s="1755"/>
      <c r="C3" s="1755"/>
      <c r="D3" s="1755"/>
      <c r="E3" s="1755"/>
      <c r="F3" s="1755"/>
      <c r="G3" s="1755"/>
      <c r="Q3" s="1367"/>
      <c r="R3" s="616" t="s">
        <v>927</v>
      </c>
      <c r="AC3" s="616" t="s">
        <v>927</v>
      </c>
      <c r="AN3" s="616"/>
      <c r="AO3" s="2117"/>
      <c r="AP3" s="2117"/>
      <c r="AQ3" s="2117"/>
      <c r="AR3" s="2117"/>
      <c r="AS3" s="2117"/>
      <c r="AT3" s="2117"/>
      <c r="AU3" s="2117"/>
      <c r="AV3" s="2117"/>
    </row>
    <row r="4" spans="1:48" ht="15.75" thickBot="1" x14ac:dyDescent="0.3">
      <c r="A4" s="1376"/>
      <c r="B4" s="2052"/>
      <c r="C4" s="2052"/>
      <c r="D4" s="2052"/>
      <c r="E4" s="2052"/>
      <c r="F4" s="2052"/>
      <c r="G4" s="2052"/>
      <c r="H4" s="897"/>
      <c r="Q4" s="1375"/>
      <c r="AN4" s="2152"/>
      <c r="AO4" s="2954" t="s">
        <v>925</v>
      </c>
      <c r="AP4" s="2954"/>
      <c r="AQ4" s="2954" t="s">
        <v>906</v>
      </c>
      <c r="AR4" s="2954"/>
      <c r="AS4" s="2954" t="s">
        <v>920</v>
      </c>
      <c r="AT4" s="2954"/>
      <c r="AU4" s="2117"/>
      <c r="AV4" s="2117"/>
    </row>
    <row r="5" spans="1:48" ht="26.25" customHeight="1" thickBot="1" x14ac:dyDescent="0.3">
      <c r="A5" s="1373" t="s">
        <v>926</v>
      </c>
      <c r="B5" s="2125"/>
      <c r="C5" s="2125"/>
      <c r="D5" s="2125"/>
      <c r="E5" s="2125"/>
      <c r="F5" s="2125"/>
      <c r="G5" s="2052"/>
      <c r="Q5" s="1375"/>
      <c r="R5" s="1351" t="s">
        <v>921</v>
      </c>
      <c r="S5" s="1851" t="s">
        <v>891</v>
      </c>
      <c r="T5" s="1851" t="s">
        <v>890</v>
      </c>
      <c r="U5" s="1851" t="s">
        <v>889</v>
      </c>
      <c r="V5" s="1851" t="s">
        <v>888</v>
      </c>
      <c r="W5" s="1851" t="s">
        <v>887</v>
      </c>
      <c r="X5" s="1851" t="s">
        <v>886</v>
      </c>
      <c r="Y5" s="1851" t="s">
        <v>885</v>
      </c>
      <c r="Z5" s="1851" t="s">
        <v>884</v>
      </c>
      <c r="AA5" s="1851" t="s">
        <v>383</v>
      </c>
      <c r="AB5" s="577"/>
      <c r="AC5" s="1351" t="s">
        <v>920</v>
      </c>
      <c r="AD5" s="1350" t="s">
        <v>891</v>
      </c>
      <c r="AE5" s="1350" t="s">
        <v>890</v>
      </c>
      <c r="AF5" s="1350" t="s">
        <v>889</v>
      </c>
      <c r="AG5" s="1350" t="s">
        <v>888</v>
      </c>
      <c r="AH5" s="1350" t="s">
        <v>887</v>
      </c>
      <c r="AI5" s="1350" t="s">
        <v>886</v>
      </c>
      <c r="AJ5" s="1350" t="s">
        <v>885</v>
      </c>
      <c r="AK5" s="1350" t="s">
        <v>884</v>
      </c>
      <c r="AL5" s="1350" t="s">
        <v>383</v>
      </c>
      <c r="AM5" s="1367"/>
      <c r="AN5" s="2151" t="s">
        <v>193</v>
      </c>
      <c r="AO5" s="2250" t="s">
        <v>1124</v>
      </c>
      <c r="AP5" s="2150" t="s">
        <v>1123</v>
      </c>
      <c r="AQ5" s="2150" t="s">
        <v>1124</v>
      </c>
      <c r="AR5" s="2150" t="s">
        <v>1123</v>
      </c>
      <c r="AS5" s="2150" t="s">
        <v>1124</v>
      </c>
      <c r="AT5" s="2150" t="s">
        <v>1123</v>
      </c>
      <c r="AU5" s="2117"/>
      <c r="AV5" s="2117"/>
    </row>
    <row r="6" spans="1:48" ht="20.25" customHeight="1" thickBot="1" x14ac:dyDescent="0.3">
      <c r="A6" s="1373" t="s">
        <v>924</v>
      </c>
      <c r="B6" s="2125"/>
      <c r="C6" s="2125"/>
      <c r="D6" s="2125"/>
      <c r="E6" s="2125"/>
      <c r="F6" s="2125"/>
      <c r="G6" s="2052"/>
      <c r="H6" s="1374" t="s">
        <v>390</v>
      </c>
      <c r="I6" s="1354" t="s">
        <v>920</v>
      </c>
      <c r="J6" s="1354" t="s">
        <v>907</v>
      </c>
      <c r="K6" s="1354" t="s">
        <v>892</v>
      </c>
      <c r="L6" s="1847" t="s">
        <v>921</v>
      </c>
      <c r="M6" s="1354" t="s">
        <v>906</v>
      </c>
      <c r="N6" s="1354" t="s">
        <v>4</v>
      </c>
      <c r="O6" s="1354" t="s">
        <v>923</v>
      </c>
      <c r="P6" s="1354" t="s">
        <v>383</v>
      </c>
      <c r="Q6" s="898"/>
      <c r="R6" s="2115" t="s">
        <v>882</v>
      </c>
      <c r="S6" s="2116">
        <v>0.6</v>
      </c>
      <c r="T6" s="1852" t="s">
        <v>103</v>
      </c>
      <c r="U6" s="1852" t="s">
        <v>103</v>
      </c>
      <c r="V6" s="1852" t="s">
        <v>103</v>
      </c>
      <c r="W6" s="1852" t="s">
        <v>103</v>
      </c>
      <c r="X6" s="1852" t="s">
        <v>103</v>
      </c>
      <c r="Y6" s="1852" t="s">
        <v>103</v>
      </c>
      <c r="Z6" s="1852" t="s">
        <v>103</v>
      </c>
      <c r="AA6" s="1852">
        <v>0.6</v>
      </c>
      <c r="AB6" s="577"/>
      <c r="AC6" s="2115" t="s">
        <v>882</v>
      </c>
      <c r="AD6" s="892">
        <v>11.6</v>
      </c>
      <c r="AE6" s="1341">
        <v>0.1</v>
      </c>
      <c r="AF6" s="1341" t="s">
        <v>103</v>
      </c>
      <c r="AG6" s="1341" t="s">
        <v>103</v>
      </c>
      <c r="AH6" s="1341" t="s">
        <v>103</v>
      </c>
      <c r="AI6" s="1341" t="s">
        <v>103</v>
      </c>
      <c r="AJ6" s="1341" t="s">
        <v>103</v>
      </c>
      <c r="AK6" s="1341" t="s">
        <v>103</v>
      </c>
      <c r="AL6" s="1341">
        <v>11.7</v>
      </c>
      <c r="AM6" s="1367"/>
      <c r="AN6" s="2149"/>
      <c r="AO6" s="2148"/>
      <c r="AP6" s="2148"/>
      <c r="AQ6" s="2148"/>
      <c r="AR6" s="2148"/>
      <c r="AS6" s="2148"/>
      <c r="AT6" s="2148"/>
      <c r="AU6" s="2117"/>
      <c r="AV6" s="2117"/>
    </row>
    <row r="7" spans="1:48" ht="13.5" customHeight="1" x14ac:dyDescent="0.25">
      <c r="A7" s="1373"/>
      <c r="B7" s="2117"/>
      <c r="C7" s="2117"/>
      <c r="D7" s="2117"/>
      <c r="E7" s="2117"/>
      <c r="F7" s="2117"/>
      <c r="G7" s="2052"/>
      <c r="H7" s="2115" t="s">
        <v>882</v>
      </c>
      <c r="I7" s="2116">
        <v>11.7</v>
      </c>
      <c r="J7" s="2116">
        <v>3.7</v>
      </c>
      <c r="K7" s="2116">
        <v>1.3</v>
      </c>
      <c r="L7" s="2116">
        <v>0.6</v>
      </c>
      <c r="M7" s="2116">
        <v>22.9</v>
      </c>
      <c r="N7" s="2116">
        <v>0.2</v>
      </c>
      <c r="O7" s="1843"/>
      <c r="P7" s="2116">
        <v>40.4</v>
      </c>
      <c r="Q7" s="898"/>
      <c r="R7" s="2115" t="s">
        <v>880</v>
      </c>
      <c r="S7" s="2116">
        <v>12.7</v>
      </c>
      <c r="T7" s="2116">
        <v>3</v>
      </c>
      <c r="U7" s="2116">
        <v>8.1999999999999993</v>
      </c>
      <c r="V7" s="2116">
        <v>5.9</v>
      </c>
      <c r="W7" s="2116">
        <v>11</v>
      </c>
      <c r="X7" s="2116">
        <v>5</v>
      </c>
      <c r="Y7" s="2116">
        <v>35.1</v>
      </c>
      <c r="Z7" s="1852">
        <v>0</v>
      </c>
      <c r="AA7" s="1852">
        <v>80.900000000000006</v>
      </c>
      <c r="AB7" s="577"/>
      <c r="AC7" s="2115" t="s">
        <v>880</v>
      </c>
      <c r="AD7" s="892">
        <v>15.2</v>
      </c>
      <c r="AE7" s="892">
        <v>5.6</v>
      </c>
      <c r="AF7" s="892">
        <v>8.1999999999999993</v>
      </c>
      <c r="AG7" s="892">
        <v>7.6</v>
      </c>
      <c r="AH7" s="892">
        <v>18.399999999999999</v>
      </c>
      <c r="AI7" s="892">
        <v>13.1</v>
      </c>
      <c r="AJ7" s="892">
        <v>15.3</v>
      </c>
      <c r="AK7" s="1341">
        <v>0</v>
      </c>
      <c r="AL7" s="1341">
        <v>83.600000000000009</v>
      </c>
      <c r="AM7" s="1341"/>
      <c r="AN7" s="1761"/>
      <c r="AO7" s="2147"/>
      <c r="AP7" s="2147"/>
      <c r="AQ7" s="2147"/>
      <c r="AR7" s="2147"/>
      <c r="AS7" s="2147"/>
      <c r="AT7" s="2147"/>
      <c r="AU7" s="2117"/>
      <c r="AV7" s="2117"/>
    </row>
    <row r="8" spans="1:48" ht="13.5" customHeight="1" thickBot="1" x14ac:dyDescent="0.3">
      <c r="A8" s="2117"/>
      <c r="B8" s="1373" t="s">
        <v>922</v>
      </c>
      <c r="C8" s="2117"/>
      <c r="D8" s="2117"/>
      <c r="E8" s="2117"/>
      <c r="F8" s="2146"/>
      <c r="G8" s="2052"/>
      <c r="H8" s="2115" t="s">
        <v>880</v>
      </c>
      <c r="I8" s="2116">
        <v>83.600000000000009</v>
      </c>
      <c r="J8" s="2116">
        <v>80.199999999999989</v>
      </c>
      <c r="K8" s="2116">
        <v>50.2</v>
      </c>
      <c r="L8" s="2116">
        <v>80.900000000000006</v>
      </c>
      <c r="M8" s="2116">
        <v>17.399999999999999</v>
      </c>
      <c r="N8" s="2116">
        <v>2.4</v>
      </c>
      <c r="O8" s="1843"/>
      <c r="P8" s="2116">
        <v>314.89999999999998</v>
      </c>
      <c r="Q8" s="898"/>
      <c r="R8" s="2115" t="s">
        <v>879</v>
      </c>
      <c r="S8" s="2116">
        <v>2.2999999999999998</v>
      </c>
      <c r="T8" s="2116">
        <v>0.3</v>
      </c>
      <c r="U8" s="2116">
        <v>0.1</v>
      </c>
      <c r="V8" s="2116" t="s">
        <v>103</v>
      </c>
      <c r="W8" s="2116">
        <v>0.1</v>
      </c>
      <c r="X8" s="2116" t="s">
        <v>103</v>
      </c>
      <c r="Y8" s="1852" t="s">
        <v>103</v>
      </c>
      <c r="Z8" s="1852" t="s">
        <v>103</v>
      </c>
      <c r="AA8" s="1852">
        <v>2.8</v>
      </c>
      <c r="AB8" s="577"/>
      <c r="AC8" s="2115" t="s">
        <v>879</v>
      </c>
      <c r="AD8" s="892">
        <v>1.5</v>
      </c>
      <c r="AE8" s="892">
        <v>0.3</v>
      </c>
      <c r="AF8" s="892">
        <v>1.6</v>
      </c>
      <c r="AG8" s="892">
        <v>0.3</v>
      </c>
      <c r="AH8" s="892">
        <v>0.5</v>
      </c>
      <c r="AI8" s="892" t="s">
        <v>103</v>
      </c>
      <c r="AJ8" s="1341" t="s">
        <v>103</v>
      </c>
      <c r="AK8" s="1341" t="s">
        <v>103</v>
      </c>
      <c r="AL8" s="1341">
        <v>4.3</v>
      </c>
      <c r="AM8" s="1341"/>
      <c r="AN8" s="1760" t="s">
        <v>1122</v>
      </c>
      <c r="AO8" s="1760">
        <v>95487.383363059649</v>
      </c>
      <c r="AP8" s="1760">
        <v>92510.770342550983</v>
      </c>
      <c r="AQ8" s="1760">
        <v>30692.366992028132</v>
      </c>
      <c r="AR8" s="1760">
        <v>30587.920176547766</v>
      </c>
      <c r="AS8" s="1760">
        <v>15347.814982001661</v>
      </c>
      <c r="AT8" s="1760">
        <v>15059.952581076854</v>
      </c>
      <c r="AU8" s="2134"/>
      <c r="AV8" s="2117"/>
    </row>
    <row r="9" spans="1:48" ht="13.5" customHeight="1" thickBot="1" x14ac:dyDescent="0.3">
      <c r="A9" s="1351" t="s">
        <v>193</v>
      </c>
      <c r="B9" s="1372" t="s">
        <v>921</v>
      </c>
      <c r="C9" s="1372" t="s">
        <v>920</v>
      </c>
      <c r="D9" s="1372" t="s">
        <v>906</v>
      </c>
      <c r="E9" s="1372" t="s">
        <v>4</v>
      </c>
      <c r="F9" s="1372" t="s">
        <v>919</v>
      </c>
      <c r="G9" s="2052"/>
      <c r="H9" s="2115" t="s">
        <v>879</v>
      </c>
      <c r="I9" s="2116">
        <v>4.3</v>
      </c>
      <c r="J9" s="2116">
        <v>0.9</v>
      </c>
      <c r="K9" s="2116">
        <v>0.6</v>
      </c>
      <c r="L9" s="2116">
        <v>2.8</v>
      </c>
      <c r="M9" s="2116">
        <v>4.3</v>
      </c>
      <c r="N9" s="2116">
        <v>0.5</v>
      </c>
      <c r="O9" s="1843"/>
      <c r="P9" s="2116">
        <v>13.4</v>
      </c>
      <c r="Q9" s="898"/>
      <c r="R9" s="2115" t="s">
        <v>878</v>
      </c>
      <c r="S9" s="2116">
        <v>17.3</v>
      </c>
      <c r="T9" s="1852" t="s">
        <v>103</v>
      </c>
      <c r="U9" s="1852" t="s">
        <v>103</v>
      </c>
      <c r="V9" s="1852" t="s">
        <v>103</v>
      </c>
      <c r="W9" s="1852" t="s">
        <v>103</v>
      </c>
      <c r="X9" s="1852" t="s">
        <v>103</v>
      </c>
      <c r="Y9" s="1852" t="s">
        <v>103</v>
      </c>
      <c r="Z9" s="2116" t="s">
        <v>103</v>
      </c>
      <c r="AA9" s="2116">
        <v>17.3</v>
      </c>
      <c r="AB9" s="577"/>
      <c r="AC9" s="2115" t="s">
        <v>878</v>
      </c>
      <c r="AD9" s="892">
        <v>13.2</v>
      </c>
      <c r="AE9" s="1341" t="s">
        <v>103</v>
      </c>
      <c r="AF9" s="1341" t="s">
        <v>103</v>
      </c>
      <c r="AG9" s="1341" t="s">
        <v>103</v>
      </c>
      <c r="AH9" s="1341" t="s">
        <v>103</v>
      </c>
      <c r="AI9" s="1341" t="s">
        <v>103</v>
      </c>
      <c r="AJ9" s="1341" t="s">
        <v>103</v>
      </c>
      <c r="AK9" s="892" t="s">
        <v>103</v>
      </c>
      <c r="AL9" s="892">
        <v>13.2</v>
      </c>
      <c r="AM9" s="1365"/>
      <c r="AN9" s="2136" t="s">
        <v>1121</v>
      </c>
      <c r="AO9" s="2135">
        <v>91206.770975813968</v>
      </c>
      <c r="AP9" s="2135">
        <v>88872.249813392162</v>
      </c>
      <c r="AQ9" s="2135">
        <v>30215.099495931743</v>
      </c>
      <c r="AR9" s="2135">
        <v>30182.242804865837</v>
      </c>
      <c r="AS9" s="2135">
        <v>14258.81462886868</v>
      </c>
      <c r="AT9" s="2135">
        <v>14134.30228091382</v>
      </c>
      <c r="AU9" s="2134"/>
      <c r="AV9" s="2117"/>
    </row>
    <row r="10" spans="1:48" ht="13.5" customHeight="1" x14ac:dyDescent="0.25">
      <c r="A10" s="1371" t="s">
        <v>899</v>
      </c>
      <c r="B10" s="2145">
        <v>556.52221963346972</v>
      </c>
      <c r="C10" s="2145">
        <v>11709.604220164159</v>
      </c>
      <c r="D10" s="2145">
        <v>22919.777876877193</v>
      </c>
      <c r="E10" s="2145">
        <v>5236.4911568220405</v>
      </c>
      <c r="F10" s="2145">
        <v>40422.395473496865</v>
      </c>
      <c r="G10" s="2052"/>
      <c r="H10" s="2115" t="s">
        <v>878</v>
      </c>
      <c r="I10" s="2116">
        <v>13.2</v>
      </c>
      <c r="J10" s="2116">
        <v>20.7</v>
      </c>
      <c r="K10" s="2116">
        <v>8.1999999999999993</v>
      </c>
      <c r="L10" s="2116">
        <v>17.3</v>
      </c>
      <c r="M10" s="2116">
        <v>13.4</v>
      </c>
      <c r="N10" s="2116">
        <v>0.4</v>
      </c>
      <c r="O10" s="1843">
        <v>10.6</v>
      </c>
      <c r="P10" s="2116">
        <v>83.9</v>
      </c>
      <c r="Q10" s="899"/>
      <c r="R10" s="2115" t="s">
        <v>865</v>
      </c>
      <c r="S10" s="2116" t="s">
        <v>103</v>
      </c>
      <c r="T10" s="1852" t="s">
        <v>103</v>
      </c>
      <c r="U10" s="1852" t="s">
        <v>103</v>
      </c>
      <c r="V10" s="1852" t="s">
        <v>103</v>
      </c>
      <c r="W10" s="1852" t="s">
        <v>103</v>
      </c>
      <c r="X10" s="1852" t="s">
        <v>103</v>
      </c>
      <c r="Y10" s="1852" t="s">
        <v>103</v>
      </c>
      <c r="Z10" s="2116">
        <v>2</v>
      </c>
      <c r="AA10" s="2116">
        <v>2</v>
      </c>
      <c r="AB10" s="577"/>
      <c r="AC10" s="2115" t="s">
        <v>865</v>
      </c>
      <c r="AD10" s="892" t="s">
        <v>103</v>
      </c>
      <c r="AE10" s="1341" t="s">
        <v>103</v>
      </c>
      <c r="AF10" s="1341" t="s">
        <v>103</v>
      </c>
      <c r="AG10" s="1341" t="s">
        <v>103</v>
      </c>
      <c r="AH10" s="1341" t="s">
        <v>103</v>
      </c>
      <c r="AI10" s="1341" t="s">
        <v>103</v>
      </c>
      <c r="AJ10" s="1341" t="s">
        <v>103</v>
      </c>
      <c r="AK10" s="892">
        <v>25.9</v>
      </c>
      <c r="AL10" s="892">
        <v>25.9</v>
      </c>
      <c r="AM10" s="892"/>
      <c r="AN10" s="2136" t="s">
        <v>1120</v>
      </c>
      <c r="AO10" s="2135">
        <v>4280.6123872456765</v>
      </c>
      <c r="AP10" s="2135">
        <v>3638.5205291588245</v>
      </c>
      <c r="AQ10" s="2135">
        <v>477.26749609638853</v>
      </c>
      <c r="AR10" s="2135">
        <v>405.6773716819302</v>
      </c>
      <c r="AS10" s="2135">
        <v>1089.0003531329801</v>
      </c>
      <c r="AT10" s="2135">
        <v>925.65030016303297</v>
      </c>
      <c r="AU10" s="2134"/>
      <c r="AV10" s="2117"/>
    </row>
    <row r="11" spans="1:48" x14ac:dyDescent="0.25">
      <c r="A11" s="1352" t="s">
        <v>898</v>
      </c>
      <c r="B11" s="2142">
        <v>48.617795000000001</v>
      </c>
      <c r="C11" s="2142">
        <v>35.331879999999998</v>
      </c>
      <c r="D11" s="2142">
        <v>0.57788412999999994</v>
      </c>
      <c r="E11" s="2142">
        <v>41.662053589999992</v>
      </c>
      <c r="F11" s="2142">
        <v>126.18961271999999</v>
      </c>
      <c r="G11" s="2052"/>
      <c r="H11" s="2115" t="s">
        <v>865</v>
      </c>
      <c r="I11" s="2116">
        <v>25.9</v>
      </c>
      <c r="J11" s="2116">
        <v>3.5</v>
      </c>
      <c r="K11" s="2116">
        <v>1.5</v>
      </c>
      <c r="L11" s="2116">
        <v>2</v>
      </c>
      <c r="M11" s="2116">
        <v>9.8000000000000007</v>
      </c>
      <c r="N11" s="2116">
        <v>0.9</v>
      </c>
      <c r="O11" s="1843"/>
      <c r="P11" s="2116">
        <v>43.7</v>
      </c>
      <c r="Q11" s="894"/>
      <c r="R11" s="1339" t="s">
        <v>876</v>
      </c>
      <c r="S11" s="1845">
        <v>32.9</v>
      </c>
      <c r="T11" s="1845">
        <v>3.3</v>
      </c>
      <c r="U11" s="1845">
        <v>8.3000000000000007</v>
      </c>
      <c r="V11" s="1845">
        <v>5.9</v>
      </c>
      <c r="W11" s="1845">
        <v>11</v>
      </c>
      <c r="X11" s="1845">
        <v>5</v>
      </c>
      <c r="Y11" s="1845">
        <v>35.1</v>
      </c>
      <c r="Z11" s="1845">
        <v>2</v>
      </c>
      <c r="AA11" s="1845">
        <v>103.6</v>
      </c>
      <c r="AB11" s="577"/>
      <c r="AC11" s="1339" t="s">
        <v>876</v>
      </c>
      <c r="AD11" s="890">
        <v>41.5</v>
      </c>
      <c r="AE11" s="890">
        <v>6.1</v>
      </c>
      <c r="AF11" s="890">
        <v>9.9</v>
      </c>
      <c r="AG11" s="890">
        <v>8</v>
      </c>
      <c r="AH11" s="890">
        <v>18.899999999999999</v>
      </c>
      <c r="AI11" s="890">
        <v>13.1</v>
      </c>
      <c r="AJ11" s="890">
        <v>15.3</v>
      </c>
      <c r="AK11" s="890">
        <v>25.9</v>
      </c>
      <c r="AL11" s="890">
        <v>138.69999999999999</v>
      </c>
      <c r="AM11" s="892"/>
      <c r="AN11" s="2136" t="s">
        <v>1119</v>
      </c>
      <c r="AO11" s="2135">
        <v>0</v>
      </c>
      <c r="AP11" s="2135">
        <v>0</v>
      </c>
      <c r="AQ11" s="2135">
        <v>0</v>
      </c>
      <c r="AR11" s="2135">
        <v>0</v>
      </c>
      <c r="AS11" s="2135">
        <v>0</v>
      </c>
      <c r="AT11" s="2135">
        <v>0</v>
      </c>
      <c r="AU11" s="2134"/>
      <c r="AV11" s="2117"/>
    </row>
    <row r="12" spans="1:48" ht="23.25" thickBot="1" x14ac:dyDescent="0.3">
      <c r="A12" s="1352" t="s">
        <v>918</v>
      </c>
      <c r="B12" s="2142">
        <v>2663.3240394721324</v>
      </c>
      <c r="C12" s="2142">
        <v>1658.7123839714297</v>
      </c>
      <c r="D12" s="2142">
        <v>6762.4858904282437</v>
      </c>
      <c r="E12" s="2142">
        <v>3343.4532924160685</v>
      </c>
      <c r="F12" s="2142">
        <v>14427.975606287875</v>
      </c>
      <c r="G12" s="2052"/>
      <c r="H12" s="1342" t="s">
        <v>893</v>
      </c>
      <c r="I12" s="1844"/>
      <c r="J12" s="1844"/>
      <c r="K12" s="1844"/>
      <c r="L12" s="1844"/>
      <c r="M12" s="1844"/>
      <c r="N12" s="1844"/>
      <c r="O12" s="1844">
        <v>73.900000000000006</v>
      </c>
      <c r="P12" s="1844">
        <v>73.900000000000006</v>
      </c>
      <c r="Q12" s="897"/>
      <c r="R12" s="2115" t="s">
        <v>874</v>
      </c>
      <c r="S12" s="2116">
        <v>1.8</v>
      </c>
      <c r="T12" s="2116">
        <v>0.1</v>
      </c>
      <c r="U12" s="2116">
        <v>0.2</v>
      </c>
      <c r="V12" s="2116" t="s">
        <v>103</v>
      </c>
      <c r="W12" s="2116" t="s">
        <v>103</v>
      </c>
      <c r="X12" s="2116" t="s">
        <v>103</v>
      </c>
      <c r="Y12" s="1852" t="s">
        <v>103</v>
      </c>
      <c r="Z12" s="2116">
        <v>36.299999999999997</v>
      </c>
      <c r="AA12" s="2116">
        <v>38.4</v>
      </c>
      <c r="AB12" s="577"/>
      <c r="AC12" s="2115" t="s">
        <v>874</v>
      </c>
      <c r="AD12" s="892">
        <v>8.4</v>
      </c>
      <c r="AE12" s="892">
        <v>2.4</v>
      </c>
      <c r="AF12" s="892">
        <v>2.6</v>
      </c>
      <c r="AG12" s="892">
        <v>0.1</v>
      </c>
      <c r="AH12" s="892" t="s">
        <v>103</v>
      </c>
      <c r="AI12" s="892" t="s">
        <v>103</v>
      </c>
      <c r="AJ12" s="1341" t="s">
        <v>103</v>
      </c>
      <c r="AK12" s="892">
        <v>43.2</v>
      </c>
      <c r="AL12" s="892">
        <v>56.8</v>
      </c>
      <c r="AM12" s="1362"/>
      <c r="AN12" s="2144"/>
      <c r="AO12" s="2144"/>
      <c r="AP12" s="2144"/>
      <c r="AQ12" s="2144"/>
      <c r="AR12" s="2144"/>
      <c r="AS12" s="2144"/>
      <c r="AT12" s="2144"/>
      <c r="AU12" s="2134"/>
      <c r="AV12" s="2117"/>
    </row>
    <row r="13" spans="1:48" ht="20.25" customHeight="1" x14ac:dyDescent="0.25">
      <c r="A13" s="1352" t="s">
        <v>917</v>
      </c>
      <c r="B13" s="2142">
        <v>101.02872815536665</v>
      </c>
      <c r="C13" s="2142">
        <v>523.89865656999996</v>
      </c>
      <c r="D13" s="2142">
        <v>841.47606700525444</v>
      </c>
      <c r="E13" s="2142">
        <v>210.16437715167683</v>
      </c>
      <c r="F13" s="2142">
        <v>1676.5678288822978</v>
      </c>
      <c r="G13" s="2052"/>
      <c r="H13" s="1339" t="s">
        <v>876</v>
      </c>
      <c r="I13" s="1845">
        <v>138.69999999999999</v>
      </c>
      <c r="J13" s="1845">
        <v>109.1</v>
      </c>
      <c r="K13" s="1845">
        <v>61.8</v>
      </c>
      <c r="L13" s="1845">
        <v>103.6</v>
      </c>
      <c r="M13" s="1845">
        <v>67.900000000000006</v>
      </c>
      <c r="N13" s="1845">
        <v>4.5</v>
      </c>
      <c r="O13" s="1845">
        <v>84.5</v>
      </c>
      <c r="P13" s="1845">
        <v>570.1</v>
      </c>
      <c r="Q13" s="896"/>
      <c r="R13" s="2115" t="s">
        <v>873</v>
      </c>
      <c r="S13" s="2116">
        <v>5.3</v>
      </c>
      <c r="T13" s="2116">
        <v>0.3</v>
      </c>
      <c r="U13" s="2116" t="s">
        <v>103</v>
      </c>
      <c r="V13" s="2116" t="s">
        <v>103</v>
      </c>
      <c r="W13" s="2116" t="s">
        <v>103</v>
      </c>
      <c r="X13" s="2116" t="s">
        <v>103</v>
      </c>
      <c r="Y13" s="1852" t="s">
        <v>103</v>
      </c>
      <c r="Z13" s="2116" t="s">
        <v>103</v>
      </c>
      <c r="AA13" s="1852">
        <v>5.6</v>
      </c>
      <c r="AB13" s="577"/>
      <c r="AC13" s="2115" t="s">
        <v>873</v>
      </c>
      <c r="AD13" s="892">
        <v>8.5</v>
      </c>
      <c r="AE13" s="892">
        <v>1.7</v>
      </c>
      <c r="AF13" s="892">
        <v>0.8</v>
      </c>
      <c r="AG13" s="892" t="s">
        <v>103</v>
      </c>
      <c r="AH13" s="892">
        <v>2.2999999999999998</v>
      </c>
      <c r="AI13" s="892">
        <v>0.4</v>
      </c>
      <c r="AJ13" s="1341" t="s">
        <v>103</v>
      </c>
      <c r="AK13" s="892" t="s">
        <v>103</v>
      </c>
      <c r="AL13" s="1341">
        <v>13.7</v>
      </c>
      <c r="AM13" s="892"/>
      <c r="AN13" s="1762" t="s">
        <v>1118</v>
      </c>
      <c r="AO13" s="1762">
        <v>338381.86397164804</v>
      </c>
      <c r="AP13" s="1762">
        <v>80696.541533610827</v>
      </c>
      <c r="AQ13" s="1762">
        <v>84294.102601873121</v>
      </c>
      <c r="AR13" s="1762">
        <v>57037.499254740782</v>
      </c>
      <c r="AS13" s="1762">
        <v>121055.72644248819</v>
      </c>
      <c r="AT13" s="1762">
        <v>39115.445414674236</v>
      </c>
      <c r="AU13" s="2130"/>
      <c r="AV13" s="2117"/>
    </row>
    <row r="14" spans="1:48" ht="13.5" customHeight="1" x14ac:dyDescent="0.25">
      <c r="A14" s="1352" t="s">
        <v>916</v>
      </c>
      <c r="B14" s="2142"/>
      <c r="C14" s="2142"/>
      <c r="D14" s="2142"/>
      <c r="E14" s="2142"/>
      <c r="F14" s="2142"/>
      <c r="G14" s="2052"/>
      <c r="H14" s="2115"/>
      <c r="I14" s="2143"/>
      <c r="J14" s="2143"/>
      <c r="K14" s="2143"/>
      <c r="L14" s="2143"/>
      <c r="M14" s="2143"/>
      <c r="N14" s="2143"/>
      <c r="O14" s="2143"/>
      <c r="P14" s="2143"/>
      <c r="Q14" s="897"/>
      <c r="R14" s="2115" t="s">
        <v>871</v>
      </c>
      <c r="S14" s="2116" t="s">
        <v>103</v>
      </c>
      <c r="T14" s="2116" t="s">
        <v>103</v>
      </c>
      <c r="U14" s="2116" t="s">
        <v>103</v>
      </c>
      <c r="V14" s="2116" t="s">
        <v>103</v>
      </c>
      <c r="W14" s="1852" t="s">
        <v>103</v>
      </c>
      <c r="X14" s="1852" t="s">
        <v>103</v>
      </c>
      <c r="Y14" s="1852" t="s">
        <v>103</v>
      </c>
      <c r="Z14" s="1852" t="s">
        <v>103</v>
      </c>
      <c r="AA14" s="1852" t="s">
        <v>103</v>
      </c>
      <c r="AB14" s="577"/>
      <c r="AC14" s="2115" t="s">
        <v>871</v>
      </c>
      <c r="AD14" s="892">
        <v>1.4</v>
      </c>
      <c r="AE14" s="892">
        <v>2.4</v>
      </c>
      <c r="AF14" s="892">
        <v>1</v>
      </c>
      <c r="AG14" s="892" t="s">
        <v>103</v>
      </c>
      <c r="AH14" s="1341" t="s">
        <v>103</v>
      </c>
      <c r="AI14" s="1341" t="s">
        <v>103</v>
      </c>
      <c r="AJ14" s="1341" t="s">
        <v>103</v>
      </c>
      <c r="AK14" s="1341" t="s">
        <v>103</v>
      </c>
      <c r="AL14" s="1341">
        <v>4.8</v>
      </c>
      <c r="AM14" s="1341"/>
      <c r="AN14" s="2136" t="s">
        <v>1117</v>
      </c>
      <c r="AO14" s="2135">
        <v>87616.62303112619</v>
      </c>
      <c r="AP14" s="2135">
        <v>5856.5767420477123</v>
      </c>
      <c r="AQ14" s="2135">
        <v>578.5268504983211</v>
      </c>
      <c r="AR14" s="2135">
        <v>89.338536880570416</v>
      </c>
      <c r="AS14" s="2135">
        <v>26223.10390950982</v>
      </c>
      <c r="AT14" s="2135">
        <v>1777.1321697632384</v>
      </c>
      <c r="AU14" s="2134"/>
      <c r="AV14" s="2117"/>
    </row>
    <row r="15" spans="1:48" ht="13.5" customHeight="1" x14ac:dyDescent="0.25">
      <c r="A15" s="1352" t="s">
        <v>915</v>
      </c>
      <c r="B15" s="2142">
        <v>8750.0554084160867</v>
      </c>
      <c r="C15" s="2142">
        <v>2780.0943938400001</v>
      </c>
      <c r="D15" s="2142">
        <v>946.64879703791337</v>
      </c>
      <c r="E15" s="2142">
        <v>19042.439203524747</v>
      </c>
      <c r="F15" s="2142">
        <v>31519.237802818745</v>
      </c>
      <c r="G15" s="2052"/>
      <c r="H15" s="2115" t="s">
        <v>874</v>
      </c>
      <c r="I15" s="2116">
        <v>56.8</v>
      </c>
      <c r="J15" s="2116">
        <v>38.4</v>
      </c>
      <c r="K15" s="2116">
        <v>23.1</v>
      </c>
      <c r="L15" s="2116">
        <v>38.4</v>
      </c>
      <c r="M15" s="2116">
        <v>16.600000000000001</v>
      </c>
      <c r="N15" s="2116">
        <v>3.2</v>
      </c>
      <c r="O15" s="1843"/>
      <c r="P15" s="2116">
        <v>176.5</v>
      </c>
      <c r="Q15" s="897"/>
      <c r="R15" s="2115" t="s">
        <v>869</v>
      </c>
      <c r="S15" s="2116">
        <v>0.6</v>
      </c>
      <c r="T15" s="2116" t="s">
        <v>103</v>
      </c>
      <c r="U15" s="2116">
        <v>5.4</v>
      </c>
      <c r="V15" s="2116">
        <v>6.4</v>
      </c>
      <c r="W15" s="2116">
        <v>13.2</v>
      </c>
      <c r="X15" s="2116">
        <v>3.3</v>
      </c>
      <c r="Y15" s="2116">
        <v>0.1</v>
      </c>
      <c r="Z15" s="2119" t="s">
        <v>103</v>
      </c>
      <c r="AA15" s="2119">
        <v>29</v>
      </c>
      <c r="AB15" s="577"/>
      <c r="AC15" s="2115" t="s">
        <v>869</v>
      </c>
      <c r="AD15" s="892" t="s">
        <v>103</v>
      </c>
      <c r="AE15" s="892">
        <v>1.7</v>
      </c>
      <c r="AF15" s="892">
        <v>4</v>
      </c>
      <c r="AG15" s="892">
        <v>2.5</v>
      </c>
      <c r="AH15" s="892">
        <v>5.9</v>
      </c>
      <c r="AI15" s="892">
        <v>5.5</v>
      </c>
      <c r="AJ15" s="892">
        <v>1</v>
      </c>
      <c r="AK15" s="1343" t="s">
        <v>103</v>
      </c>
      <c r="AL15" s="1343">
        <v>20.6</v>
      </c>
      <c r="AM15" s="1341"/>
      <c r="AN15" s="2136" t="s">
        <v>1116</v>
      </c>
      <c r="AO15" s="2135"/>
      <c r="AP15" s="2135"/>
      <c r="AQ15" s="2135"/>
      <c r="AR15" s="2135"/>
      <c r="AS15" s="2135"/>
      <c r="AT15" s="2135"/>
      <c r="AU15" s="2134"/>
      <c r="AV15" s="2117"/>
    </row>
    <row r="16" spans="1:48" ht="13.5" customHeight="1" x14ac:dyDescent="0.25">
      <c r="A16" s="1352" t="s">
        <v>914</v>
      </c>
      <c r="B16" s="2142">
        <v>0</v>
      </c>
      <c r="C16" s="2142">
        <v>22.622905550000002</v>
      </c>
      <c r="D16" s="2142">
        <v>0</v>
      </c>
      <c r="E16" s="2142">
        <v>1445.2338899700003</v>
      </c>
      <c r="F16" s="2142">
        <v>1467.8567955200003</v>
      </c>
      <c r="G16" s="2052"/>
      <c r="H16" s="2115" t="s">
        <v>873</v>
      </c>
      <c r="I16" s="2116">
        <v>13.7</v>
      </c>
      <c r="J16" s="2116">
        <v>3.4</v>
      </c>
      <c r="K16" s="2116">
        <v>5.0999999999999996</v>
      </c>
      <c r="L16" s="2116">
        <v>5.6</v>
      </c>
      <c r="M16" s="2116">
        <v>20.5</v>
      </c>
      <c r="N16" s="2116">
        <v>1.8</v>
      </c>
      <c r="O16" s="1843"/>
      <c r="P16" s="2116">
        <v>50.1</v>
      </c>
      <c r="Q16" s="897"/>
      <c r="R16" s="2115" t="s">
        <v>868</v>
      </c>
      <c r="S16" s="2116">
        <v>0.2</v>
      </c>
      <c r="T16" s="2116" t="s">
        <v>103</v>
      </c>
      <c r="U16" s="2116">
        <v>0.5</v>
      </c>
      <c r="V16" s="2116">
        <v>1.3</v>
      </c>
      <c r="W16" s="2116">
        <v>1.3</v>
      </c>
      <c r="X16" s="2116">
        <v>0.1</v>
      </c>
      <c r="Y16" s="2116" t="s">
        <v>103</v>
      </c>
      <c r="Z16" s="2119" t="s">
        <v>103</v>
      </c>
      <c r="AA16" s="2119">
        <v>3.3</v>
      </c>
      <c r="AB16" s="577"/>
      <c r="AC16" s="2115" t="s">
        <v>868</v>
      </c>
      <c r="AD16" s="892">
        <v>0.1</v>
      </c>
      <c r="AE16" s="892">
        <v>0.1</v>
      </c>
      <c r="AF16" s="892">
        <v>1.2</v>
      </c>
      <c r="AG16" s="892">
        <v>3.8</v>
      </c>
      <c r="AH16" s="892">
        <v>8.5</v>
      </c>
      <c r="AI16" s="892">
        <v>3</v>
      </c>
      <c r="AJ16" s="1341">
        <v>0.3</v>
      </c>
      <c r="AK16" s="1341" t="s">
        <v>103</v>
      </c>
      <c r="AL16" s="1341">
        <v>16.899999999999999</v>
      </c>
      <c r="AM16" s="1341"/>
      <c r="AN16" s="2136" t="s">
        <v>1115</v>
      </c>
      <c r="AO16" s="2135">
        <v>115465.86416526436</v>
      </c>
      <c r="AP16" s="2135">
        <v>56665.953414529577</v>
      </c>
      <c r="AQ16" s="2135">
        <v>36097.435421320333</v>
      </c>
      <c r="AR16" s="2135">
        <v>24357.596327414543</v>
      </c>
      <c r="AS16" s="2135">
        <v>25935.992118788457</v>
      </c>
      <c r="AT16" s="2135">
        <v>9965.2835170122489</v>
      </c>
      <c r="AU16" s="2134"/>
      <c r="AV16" s="2117"/>
    </row>
    <row r="17" spans="1:48" ht="22.5" customHeight="1" x14ac:dyDescent="0.25">
      <c r="A17" s="1352" t="s">
        <v>913</v>
      </c>
      <c r="B17" s="2142">
        <v>0</v>
      </c>
      <c r="C17" s="2142">
        <v>20.821599429999999</v>
      </c>
      <c r="D17" s="2142">
        <v>620.32544995000001</v>
      </c>
      <c r="E17" s="2142">
        <v>0</v>
      </c>
      <c r="F17" s="2142">
        <v>641.14704938</v>
      </c>
      <c r="G17" s="2052"/>
      <c r="H17" s="2115" t="s">
        <v>875</v>
      </c>
      <c r="I17" s="2116">
        <v>42.3</v>
      </c>
      <c r="J17" s="2116">
        <v>49.8</v>
      </c>
      <c r="K17" s="2116">
        <v>10</v>
      </c>
      <c r="L17" s="2116">
        <v>32.299999999999997</v>
      </c>
      <c r="M17" s="2116">
        <v>29.400000000000002</v>
      </c>
      <c r="N17" s="2116">
        <v>14.099999999999998</v>
      </c>
      <c r="O17" s="1843"/>
      <c r="P17" s="2116">
        <v>177.89999999999998</v>
      </c>
      <c r="Q17" s="897"/>
      <c r="R17" s="2115" t="s">
        <v>867</v>
      </c>
      <c r="S17" s="2116" t="s">
        <v>103</v>
      </c>
      <c r="T17" s="2116" t="s">
        <v>103</v>
      </c>
      <c r="U17" s="2116" t="s">
        <v>103</v>
      </c>
      <c r="V17" s="2116" t="s">
        <v>103</v>
      </c>
      <c r="W17" s="2116" t="s">
        <v>103</v>
      </c>
      <c r="X17" s="2116">
        <v>0.4</v>
      </c>
      <c r="Y17" s="2116">
        <v>0.2</v>
      </c>
      <c r="Z17" s="2119">
        <v>0.1</v>
      </c>
      <c r="AA17" s="2119">
        <v>0.7</v>
      </c>
      <c r="AB17" s="577"/>
      <c r="AC17" s="2115" t="s">
        <v>867</v>
      </c>
      <c r="AD17" s="892" t="s">
        <v>103</v>
      </c>
      <c r="AE17" s="892" t="s">
        <v>103</v>
      </c>
      <c r="AF17" s="892" t="s">
        <v>103</v>
      </c>
      <c r="AG17" s="892">
        <v>1</v>
      </c>
      <c r="AH17" s="892">
        <v>0.8</v>
      </c>
      <c r="AI17" s="892">
        <v>1.8</v>
      </c>
      <c r="AJ17" s="892" t="s">
        <v>103</v>
      </c>
      <c r="AK17" s="1343" t="s">
        <v>103</v>
      </c>
      <c r="AL17" s="1341">
        <v>3.6</v>
      </c>
      <c r="AM17" s="1353"/>
      <c r="AN17" s="2136" t="s">
        <v>1114</v>
      </c>
      <c r="AO17" s="2135">
        <v>30786.110990855483</v>
      </c>
      <c r="AP17" s="2135">
        <v>2767.9342144947595</v>
      </c>
      <c r="AQ17" s="2135">
        <v>5668.0442469853133</v>
      </c>
      <c r="AR17" s="2135">
        <v>358.8391844443521</v>
      </c>
      <c r="AS17" s="2135">
        <v>14892.679750649906</v>
      </c>
      <c r="AT17" s="2135">
        <v>891.7345423196781</v>
      </c>
      <c r="AU17" s="2134"/>
      <c r="AV17" s="2117"/>
    </row>
    <row r="18" spans="1:48" ht="13.5" customHeight="1" x14ac:dyDescent="0.25">
      <c r="A18" s="1352" t="s">
        <v>912</v>
      </c>
      <c r="B18" s="2142">
        <v>0</v>
      </c>
      <c r="C18" s="2142">
        <v>216.38467949</v>
      </c>
      <c r="D18" s="2142">
        <v>239.02433686999998</v>
      </c>
      <c r="E18" s="2142">
        <v>1365.9385796000004</v>
      </c>
      <c r="F18" s="2142">
        <v>1821.3475959600005</v>
      </c>
      <c r="G18" s="2052"/>
      <c r="H18" s="2120" t="s">
        <v>1025</v>
      </c>
      <c r="I18" s="2116">
        <v>4.8119784543661224</v>
      </c>
      <c r="J18" s="2116">
        <v>0</v>
      </c>
      <c r="K18" s="2116">
        <v>1.0688773105452696</v>
      </c>
      <c r="L18" s="2116">
        <v>4.7888806338068524E-2</v>
      </c>
      <c r="M18" s="2116">
        <v>15.641296133097615</v>
      </c>
      <c r="N18" s="2116">
        <v>7.6203062835034361</v>
      </c>
      <c r="O18" s="1843"/>
      <c r="P18" s="2116">
        <v>29.190346987850514</v>
      </c>
      <c r="Q18" s="897"/>
      <c r="R18" s="2115" t="s">
        <v>865</v>
      </c>
      <c r="S18" s="2116" t="s">
        <v>103</v>
      </c>
      <c r="T18" s="2116" t="s">
        <v>103</v>
      </c>
      <c r="U18" s="2116" t="s">
        <v>103</v>
      </c>
      <c r="V18" s="2116" t="s">
        <v>103</v>
      </c>
      <c r="W18" s="2116" t="s">
        <v>103</v>
      </c>
      <c r="X18" s="2116" t="s">
        <v>103</v>
      </c>
      <c r="Y18" s="2116" t="s">
        <v>103</v>
      </c>
      <c r="Z18" s="2119">
        <v>1.5</v>
      </c>
      <c r="AA18" s="2119">
        <v>1.5</v>
      </c>
      <c r="AB18" s="577"/>
      <c r="AC18" s="2115" t="s">
        <v>865</v>
      </c>
      <c r="AD18" s="892" t="s">
        <v>103</v>
      </c>
      <c r="AE18" s="1341" t="s">
        <v>103</v>
      </c>
      <c r="AF18" s="1341" t="s">
        <v>103</v>
      </c>
      <c r="AG18" s="1341" t="s">
        <v>103</v>
      </c>
      <c r="AH18" s="1341" t="s">
        <v>103</v>
      </c>
      <c r="AI18" s="1341" t="s">
        <v>103</v>
      </c>
      <c r="AJ18" s="1341" t="s">
        <v>103</v>
      </c>
      <c r="AK18" s="892">
        <v>21.7</v>
      </c>
      <c r="AL18" s="892">
        <v>21.7</v>
      </c>
      <c r="AM18" s="1341"/>
      <c r="AN18" s="2136" t="s">
        <v>1113</v>
      </c>
      <c r="AO18" s="2135">
        <v>50190.713414588281</v>
      </c>
      <c r="AP18" s="2135">
        <v>11683.376992564426</v>
      </c>
      <c r="AQ18" s="2135">
        <v>36368.906509570472</v>
      </c>
      <c r="AR18" s="2135">
        <v>31789.04454437827</v>
      </c>
      <c r="AS18" s="2135">
        <v>37620.760095720005</v>
      </c>
      <c r="AT18" s="2135">
        <v>25495.28996644801</v>
      </c>
      <c r="AU18" s="2134"/>
      <c r="AV18" s="2117"/>
    </row>
    <row r="19" spans="1:48" ht="13.5" customHeight="1" thickBot="1" x14ac:dyDescent="0.3">
      <c r="A19" s="1346" t="s">
        <v>911</v>
      </c>
      <c r="B19" s="2138">
        <v>24.01463798</v>
      </c>
      <c r="C19" s="2138">
        <v>54.954345430000004</v>
      </c>
      <c r="D19" s="2138">
        <v>12.7366893</v>
      </c>
      <c r="E19" s="2137">
        <v>44.931513600000002</v>
      </c>
      <c r="F19" s="2137">
        <v>136.63718631</v>
      </c>
      <c r="G19" s="2052"/>
      <c r="H19" s="2115" t="s">
        <v>1024</v>
      </c>
      <c r="I19" s="2116"/>
      <c r="J19" s="2116"/>
      <c r="K19" s="2116"/>
      <c r="L19" s="2116"/>
      <c r="M19" s="2116">
        <v>3.9913990121494889</v>
      </c>
      <c r="N19" s="2116"/>
      <c r="O19" s="1843"/>
      <c r="P19" s="2116">
        <v>3.9913990121494889</v>
      </c>
      <c r="Q19" s="897"/>
      <c r="R19" s="1342" t="s">
        <v>126</v>
      </c>
      <c r="S19" s="2113" t="s">
        <v>103</v>
      </c>
      <c r="T19" s="2113" t="s">
        <v>103</v>
      </c>
      <c r="U19" s="2113" t="s">
        <v>103</v>
      </c>
      <c r="V19" s="2113" t="s">
        <v>103</v>
      </c>
      <c r="W19" s="2113" t="s">
        <v>103</v>
      </c>
      <c r="X19" s="2113" t="s">
        <v>103</v>
      </c>
      <c r="Y19" s="2113" t="s">
        <v>103</v>
      </c>
      <c r="Z19" s="2113">
        <v>3.4</v>
      </c>
      <c r="AA19" s="2113">
        <v>3.4</v>
      </c>
      <c r="AB19" s="577"/>
      <c r="AC19" s="1342" t="s">
        <v>126</v>
      </c>
      <c r="AD19" s="891" t="s">
        <v>103</v>
      </c>
      <c r="AE19" s="891" t="s">
        <v>103</v>
      </c>
      <c r="AF19" s="891" t="s">
        <v>103</v>
      </c>
      <c r="AG19" s="891" t="s">
        <v>103</v>
      </c>
      <c r="AH19" s="891" t="s">
        <v>103</v>
      </c>
      <c r="AI19" s="891" t="s">
        <v>103</v>
      </c>
      <c r="AJ19" s="891" t="s">
        <v>103</v>
      </c>
      <c r="AK19" s="891">
        <v>20.8</v>
      </c>
      <c r="AL19" s="891">
        <v>20.8</v>
      </c>
      <c r="AM19" s="893"/>
      <c r="AN19" s="2136" t="s">
        <v>1112</v>
      </c>
      <c r="AO19" s="2135">
        <v>54322.552369813726</v>
      </c>
      <c r="AP19" s="2135">
        <v>3722.7001699743614</v>
      </c>
      <c r="AQ19" s="2135">
        <v>5581.1895734986902</v>
      </c>
      <c r="AR19" s="2135">
        <v>442.68066162304746</v>
      </c>
      <c r="AS19" s="2135">
        <v>16383.190567819998</v>
      </c>
      <c r="AT19" s="2135">
        <v>986.00521913106274</v>
      </c>
      <c r="AU19" s="2134"/>
      <c r="AV19" s="2117"/>
    </row>
    <row r="20" spans="1:48" ht="13.5" customHeight="1" x14ac:dyDescent="0.25">
      <c r="A20" s="2952" t="s">
        <v>910</v>
      </c>
      <c r="B20" s="1369">
        <v>12143.562828657055</v>
      </c>
      <c r="C20" s="1369">
        <v>17022.42506444559</v>
      </c>
      <c r="D20" s="1369">
        <v>32343.052991598604</v>
      </c>
      <c r="E20" s="1368">
        <v>30730.314066674535</v>
      </c>
      <c r="F20" s="1368">
        <v>92239.35495137579</v>
      </c>
      <c r="G20" s="2052"/>
      <c r="H20" s="2115" t="s">
        <v>872</v>
      </c>
      <c r="I20" s="2116">
        <v>20.6</v>
      </c>
      <c r="J20" s="2116">
        <v>49.5</v>
      </c>
      <c r="K20" s="2116">
        <v>7.8</v>
      </c>
      <c r="L20" s="2116">
        <v>29</v>
      </c>
      <c r="M20" s="2116">
        <v>0</v>
      </c>
      <c r="N20" s="2116">
        <v>1.2</v>
      </c>
      <c r="O20" s="1843"/>
      <c r="P20" s="2116">
        <v>108</v>
      </c>
      <c r="Q20" s="897"/>
      <c r="R20" s="1339" t="s">
        <v>864</v>
      </c>
      <c r="S20" s="1845">
        <v>7.9</v>
      </c>
      <c r="T20" s="1845">
        <v>0.4</v>
      </c>
      <c r="U20" s="1845">
        <v>6.1</v>
      </c>
      <c r="V20" s="1845">
        <v>7.7</v>
      </c>
      <c r="W20" s="1845">
        <v>14.5</v>
      </c>
      <c r="X20" s="1845">
        <v>3.7</v>
      </c>
      <c r="Y20" s="1845">
        <v>0.3</v>
      </c>
      <c r="Z20" s="1845">
        <v>41.3</v>
      </c>
      <c r="AA20" s="1845">
        <v>82</v>
      </c>
      <c r="AB20" s="577"/>
      <c r="AC20" s="1339" t="s">
        <v>864</v>
      </c>
      <c r="AD20" s="890">
        <v>18.399999999999999</v>
      </c>
      <c r="AE20" s="890">
        <v>8.4</v>
      </c>
      <c r="AF20" s="890">
        <v>9.6999999999999993</v>
      </c>
      <c r="AG20" s="890">
        <v>7.4</v>
      </c>
      <c r="AH20" s="890">
        <v>17.399999999999999</v>
      </c>
      <c r="AI20" s="890">
        <v>10.6</v>
      </c>
      <c r="AJ20" s="890">
        <v>1.3</v>
      </c>
      <c r="AK20" s="890">
        <v>85.7</v>
      </c>
      <c r="AL20" s="890">
        <v>158.9</v>
      </c>
      <c r="AM20" s="893"/>
      <c r="AN20" s="2141"/>
      <c r="AO20" s="2140"/>
      <c r="AP20" s="2140"/>
      <c r="AQ20" s="2140"/>
      <c r="AR20" s="2140"/>
      <c r="AS20" s="2140"/>
      <c r="AT20" s="2140"/>
      <c r="AU20" s="2134"/>
      <c r="AV20" s="2117"/>
    </row>
    <row r="21" spans="1:48" x14ac:dyDescent="0.25">
      <c r="A21" s="2953"/>
      <c r="B21" s="1370"/>
      <c r="C21" s="1370"/>
      <c r="D21" s="1370"/>
      <c r="E21" s="1370"/>
      <c r="F21" s="1370"/>
      <c r="G21" s="2052"/>
      <c r="H21" s="2115" t="s">
        <v>870</v>
      </c>
      <c r="I21" s="2116">
        <v>16.899999999999999</v>
      </c>
      <c r="J21" s="2116">
        <v>0.3</v>
      </c>
      <c r="K21" s="2116">
        <v>1.1000000000000001</v>
      </c>
      <c r="L21" s="2116">
        <v>3.3</v>
      </c>
      <c r="M21" s="2116">
        <v>9.8000000000000007</v>
      </c>
      <c r="N21" s="2116">
        <v>5.3</v>
      </c>
      <c r="O21" s="1843"/>
      <c r="P21" s="2116">
        <v>36.700000000000003</v>
      </c>
      <c r="Q21" s="896"/>
      <c r="R21" s="2115" t="s">
        <v>863</v>
      </c>
      <c r="S21" s="2111">
        <v>-8.4</v>
      </c>
      <c r="T21" s="2111">
        <v>-5.3</v>
      </c>
      <c r="U21" s="2111">
        <v>-1.1000000000000001</v>
      </c>
      <c r="V21" s="2111">
        <v>-0.4</v>
      </c>
      <c r="W21" s="2111">
        <v>-2.2000000000000002</v>
      </c>
      <c r="X21" s="2111">
        <v>-2.6</v>
      </c>
      <c r="Y21" s="1855" t="s">
        <v>103</v>
      </c>
      <c r="Z21" s="2111" t="s">
        <v>103</v>
      </c>
      <c r="AA21" s="1855">
        <v>-20</v>
      </c>
      <c r="AB21" s="577"/>
      <c r="AC21" s="2115" t="s">
        <v>863</v>
      </c>
      <c r="AD21" s="889">
        <v>13.3</v>
      </c>
      <c r="AE21" s="889">
        <v>10</v>
      </c>
      <c r="AF21" s="889">
        <v>-1.4</v>
      </c>
      <c r="AG21" s="889">
        <v>1.7</v>
      </c>
      <c r="AH21" s="889">
        <v>7</v>
      </c>
      <c r="AI21" s="889">
        <v>0.8</v>
      </c>
      <c r="AJ21" s="1340">
        <v>-0.4</v>
      </c>
      <c r="AK21" s="889" t="s">
        <v>103</v>
      </c>
      <c r="AL21" s="1340">
        <v>30.9</v>
      </c>
      <c r="AN21" s="1761" t="s">
        <v>1111</v>
      </c>
      <c r="AO21" s="1760">
        <v>58013.855968425043</v>
      </c>
      <c r="AP21" s="1760">
        <v>17570.373688645952</v>
      </c>
      <c r="AQ21" s="1760">
        <v>40654.943977632538</v>
      </c>
      <c r="AR21" s="1760">
        <v>37862.140349713693</v>
      </c>
      <c r="AS21" s="1760">
        <v>50492.550991494194</v>
      </c>
      <c r="AT21" s="1760">
        <v>29336.584061005677</v>
      </c>
      <c r="AU21" s="2134"/>
      <c r="AV21" s="2117"/>
    </row>
    <row r="22" spans="1:48" ht="14.25" customHeight="1" thickBot="1" x14ac:dyDescent="0.3">
      <c r="A22" s="2117"/>
      <c r="B22" s="2139"/>
      <c r="C22" s="2139"/>
      <c r="D22" s="2139"/>
      <c r="E22" s="2139"/>
      <c r="F22" s="2139"/>
      <c r="G22" s="2052"/>
      <c r="H22" s="2115" t="s">
        <v>867</v>
      </c>
      <c r="I22" s="2116">
        <v>3.6</v>
      </c>
      <c r="J22" s="2116">
        <v>0</v>
      </c>
      <c r="K22" s="2116">
        <v>0.1</v>
      </c>
      <c r="L22" s="2116">
        <v>0.7</v>
      </c>
      <c r="M22" s="2116">
        <v>3.9</v>
      </c>
      <c r="N22" s="2116">
        <v>0.3</v>
      </c>
      <c r="O22" s="1843"/>
      <c r="P22" s="2116">
        <v>8.6</v>
      </c>
      <c r="Q22" s="895"/>
      <c r="R22" s="577"/>
      <c r="S22" s="1856"/>
      <c r="T22" s="577"/>
      <c r="U22" s="577"/>
      <c r="V22" s="577"/>
      <c r="W22" s="577"/>
      <c r="X22" s="577"/>
      <c r="Y22" s="577"/>
      <c r="Z22" s="577"/>
      <c r="AA22" s="1856"/>
      <c r="AB22" s="577"/>
      <c r="AL22" s="1362"/>
      <c r="AN22" s="2136" t="s">
        <v>1110</v>
      </c>
      <c r="AO22" s="2135">
        <v>33737.287937381268</v>
      </c>
      <c r="AP22" s="2135">
        <v>2889.4988465677866</v>
      </c>
      <c r="AQ22" s="2135">
        <v>2362.76206505556</v>
      </c>
      <c r="AR22" s="2135">
        <v>850.63971788414335</v>
      </c>
      <c r="AS22" s="2135">
        <v>11825.268625557144</v>
      </c>
      <c r="AT22" s="2135">
        <v>432.76312727216151</v>
      </c>
      <c r="AU22" s="2134"/>
      <c r="AV22" s="2117"/>
    </row>
    <row r="23" spans="1:48" ht="18" customHeight="1" thickBot="1" x14ac:dyDescent="0.3">
      <c r="A23" s="1346" t="s">
        <v>909</v>
      </c>
      <c r="B23" s="2138">
        <v>2203.1495270592623</v>
      </c>
      <c r="C23" s="2138">
        <v>-1674.6100824439454</v>
      </c>
      <c r="D23" s="2138">
        <v>-1711.8333878443082</v>
      </c>
      <c r="E23" s="2137">
        <v>4431.3223549125869</v>
      </c>
      <c r="F23" s="2137">
        <v>3248.0284116838593</v>
      </c>
      <c r="G23" s="2052"/>
      <c r="H23" s="2115" t="s">
        <v>865</v>
      </c>
      <c r="I23" s="2116">
        <v>21.7</v>
      </c>
      <c r="J23" s="2116">
        <v>3.9</v>
      </c>
      <c r="K23" s="2116">
        <v>1.3</v>
      </c>
      <c r="L23" s="2116">
        <v>1.5</v>
      </c>
      <c r="M23" s="2116">
        <v>15.4</v>
      </c>
      <c r="N23" s="2116">
        <v>0.7</v>
      </c>
      <c r="O23" s="1843"/>
      <c r="P23" s="2116">
        <v>44.5</v>
      </c>
      <c r="Q23" s="894"/>
      <c r="R23" s="1351" t="s">
        <v>907</v>
      </c>
      <c r="S23" s="1851" t="s">
        <v>891</v>
      </c>
      <c r="T23" s="1851" t="s">
        <v>890</v>
      </c>
      <c r="U23" s="1851" t="s">
        <v>889</v>
      </c>
      <c r="V23" s="1851" t="s">
        <v>888</v>
      </c>
      <c r="W23" s="1851" t="s">
        <v>887</v>
      </c>
      <c r="X23" s="1851" t="s">
        <v>886</v>
      </c>
      <c r="Y23" s="1851" t="s">
        <v>885</v>
      </c>
      <c r="Z23" s="1851" t="s">
        <v>884</v>
      </c>
      <c r="AA23" s="1851" t="s">
        <v>383</v>
      </c>
      <c r="AB23" s="577"/>
      <c r="AC23" s="1351" t="s">
        <v>906</v>
      </c>
      <c r="AD23" s="1350" t="s">
        <v>891</v>
      </c>
      <c r="AE23" s="1350" t="s">
        <v>890</v>
      </c>
      <c r="AF23" s="1350" t="s">
        <v>889</v>
      </c>
      <c r="AG23" s="1350" t="s">
        <v>888</v>
      </c>
      <c r="AH23" s="1350" t="s">
        <v>887</v>
      </c>
      <c r="AI23" s="1350" t="s">
        <v>886</v>
      </c>
      <c r="AJ23" s="1350" t="s">
        <v>885</v>
      </c>
      <c r="AK23" s="1350" t="s">
        <v>884</v>
      </c>
      <c r="AL23" s="1350" t="s">
        <v>383</v>
      </c>
      <c r="AM23" s="1367"/>
      <c r="AN23" s="2136" t="s">
        <v>1109</v>
      </c>
      <c r="AO23" s="2135">
        <v>10119.785841663304</v>
      </c>
      <c r="AP23" s="2135">
        <v>4605.3425006266762</v>
      </c>
      <c r="AQ23" s="2135">
        <v>1569.634476478682</v>
      </c>
      <c r="AR23" s="2135">
        <v>628.05376510522842</v>
      </c>
      <c r="AS23" s="2135">
        <v>2693.9245324770668</v>
      </c>
      <c r="AT23" s="2135">
        <v>1241.5694031718886</v>
      </c>
      <c r="AU23" s="2134"/>
      <c r="AV23" s="2117"/>
    </row>
    <row r="24" spans="1:48" x14ac:dyDescent="0.25">
      <c r="A24" s="2249" t="s">
        <v>908</v>
      </c>
      <c r="B24" s="1369">
        <v>14346.712355716318</v>
      </c>
      <c r="C24" s="1369">
        <v>15347.814982001644</v>
      </c>
      <c r="D24" s="1369">
        <v>30631.219603754296</v>
      </c>
      <c r="E24" s="1368">
        <v>35161.636421587122</v>
      </c>
      <c r="F24" s="1368">
        <v>95487.383363059649</v>
      </c>
      <c r="G24" s="2052"/>
      <c r="H24" s="2115" t="s">
        <v>866</v>
      </c>
      <c r="I24" s="1843"/>
      <c r="J24" s="1843"/>
      <c r="K24" s="1843"/>
      <c r="L24" s="1843"/>
      <c r="M24" s="1843"/>
      <c r="N24" s="1843"/>
      <c r="O24" s="2116">
        <v>80.5</v>
      </c>
      <c r="P24" s="2116">
        <v>80.5</v>
      </c>
      <c r="Q24" s="1363"/>
      <c r="R24" s="2115" t="s">
        <v>882</v>
      </c>
      <c r="S24" s="2116">
        <v>3.7</v>
      </c>
      <c r="T24" s="1852" t="s">
        <v>103</v>
      </c>
      <c r="U24" s="1852" t="s">
        <v>103</v>
      </c>
      <c r="V24" s="1852" t="s">
        <v>103</v>
      </c>
      <c r="W24" s="1852" t="s">
        <v>103</v>
      </c>
      <c r="X24" s="1852" t="s">
        <v>103</v>
      </c>
      <c r="Y24" s="1852" t="s">
        <v>103</v>
      </c>
      <c r="Z24" s="1852" t="s">
        <v>103</v>
      </c>
      <c r="AA24" s="1852">
        <v>3.7</v>
      </c>
      <c r="AB24" s="577"/>
      <c r="AC24" s="2115" t="s">
        <v>882</v>
      </c>
      <c r="AD24" s="892">
        <v>22.9</v>
      </c>
      <c r="AE24" s="1341" t="s">
        <v>103</v>
      </c>
      <c r="AF24" s="1341" t="s">
        <v>103</v>
      </c>
      <c r="AG24" s="1341" t="s">
        <v>103</v>
      </c>
      <c r="AH24" s="1341" t="s">
        <v>103</v>
      </c>
      <c r="AI24" s="1341" t="s">
        <v>103</v>
      </c>
      <c r="AJ24" s="1341" t="s">
        <v>103</v>
      </c>
      <c r="AK24" s="1341" t="s">
        <v>103</v>
      </c>
      <c r="AL24" s="1341">
        <v>22.9</v>
      </c>
      <c r="AM24" s="1367"/>
      <c r="AN24" s="2136" t="s">
        <v>1108</v>
      </c>
      <c r="AO24" s="2135">
        <v>14156.78218938047</v>
      </c>
      <c r="AP24" s="2135">
        <v>10075.532341451488</v>
      </c>
      <c r="AQ24" s="2135">
        <v>36722.547436098299</v>
      </c>
      <c r="AR24" s="2135">
        <v>36383.44686672432</v>
      </c>
      <c r="AS24" s="2135">
        <v>35973.357833459981</v>
      </c>
      <c r="AT24" s="2135">
        <v>35151.771401787984</v>
      </c>
      <c r="AU24" s="2134"/>
      <c r="AV24" s="2117"/>
    </row>
    <row r="25" spans="1:48" ht="15.75" thickBot="1" x14ac:dyDescent="0.3">
      <c r="A25" s="2117"/>
      <c r="B25" s="2117"/>
      <c r="C25" s="2117"/>
      <c r="D25" s="2117"/>
      <c r="E25" s="2117"/>
      <c r="F25" s="2117"/>
      <c r="G25" s="2052"/>
      <c r="H25" s="1342" t="s">
        <v>126</v>
      </c>
      <c r="I25" s="1844">
        <v>20.8</v>
      </c>
      <c r="J25" s="1844">
        <v>4.5</v>
      </c>
      <c r="K25" s="1844">
        <v>2.7</v>
      </c>
      <c r="L25" s="1844">
        <v>3.4</v>
      </c>
      <c r="M25" s="1844">
        <v>0.1</v>
      </c>
      <c r="N25" s="1844">
        <v>0.4</v>
      </c>
      <c r="O25" s="1844"/>
      <c r="P25" s="1844">
        <v>31.9</v>
      </c>
      <c r="Q25" s="1363"/>
      <c r="R25" s="2115" t="s">
        <v>880</v>
      </c>
      <c r="S25" s="2116">
        <v>14.6</v>
      </c>
      <c r="T25" s="2116">
        <v>3.5</v>
      </c>
      <c r="U25" s="2116">
        <v>2.8</v>
      </c>
      <c r="V25" s="2116">
        <v>1.9</v>
      </c>
      <c r="W25" s="2116">
        <v>7.2</v>
      </c>
      <c r="X25" s="2116">
        <v>11.5</v>
      </c>
      <c r="Y25" s="2116">
        <v>38.9</v>
      </c>
      <c r="Z25" s="1852">
        <v>0</v>
      </c>
      <c r="AA25" s="1852">
        <v>80.199999999999989</v>
      </c>
      <c r="AB25" s="577"/>
      <c r="AC25" s="2115" t="s">
        <v>880</v>
      </c>
      <c r="AD25" s="892">
        <v>2.4</v>
      </c>
      <c r="AE25" s="892">
        <v>1.9</v>
      </c>
      <c r="AF25" s="892">
        <v>2.8</v>
      </c>
      <c r="AG25" s="892">
        <v>2.6</v>
      </c>
      <c r="AH25" s="892">
        <v>6.5</v>
      </c>
      <c r="AI25" s="892">
        <v>1.2</v>
      </c>
      <c r="AJ25" s="892">
        <v>0.1</v>
      </c>
      <c r="AK25" s="1341">
        <v>0</v>
      </c>
      <c r="AL25" s="1341">
        <v>17.399999999999999</v>
      </c>
      <c r="AM25" s="1341"/>
      <c r="AN25" s="2136" t="s">
        <v>1107</v>
      </c>
      <c r="AO25" s="2135"/>
      <c r="AP25" s="2135">
        <v>0</v>
      </c>
      <c r="AQ25" s="2135"/>
      <c r="AR25" s="2135">
        <v>0</v>
      </c>
      <c r="AS25" s="2135"/>
      <c r="AT25" s="2135">
        <v>-7489.51987122636</v>
      </c>
      <c r="AU25" s="2134"/>
      <c r="AV25" s="2117"/>
    </row>
    <row r="26" spans="1:48" x14ac:dyDescent="0.25">
      <c r="A26" s="1361"/>
      <c r="B26" s="1361"/>
      <c r="C26" s="1361"/>
      <c r="D26" s="1361"/>
      <c r="E26" s="1361"/>
      <c r="F26" s="1364" t="s">
        <v>905</v>
      </c>
      <c r="G26" s="1359"/>
      <c r="H26" s="1339" t="s">
        <v>864</v>
      </c>
      <c r="I26" s="1845">
        <v>158.9</v>
      </c>
      <c r="J26" s="1845">
        <v>100.1</v>
      </c>
      <c r="K26" s="1845">
        <v>42.3</v>
      </c>
      <c r="L26" s="1845">
        <v>82</v>
      </c>
      <c r="M26" s="1845">
        <v>85.9</v>
      </c>
      <c r="N26" s="1845">
        <v>20.399999999999999</v>
      </c>
      <c r="O26" s="1845">
        <v>80.5</v>
      </c>
      <c r="P26" s="1845">
        <v>570.1</v>
      </c>
      <c r="Q26" s="1355"/>
      <c r="R26" s="2115" t="s">
        <v>879</v>
      </c>
      <c r="S26" s="2116">
        <v>0.7</v>
      </c>
      <c r="T26" s="2116">
        <v>0.2</v>
      </c>
      <c r="U26" s="2116" t="s">
        <v>103</v>
      </c>
      <c r="V26" s="2116" t="s">
        <v>103</v>
      </c>
      <c r="W26" s="2116" t="s">
        <v>103</v>
      </c>
      <c r="X26" s="2116" t="s">
        <v>103</v>
      </c>
      <c r="Y26" s="1852" t="s">
        <v>103</v>
      </c>
      <c r="Z26" s="1852" t="s">
        <v>103</v>
      </c>
      <c r="AA26" s="1852">
        <v>0.9</v>
      </c>
      <c r="AB26" s="577"/>
      <c r="AC26" s="2115" t="s">
        <v>879</v>
      </c>
      <c r="AD26" s="892">
        <v>2.7</v>
      </c>
      <c r="AE26" s="892">
        <v>1.5</v>
      </c>
      <c r="AF26" s="892">
        <v>0.1</v>
      </c>
      <c r="AG26" s="892" t="s">
        <v>103</v>
      </c>
      <c r="AH26" s="892" t="s">
        <v>103</v>
      </c>
      <c r="AI26" s="892" t="s">
        <v>103</v>
      </c>
      <c r="AJ26" s="1341" t="s">
        <v>103</v>
      </c>
      <c r="AK26" s="1341" t="s">
        <v>103</v>
      </c>
      <c r="AL26" s="1341">
        <v>4.3</v>
      </c>
      <c r="AM26" s="1341"/>
      <c r="AN26" s="2133"/>
      <c r="AO26" s="2132"/>
      <c r="AP26" s="2132"/>
      <c r="AQ26" s="2132"/>
      <c r="AR26" s="2132"/>
      <c r="AS26" s="2132"/>
      <c r="AT26" s="2132"/>
      <c r="AU26" s="2117"/>
      <c r="AV26" s="2117"/>
    </row>
    <row r="27" spans="1:48" ht="13.5" customHeight="1" x14ac:dyDescent="0.25">
      <c r="A27" s="1361"/>
      <c r="B27" s="1361"/>
      <c r="C27" s="1361"/>
      <c r="D27" s="1361"/>
      <c r="E27" s="1361"/>
      <c r="F27" s="1364" t="s">
        <v>904</v>
      </c>
      <c r="G27" s="1359"/>
      <c r="H27" s="1366"/>
      <c r="I27" s="2054"/>
      <c r="J27" s="2054"/>
      <c r="K27" s="2054"/>
      <c r="L27" s="2054"/>
      <c r="M27" s="2054"/>
      <c r="N27" s="2054"/>
      <c r="O27" s="2054"/>
      <c r="P27" s="2054"/>
      <c r="Q27" s="1355"/>
      <c r="R27" s="2115" t="s">
        <v>878</v>
      </c>
      <c r="S27" s="2116">
        <v>20.7</v>
      </c>
      <c r="T27" s="1852" t="s">
        <v>103</v>
      </c>
      <c r="U27" s="1852" t="s">
        <v>103</v>
      </c>
      <c r="V27" s="1852" t="s">
        <v>103</v>
      </c>
      <c r="W27" s="1852" t="s">
        <v>103</v>
      </c>
      <c r="X27" s="1852" t="s">
        <v>103</v>
      </c>
      <c r="Y27" s="1852" t="s">
        <v>103</v>
      </c>
      <c r="Z27" s="2116" t="s">
        <v>103</v>
      </c>
      <c r="AA27" s="2116">
        <v>20.7</v>
      </c>
      <c r="AB27" s="577"/>
      <c r="AC27" s="2115" t="s">
        <v>878</v>
      </c>
      <c r="AD27" s="892">
        <v>13.4</v>
      </c>
      <c r="AE27" s="1341" t="s">
        <v>103</v>
      </c>
      <c r="AF27" s="1341" t="s">
        <v>103</v>
      </c>
      <c r="AG27" s="1341" t="s">
        <v>103</v>
      </c>
      <c r="AH27" s="1341" t="s">
        <v>103</v>
      </c>
      <c r="AI27" s="1341" t="s">
        <v>103</v>
      </c>
      <c r="AJ27" s="1341" t="s">
        <v>103</v>
      </c>
      <c r="AK27" s="892" t="s">
        <v>103</v>
      </c>
      <c r="AL27" s="892">
        <v>13.4</v>
      </c>
      <c r="AM27" s="1365"/>
      <c r="AN27" s="1759" t="s">
        <v>1106</v>
      </c>
      <c r="AO27" s="2131"/>
      <c r="AP27" s="1758">
        <v>1.4654900416219372</v>
      </c>
      <c r="AQ27" s="2131"/>
      <c r="AR27" s="1758">
        <v>1.5951680658518843</v>
      </c>
      <c r="AS27" s="2131"/>
      <c r="AT27" s="1758">
        <v>1.5400517541264749</v>
      </c>
      <c r="AU27" s="2130"/>
      <c r="AV27" s="2117"/>
    </row>
    <row r="28" spans="1:48" ht="13.5" customHeight="1" x14ac:dyDescent="0.25">
      <c r="A28" s="1361"/>
      <c r="B28" s="1361"/>
      <c r="C28" s="1361"/>
      <c r="D28" s="1361"/>
      <c r="E28" s="1361"/>
      <c r="F28" s="1364" t="s">
        <v>1027</v>
      </c>
      <c r="G28" s="1359"/>
      <c r="H28" s="2117" t="s">
        <v>903</v>
      </c>
      <c r="I28" s="2111">
        <f t="shared" ref="I28:N28" si="0">I26-I13</f>
        <v>20.200000000000017</v>
      </c>
      <c r="J28" s="2111">
        <f t="shared" si="0"/>
        <v>-9</v>
      </c>
      <c r="K28" s="2111">
        <f t="shared" si="0"/>
        <v>-19.5</v>
      </c>
      <c r="L28" s="2111">
        <f t="shared" si="0"/>
        <v>-21.599999999999994</v>
      </c>
      <c r="M28" s="2111">
        <f t="shared" si="0"/>
        <v>18</v>
      </c>
      <c r="N28" s="2111">
        <f t="shared" si="0"/>
        <v>15.899999999999999</v>
      </c>
      <c r="O28" s="2055"/>
      <c r="P28" s="2054"/>
      <c r="Q28" s="1848"/>
      <c r="R28" s="2115" t="s">
        <v>865</v>
      </c>
      <c r="S28" s="2116" t="s">
        <v>103</v>
      </c>
      <c r="T28" s="1852" t="s">
        <v>103</v>
      </c>
      <c r="U28" s="1852" t="s">
        <v>103</v>
      </c>
      <c r="V28" s="1852" t="s">
        <v>103</v>
      </c>
      <c r="W28" s="1852" t="s">
        <v>103</v>
      </c>
      <c r="X28" s="1852" t="s">
        <v>103</v>
      </c>
      <c r="Y28" s="1852" t="s">
        <v>103</v>
      </c>
      <c r="Z28" s="2116">
        <v>3.5</v>
      </c>
      <c r="AA28" s="2116">
        <v>3.5</v>
      </c>
      <c r="AB28" s="577"/>
      <c r="AC28" s="2115" t="s">
        <v>865</v>
      </c>
      <c r="AD28" s="892" t="s">
        <v>103</v>
      </c>
      <c r="AE28" s="1341" t="s">
        <v>103</v>
      </c>
      <c r="AF28" s="1341" t="s">
        <v>103</v>
      </c>
      <c r="AG28" s="1341" t="s">
        <v>103</v>
      </c>
      <c r="AH28" s="1341" t="s">
        <v>103</v>
      </c>
      <c r="AI28" s="1341" t="s">
        <v>103</v>
      </c>
      <c r="AJ28" s="1341" t="s">
        <v>103</v>
      </c>
      <c r="AK28" s="892">
        <v>9.8000000000000007</v>
      </c>
      <c r="AL28" s="892">
        <v>9.8000000000000007</v>
      </c>
      <c r="AM28" s="892"/>
      <c r="AN28" s="2128"/>
      <c r="AO28" s="2128"/>
      <c r="AP28" s="2128"/>
      <c r="AQ28" s="2128"/>
      <c r="AR28" s="2128"/>
      <c r="AS28" s="2128"/>
      <c r="AT28" s="2128"/>
      <c r="AU28" s="2117"/>
      <c r="AV28" s="2117"/>
    </row>
    <row r="29" spans="1:48" ht="13.5" customHeight="1" x14ac:dyDescent="0.25">
      <c r="A29" s="1361"/>
      <c r="B29" s="1361"/>
      <c r="C29" s="1361"/>
      <c r="D29" s="1361"/>
      <c r="E29" s="1361"/>
      <c r="F29" s="1361"/>
      <c r="G29" s="1359"/>
      <c r="H29" s="2117" t="s">
        <v>902</v>
      </c>
      <c r="I29" s="2111"/>
      <c r="J29" s="2111"/>
      <c r="K29" s="2111"/>
      <c r="L29" s="2111"/>
      <c r="M29" s="2111">
        <v>-0.3</v>
      </c>
      <c r="N29" s="2111">
        <v>-0.3</v>
      </c>
      <c r="O29" s="1846"/>
      <c r="P29" s="2054"/>
      <c r="Q29" s="1848"/>
      <c r="R29" s="1339" t="s">
        <v>876</v>
      </c>
      <c r="S29" s="1845">
        <v>39.700000000000003</v>
      </c>
      <c r="T29" s="1845">
        <v>3.7</v>
      </c>
      <c r="U29" s="1845">
        <v>2.8</v>
      </c>
      <c r="V29" s="1845">
        <v>1.9</v>
      </c>
      <c r="W29" s="1845">
        <v>7.2</v>
      </c>
      <c r="X29" s="1845">
        <v>11.5</v>
      </c>
      <c r="Y29" s="1845">
        <v>38.9</v>
      </c>
      <c r="Z29" s="1845">
        <v>3.5</v>
      </c>
      <c r="AA29" s="1845">
        <v>109.1</v>
      </c>
      <c r="AB29" s="577"/>
      <c r="AC29" s="1339" t="s">
        <v>876</v>
      </c>
      <c r="AD29" s="890">
        <v>41.4</v>
      </c>
      <c r="AE29" s="890">
        <v>3.3</v>
      </c>
      <c r="AF29" s="890">
        <v>2.8</v>
      </c>
      <c r="AG29" s="890">
        <v>2.6</v>
      </c>
      <c r="AH29" s="890">
        <v>6.5</v>
      </c>
      <c r="AI29" s="890">
        <v>1.2</v>
      </c>
      <c r="AJ29" s="890">
        <v>0.1</v>
      </c>
      <c r="AK29" s="890">
        <v>9.8000000000000007</v>
      </c>
      <c r="AL29" s="890">
        <v>67.900000000000006</v>
      </c>
      <c r="AM29" s="892"/>
      <c r="AN29" s="2955" t="s">
        <v>1239</v>
      </c>
      <c r="AO29" s="2955"/>
      <c r="AP29" s="2955"/>
      <c r="AQ29" s="2955"/>
      <c r="AR29" s="2955"/>
      <c r="AS29" s="2955"/>
      <c r="AT29" s="2128"/>
      <c r="AU29" s="2117"/>
      <c r="AV29" s="2117"/>
    </row>
    <row r="30" spans="1:48" ht="13.5" customHeight="1" x14ac:dyDescent="0.25">
      <c r="A30" s="1361"/>
      <c r="B30" s="1360"/>
      <c r="C30" s="1360"/>
      <c r="D30" s="1360"/>
      <c r="E30" s="1360"/>
      <c r="F30" s="1360"/>
      <c r="G30" s="1359"/>
      <c r="H30" s="530"/>
      <c r="I30" s="2129"/>
      <c r="J30" s="2129"/>
      <c r="K30" s="2129"/>
      <c r="L30" s="2129"/>
      <c r="M30" s="2129"/>
      <c r="N30" s="2129"/>
      <c r="O30" s="1849"/>
      <c r="P30" s="1848"/>
      <c r="Q30" s="1848"/>
      <c r="R30" s="2115" t="s">
        <v>874</v>
      </c>
      <c r="S30" s="2116">
        <v>4.5</v>
      </c>
      <c r="T30" s="2116">
        <v>0.4</v>
      </c>
      <c r="U30" s="2116">
        <v>1</v>
      </c>
      <c r="V30" s="2116">
        <v>0.4</v>
      </c>
      <c r="W30" s="2116">
        <v>0.1</v>
      </c>
      <c r="X30" s="2116" t="s">
        <v>103</v>
      </c>
      <c r="Y30" s="1852" t="s">
        <v>103</v>
      </c>
      <c r="Z30" s="2116">
        <v>32.1</v>
      </c>
      <c r="AA30" s="2116">
        <v>38.4</v>
      </c>
      <c r="AB30" s="577"/>
      <c r="AC30" s="2115" t="s">
        <v>874</v>
      </c>
      <c r="AD30" s="892">
        <v>10.199999999999999</v>
      </c>
      <c r="AE30" s="892">
        <v>0.2</v>
      </c>
      <c r="AF30" s="892">
        <v>0.1</v>
      </c>
      <c r="AG30" s="892">
        <v>0.1</v>
      </c>
      <c r="AH30" s="892" t="s">
        <v>103</v>
      </c>
      <c r="AI30" s="892" t="s">
        <v>103</v>
      </c>
      <c r="AJ30" s="1341" t="s">
        <v>103</v>
      </c>
      <c r="AK30" s="892">
        <v>5.9</v>
      </c>
      <c r="AL30" s="892">
        <v>16.600000000000001</v>
      </c>
      <c r="AM30" s="1362"/>
      <c r="AN30" s="2955"/>
      <c r="AO30" s="2955"/>
      <c r="AP30" s="2955"/>
      <c r="AQ30" s="2955"/>
      <c r="AR30" s="2955"/>
      <c r="AS30" s="2955"/>
      <c r="AT30" s="2128"/>
      <c r="AU30" s="2117"/>
      <c r="AV30" s="2117"/>
    </row>
    <row r="31" spans="1:48" ht="13.5" customHeight="1" x14ac:dyDescent="0.25">
      <c r="A31" s="1361"/>
      <c r="B31" s="1361"/>
      <c r="C31" s="1360"/>
      <c r="D31" s="1360"/>
      <c r="E31" s="1360"/>
      <c r="F31" s="1357"/>
      <c r="G31" s="1359"/>
      <c r="I31" s="577"/>
      <c r="J31" s="577"/>
      <c r="K31" s="577"/>
      <c r="L31" s="577"/>
      <c r="M31" s="577"/>
      <c r="N31" s="577"/>
      <c r="O31" s="577"/>
      <c r="P31" s="577"/>
      <c r="Q31" s="577"/>
      <c r="R31" s="2115" t="s">
        <v>873</v>
      </c>
      <c r="S31" s="2116">
        <v>2.7</v>
      </c>
      <c r="T31" s="2116" t="s">
        <v>103</v>
      </c>
      <c r="U31" s="2116" t="s">
        <v>103</v>
      </c>
      <c r="V31" s="2116" t="s">
        <v>103</v>
      </c>
      <c r="W31" s="2116">
        <v>0.3</v>
      </c>
      <c r="X31" s="2116">
        <v>0.4</v>
      </c>
      <c r="Y31" s="1852" t="s">
        <v>103</v>
      </c>
      <c r="Z31" s="1852" t="s">
        <v>103</v>
      </c>
      <c r="AA31" s="1852">
        <v>3.4</v>
      </c>
      <c r="AB31" s="577"/>
      <c r="AC31" s="2115" t="s">
        <v>873</v>
      </c>
      <c r="AD31" s="892">
        <v>17</v>
      </c>
      <c r="AE31" s="892">
        <v>3.3</v>
      </c>
      <c r="AF31" s="892">
        <v>0.1</v>
      </c>
      <c r="AG31" s="892" t="s">
        <v>103</v>
      </c>
      <c r="AH31" s="892" t="s">
        <v>103</v>
      </c>
      <c r="AI31" s="892" t="s">
        <v>103</v>
      </c>
      <c r="AJ31" s="1341" t="s">
        <v>103</v>
      </c>
      <c r="AK31" s="892" t="s">
        <v>103</v>
      </c>
      <c r="AL31" s="1341">
        <v>20.5</v>
      </c>
      <c r="AM31" s="892"/>
      <c r="AN31" s="2955"/>
      <c r="AO31" s="2955"/>
      <c r="AP31" s="2955"/>
      <c r="AQ31" s="2955"/>
      <c r="AR31" s="2955"/>
      <c r="AS31" s="2955"/>
      <c r="AT31" s="2128"/>
      <c r="AU31" s="2117"/>
      <c r="AV31" s="2117"/>
    </row>
    <row r="32" spans="1:48" ht="17.25" customHeight="1" x14ac:dyDescent="0.25">
      <c r="A32" s="549" t="s">
        <v>900</v>
      </c>
      <c r="B32" s="530"/>
      <c r="C32" s="530"/>
      <c r="D32" s="530"/>
      <c r="E32" s="530"/>
      <c r="F32" s="1337"/>
      <c r="G32" s="1359"/>
      <c r="H32" s="549" t="s">
        <v>901</v>
      </c>
      <c r="I32" s="2127"/>
      <c r="J32" s="1848"/>
      <c r="K32" s="1848"/>
      <c r="L32" s="1848"/>
      <c r="M32" s="1848"/>
      <c r="N32" s="1848"/>
      <c r="O32" s="1848"/>
      <c r="P32" s="1848"/>
      <c r="Q32" s="1848"/>
      <c r="R32" s="2115" t="s">
        <v>871</v>
      </c>
      <c r="S32" s="2116" t="s">
        <v>103</v>
      </c>
      <c r="T32" s="2116" t="s">
        <v>103</v>
      </c>
      <c r="U32" s="2116" t="s">
        <v>103</v>
      </c>
      <c r="V32" s="2116" t="s">
        <v>103</v>
      </c>
      <c r="W32" s="1852" t="s">
        <v>103</v>
      </c>
      <c r="X32" s="1852" t="s">
        <v>103</v>
      </c>
      <c r="Y32" s="1852" t="s">
        <v>103</v>
      </c>
      <c r="Z32" s="1852" t="s">
        <v>103</v>
      </c>
      <c r="AA32" s="1852" t="s">
        <v>103</v>
      </c>
      <c r="AB32" s="577"/>
      <c r="AC32" s="2115" t="s">
        <v>871</v>
      </c>
      <c r="AD32" s="892">
        <v>7.8</v>
      </c>
      <c r="AE32" s="892">
        <v>4.9000000000000004</v>
      </c>
      <c r="AF32" s="892">
        <v>5.8</v>
      </c>
      <c r="AG32" s="892">
        <v>1.1000000000000001</v>
      </c>
      <c r="AH32" s="1341" t="s">
        <v>103</v>
      </c>
      <c r="AI32" s="1341" t="s">
        <v>103</v>
      </c>
      <c r="AJ32" s="1341" t="s">
        <v>103</v>
      </c>
      <c r="AK32" s="1341" t="s">
        <v>103</v>
      </c>
      <c r="AL32" s="1341">
        <v>19.600000000000001</v>
      </c>
      <c r="AM32" s="1341"/>
      <c r="AN32" s="2128"/>
      <c r="AO32" s="2128"/>
      <c r="AP32" s="2128"/>
      <c r="AQ32" s="2128"/>
      <c r="AR32" s="2128"/>
      <c r="AS32" s="2128"/>
      <c r="AT32" s="2128"/>
      <c r="AU32" s="2117"/>
      <c r="AV32" s="2117"/>
    </row>
    <row r="33" spans="1:48" ht="20.25" customHeight="1" thickBot="1" x14ac:dyDescent="0.3">
      <c r="A33" s="2127"/>
      <c r="B33" s="2127"/>
      <c r="C33" s="2127"/>
      <c r="D33" s="2127"/>
      <c r="E33" s="2127"/>
      <c r="F33" s="2118"/>
      <c r="G33" s="2052"/>
      <c r="H33" s="1358" t="s">
        <v>1212</v>
      </c>
      <c r="I33" s="2127"/>
      <c r="J33" s="1848"/>
      <c r="K33" s="1848"/>
      <c r="L33" s="1848"/>
      <c r="M33" s="1848"/>
      <c r="N33" s="1848"/>
      <c r="O33" s="1848"/>
      <c r="P33" s="1848"/>
      <c r="Q33" s="1848"/>
      <c r="R33" s="2115" t="s">
        <v>869</v>
      </c>
      <c r="S33" s="2116">
        <v>1.4</v>
      </c>
      <c r="T33" s="2116" t="s">
        <v>103</v>
      </c>
      <c r="U33" s="2116">
        <v>4.8</v>
      </c>
      <c r="V33" s="2116">
        <v>8.1999999999999993</v>
      </c>
      <c r="W33" s="2116">
        <v>12.2</v>
      </c>
      <c r="X33" s="2116">
        <v>0.4</v>
      </c>
      <c r="Y33" s="2116">
        <v>22.4</v>
      </c>
      <c r="Z33" s="2119" t="s">
        <v>103</v>
      </c>
      <c r="AA33" s="2119">
        <v>49.5</v>
      </c>
      <c r="AB33" s="577"/>
      <c r="AC33" s="2115" t="s">
        <v>869</v>
      </c>
      <c r="AD33" s="892"/>
      <c r="AE33" s="892"/>
      <c r="AF33" s="892"/>
      <c r="AG33" s="892"/>
      <c r="AH33" s="892"/>
      <c r="AI33" s="892"/>
      <c r="AJ33" s="892"/>
      <c r="AK33" s="1343"/>
      <c r="AL33" s="1343"/>
      <c r="AM33" s="1341"/>
      <c r="AN33" s="2117"/>
      <c r="AO33" s="2117"/>
      <c r="AP33" s="2117"/>
      <c r="AQ33" s="2117"/>
      <c r="AR33" s="2117"/>
      <c r="AS33" s="2117"/>
      <c r="AT33" s="2126"/>
      <c r="AU33" s="2117"/>
      <c r="AV33" s="2117"/>
    </row>
    <row r="34" spans="1:48" ht="15.75" thickBot="1" x14ac:dyDescent="0.3">
      <c r="A34" s="1351"/>
      <c r="B34" s="1354" t="s">
        <v>1226</v>
      </c>
      <c r="C34" s="1354" t="s">
        <v>1097</v>
      </c>
      <c r="D34" s="1354" t="s">
        <v>1056</v>
      </c>
      <c r="E34" s="1354" t="s">
        <v>994</v>
      </c>
      <c r="F34" s="1354" t="s">
        <v>294</v>
      </c>
      <c r="G34" s="2118"/>
      <c r="H34" s="1355"/>
      <c r="I34" s="1850"/>
      <c r="J34" s="1850"/>
      <c r="K34" s="1850"/>
      <c r="L34" s="1850"/>
      <c r="M34" s="1850"/>
      <c r="N34" s="1850"/>
      <c r="O34" s="1850"/>
      <c r="P34" s="1850"/>
      <c r="Q34" s="1850"/>
      <c r="R34" s="2115" t="s">
        <v>868</v>
      </c>
      <c r="S34" s="2116" t="s">
        <v>103</v>
      </c>
      <c r="T34" s="2116">
        <v>0.1</v>
      </c>
      <c r="U34" s="2116" t="s">
        <v>103</v>
      </c>
      <c r="V34" s="2116">
        <v>0.1</v>
      </c>
      <c r="W34" s="2116">
        <v>0.1</v>
      </c>
      <c r="X34" s="2116" t="s">
        <v>103</v>
      </c>
      <c r="Y34" s="2116" t="s">
        <v>103</v>
      </c>
      <c r="Z34" s="2119" t="s">
        <v>103</v>
      </c>
      <c r="AA34" s="2119">
        <v>0.3</v>
      </c>
      <c r="AB34" s="577"/>
      <c r="AC34" s="2115" t="s">
        <v>868</v>
      </c>
      <c r="AD34" s="892" t="s">
        <v>103</v>
      </c>
      <c r="AE34" s="892">
        <v>0.9</v>
      </c>
      <c r="AF34" s="892">
        <v>1.2</v>
      </c>
      <c r="AG34" s="892">
        <v>4</v>
      </c>
      <c r="AH34" s="892">
        <v>3.6</v>
      </c>
      <c r="AI34" s="892">
        <v>0.2</v>
      </c>
      <c r="AJ34" s="892" t="s">
        <v>103</v>
      </c>
      <c r="AK34" s="1343" t="s">
        <v>103</v>
      </c>
      <c r="AL34" s="1343">
        <v>9.8000000000000007</v>
      </c>
      <c r="AM34" s="1341"/>
      <c r="AN34" s="2117"/>
      <c r="AO34" s="2117"/>
      <c r="AP34" s="2117"/>
      <c r="AQ34" s="2117"/>
      <c r="AR34" s="2117"/>
      <c r="AS34" s="2117"/>
      <c r="AT34" s="2126"/>
      <c r="AU34" s="2117"/>
      <c r="AV34" s="2117"/>
    </row>
    <row r="35" spans="1:48" ht="23.25" thickBot="1" x14ac:dyDescent="0.3">
      <c r="A35" s="2112" t="s">
        <v>899</v>
      </c>
      <c r="B35" s="2124">
        <v>40.422395473496863</v>
      </c>
      <c r="C35" s="2124">
        <v>38.564377875988448</v>
      </c>
      <c r="D35" s="2124">
        <v>47.877072999999996</v>
      </c>
      <c r="E35" s="2124">
        <v>54.3</v>
      </c>
      <c r="F35" s="2124">
        <v>69.010000000000005</v>
      </c>
      <c r="G35" s="2118"/>
      <c r="H35" s="1854" t="s">
        <v>390</v>
      </c>
      <c r="I35" s="1851" t="s">
        <v>891</v>
      </c>
      <c r="J35" s="1851" t="s">
        <v>890</v>
      </c>
      <c r="K35" s="1851" t="s">
        <v>889</v>
      </c>
      <c r="L35" s="1851" t="s">
        <v>888</v>
      </c>
      <c r="M35" s="1851" t="s">
        <v>887</v>
      </c>
      <c r="N35" s="1851" t="s">
        <v>886</v>
      </c>
      <c r="O35" s="1851" t="s">
        <v>885</v>
      </c>
      <c r="P35" s="1851" t="s">
        <v>884</v>
      </c>
      <c r="Q35" s="1851" t="s">
        <v>383</v>
      </c>
      <c r="R35" s="2115" t="s">
        <v>865</v>
      </c>
      <c r="S35" s="2116" t="s">
        <v>103</v>
      </c>
      <c r="T35" s="1852" t="s">
        <v>103</v>
      </c>
      <c r="U35" s="1852" t="s">
        <v>103</v>
      </c>
      <c r="V35" s="1852" t="s">
        <v>103</v>
      </c>
      <c r="W35" s="1852" t="s">
        <v>103</v>
      </c>
      <c r="X35" s="1852" t="s">
        <v>103</v>
      </c>
      <c r="Y35" s="1852" t="s">
        <v>103</v>
      </c>
      <c r="Z35" s="2116">
        <v>3.9</v>
      </c>
      <c r="AA35" s="2116">
        <v>3.9</v>
      </c>
      <c r="AB35" s="577"/>
      <c r="AC35" s="2115" t="s">
        <v>867</v>
      </c>
      <c r="AD35" s="892" t="s">
        <v>103</v>
      </c>
      <c r="AE35" s="892" t="s">
        <v>103</v>
      </c>
      <c r="AF35" s="892" t="s">
        <v>103</v>
      </c>
      <c r="AG35" s="892" t="s">
        <v>103</v>
      </c>
      <c r="AH35" s="892">
        <v>2</v>
      </c>
      <c r="AI35" s="892" t="s">
        <v>103</v>
      </c>
      <c r="AJ35" s="892">
        <v>0.5</v>
      </c>
      <c r="AK35" s="1343">
        <v>1.5</v>
      </c>
      <c r="AL35" s="1343">
        <v>3.9</v>
      </c>
      <c r="AM35" s="1353"/>
      <c r="AN35" s="1757"/>
      <c r="AO35" s="1757"/>
      <c r="AP35" s="1757"/>
      <c r="AQ35" s="1757"/>
      <c r="AR35" s="1757"/>
      <c r="AS35" s="1757"/>
      <c r="AT35" s="2126"/>
      <c r="AV35" s="2117"/>
    </row>
    <row r="36" spans="1:48" ht="15.75" thickBot="1" x14ac:dyDescent="0.3">
      <c r="A36" s="2112" t="s">
        <v>898</v>
      </c>
      <c r="B36" s="2124">
        <v>0.12618961271999998</v>
      </c>
      <c r="C36" s="2124">
        <v>0.12618961271999998</v>
      </c>
      <c r="D36" s="2124">
        <v>1.0038375200000001E-3</v>
      </c>
      <c r="E36" s="2124">
        <v>0.3</v>
      </c>
      <c r="F36" s="2124">
        <v>0.01</v>
      </c>
      <c r="G36" s="2118"/>
      <c r="H36" s="2115" t="s">
        <v>882</v>
      </c>
      <c r="I36" s="2116">
        <v>40.299999999999997</v>
      </c>
      <c r="J36" s="1852">
        <v>0.2</v>
      </c>
      <c r="K36" s="1852"/>
      <c r="L36" s="1852"/>
      <c r="M36" s="1852"/>
      <c r="N36" s="1852"/>
      <c r="O36" s="1852"/>
      <c r="P36" s="1852"/>
      <c r="Q36" s="1852">
        <v>40.4</v>
      </c>
      <c r="R36" s="1342" t="s">
        <v>126</v>
      </c>
      <c r="S36" s="2113" t="s">
        <v>103</v>
      </c>
      <c r="T36" s="2113" t="s">
        <v>103</v>
      </c>
      <c r="U36" s="2113" t="s">
        <v>103</v>
      </c>
      <c r="V36" s="2113" t="s">
        <v>103</v>
      </c>
      <c r="W36" s="2113" t="s">
        <v>103</v>
      </c>
      <c r="X36" s="2113" t="s">
        <v>103</v>
      </c>
      <c r="Y36" s="2113" t="s">
        <v>103</v>
      </c>
      <c r="Z36" s="2113">
        <v>4.5</v>
      </c>
      <c r="AA36" s="2113">
        <v>4.5</v>
      </c>
      <c r="AB36" s="577"/>
      <c r="AC36" s="2115" t="s">
        <v>865</v>
      </c>
      <c r="AD36" s="892" t="s">
        <v>103</v>
      </c>
      <c r="AE36" s="1341" t="s">
        <v>103</v>
      </c>
      <c r="AF36" s="1341" t="s">
        <v>103</v>
      </c>
      <c r="AG36" s="1341" t="s">
        <v>103</v>
      </c>
      <c r="AH36" s="1341" t="s">
        <v>103</v>
      </c>
      <c r="AI36" s="1341" t="s">
        <v>103</v>
      </c>
      <c r="AJ36" s="1341" t="s">
        <v>103</v>
      </c>
      <c r="AK36" s="892">
        <v>15.4</v>
      </c>
      <c r="AL36" s="892">
        <v>15.4</v>
      </c>
      <c r="AM36" s="893"/>
      <c r="AT36" s="2126"/>
      <c r="AV36" s="2117"/>
    </row>
    <row r="37" spans="1:48" ht="25.5" customHeight="1" thickBot="1" x14ac:dyDescent="0.3">
      <c r="A37" s="2115" t="s">
        <v>897</v>
      </c>
      <c r="B37" s="2111">
        <v>14.427975606287875</v>
      </c>
      <c r="C37" s="2111">
        <v>15.767277224231126</v>
      </c>
      <c r="D37" s="2111">
        <v>15.113186873630982</v>
      </c>
      <c r="E37" s="2111">
        <v>18.5</v>
      </c>
      <c r="F37" s="2111">
        <v>18.920000000000002</v>
      </c>
      <c r="G37" s="2118"/>
      <c r="H37" s="2115" t="s">
        <v>880</v>
      </c>
      <c r="I37" s="2116">
        <v>49.7</v>
      </c>
      <c r="J37" s="1852">
        <v>16.3</v>
      </c>
      <c r="K37" s="1852">
        <v>26.3</v>
      </c>
      <c r="L37" s="1852">
        <v>22.2</v>
      </c>
      <c r="M37" s="1852">
        <v>55.7</v>
      </c>
      <c r="N37" s="1852">
        <v>41.2</v>
      </c>
      <c r="O37" s="1852">
        <v>103.5</v>
      </c>
      <c r="P37" s="1852"/>
      <c r="Q37" s="1852">
        <v>314.89999999999998</v>
      </c>
      <c r="R37" s="1339" t="s">
        <v>864</v>
      </c>
      <c r="S37" s="1845">
        <v>8.6</v>
      </c>
      <c r="T37" s="1845">
        <v>0.5</v>
      </c>
      <c r="U37" s="1845">
        <v>5.9</v>
      </c>
      <c r="V37" s="1845">
        <v>8.8000000000000007</v>
      </c>
      <c r="W37" s="1845">
        <v>12.7</v>
      </c>
      <c r="X37" s="1845">
        <v>0.8</v>
      </c>
      <c r="Y37" s="1845">
        <v>22.4</v>
      </c>
      <c r="Z37" s="1845">
        <v>40.6</v>
      </c>
      <c r="AA37" s="1845">
        <v>100.1</v>
      </c>
      <c r="AB37" s="577"/>
      <c r="AC37" s="1342" t="s">
        <v>126</v>
      </c>
      <c r="AD37" s="891" t="s">
        <v>103</v>
      </c>
      <c r="AE37" s="891" t="s">
        <v>103</v>
      </c>
      <c r="AF37" s="891" t="s">
        <v>103</v>
      </c>
      <c r="AG37" s="891" t="s">
        <v>103</v>
      </c>
      <c r="AH37" s="891" t="s">
        <v>103</v>
      </c>
      <c r="AI37" s="891" t="s">
        <v>103</v>
      </c>
      <c r="AJ37" s="891" t="s">
        <v>103</v>
      </c>
      <c r="AK37" s="891">
        <v>0.1</v>
      </c>
      <c r="AL37" s="891">
        <v>0.1</v>
      </c>
      <c r="AM37" s="893"/>
      <c r="AT37" s="2126"/>
      <c r="AV37" s="2117"/>
    </row>
    <row r="38" spans="1:48" ht="13.5" customHeight="1" x14ac:dyDescent="0.25">
      <c r="A38" s="2112" t="s">
        <v>896</v>
      </c>
      <c r="B38" s="2111">
        <v>1.6765678288822978</v>
      </c>
      <c r="C38" s="2111">
        <v>1.4545506531878081</v>
      </c>
      <c r="D38" s="2111">
        <v>1.4635985212878713</v>
      </c>
      <c r="E38" s="2111">
        <v>5.2</v>
      </c>
      <c r="F38" s="2111">
        <v>5.15</v>
      </c>
      <c r="G38" s="2118"/>
      <c r="H38" s="2115" t="s">
        <v>877</v>
      </c>
      <c r="I38" s="2116">
        <v>16.2</v>
      </c>
      <c r="J38" s="1852">
        <v>4.3</v>
      </c>
      <c r="K38" s="1852">
        <v>2</v>
      </c>
      <c r="L38" s="1852"/>
      <c r="M38" s="1852"/>
      <c r="N38" s="1852"/>
      <c r="O38" s="1852"/>
      <c r="P38" s="1852"/>
      <c r="Q38" s="1852">
        <v>22.5</v>
      </c>
      <c r="R38" s="2115" t="s">
        <v>863</v>
      </c>
      <c r="S38" s="2111">
        <v>-4</v>
      </c>
      <c r="T38" s="2111">
        <v>-5.6</v>
      </c>
      <c r="U38" s="2111">
        <v>-4.3</v>
      </c>
      <c r="V38" s="2111">
        <v>-1.5</v>
      </c>
      <c r="W38" s="2111">
        <v>1.5</v>
      </c>
      <c r="X38" s="2111">
        <v>-0.5</v>
      </c>
      <c r="Y38" s="1855" t="s">
        <v>103</v>
      </c>
      <c r="Z38" s="2111" t="s">
        <v>103</v>
      </c>
      <c r="AA38" s="1855">
        <v>-14.4</v>
      </c>
      <c r="AB38" s="577"/>
      <c r="AC38" s="1339" t="s">
        <v>864</v>
      </c>
      <c r="AD38" s="890">
        <v>35.1</v>
      </c>
      <c r="AE38" s="890">
        <v>9.4</v>
      </c>
      <c r="AF38" s="890">
        <v>7.3</v>
      </c>
      <c r="AG38" s="890">
        <v>5.0999999999999996</v>
      </c>
      <c r="AH38" s="890">
        <v>5.5</v>
      </c>
      <c r="AI38" s="890">
        <v>0.2</v>
      </c>
      <c r="AJ38" s="890">
        <v>0.5</v>
      </c>
      <c r="AK38" s="890">
        <v>22.9</v>
      </c>
      <c r="AL38" s="890">
        <v>85.9</v>
      </c>
      <c r="AT38" s="2123"/>
      <c r="AV38" s="2117"/>
    </row>
    <row r="39" spans="1:48" ht="15" customHeight="1" x14ac:dyDescent="0.25">
      <c r="A39" s="2112" t="s">
        <v>895</v>
      </c>
      <c r="B39" s="2111">
        <v>0</v>
      </c>
      <c r="C39" s="2111">
        <v>0</v>
      </c>
      <c r="D39" s="2111"/>
      <c r="E39" s="2111"/>
      <c r="F39" s="2111"/>
      <c r="G39" s="2118"/>
      <c r="H39" s="2115" t="s">
        <v>879</v>
      </c>
      <c r="I39" s="2116">
        <v>8</v>
      </c>
      <c r="J39" s="1852">
        <v>2.2999999999999998</v>
      </c>
      <c r="K39" s="1852">
        <v>2.1</v>
      </c>
      <c r="L39" s="1852">
        <v>0.4</v>
      </c>
      <c r="M39" s="1852">
        <v>0.6</v>
      </c>
      <c r="N39" s="1852"/>
      <c r="O39" s="1852"/>
      <c r="P39" s="1852"/>
      <c r="Q39" s="1852">
        <v>13.4</v>
      </c>
      <c r="R39" s="577"/>
      <c r="S39" s="577"/>
      <c r="T39" s="577"/>
      <c r="U39" s="577"/>
      <c r="V39" s="577"/>
      <c r="W39" s="577"/>
      <c r="X39" s="577"/>
      <c r="Y39" s="577"/>
      <c r="Z39" s="577"/>
      <c r="AA39" s="1856"/>
      <c r="AB39" s="577"/>
      <c r="AC39" s="2115" t="s">
        <v>863</v>
      </c>
      <c r="AD39" s="889">
        <v>7.7</v>
      </c>
      <c r="AE39" s="889">
        <v>6.2</v>
      </c>
      <c r="AF39" s="889">
        <v>4.4000000000000004</v>
      </c>
      <c r="AG39" s="889">
        <v>-0.1</v>
      </c>
      <c r="AH39" s="889">
        <v>-2.6</v>
      </c>
      <c r="AI39" s="889">
        <v>1.8</v>
      </c>
      <c r="AJ39" s="1340">
        <v>0.3</v>
      </c>
      <c r="AK39" s="889" t="s">
        <v>103</v>
      </c>
      <c r="AL39" s="1340">
        <v>17.600000000000001</v>
      </c>
      <c r="AT39" s="2125"/>
      <c r="AV39" s="2117"/>
    </row>
    <row r="40" spans="1:48" ht="13.5" customHeight="1" thickBot="1" x14ac:dyDescent="0.3">
      <c r="A40" s="1352" t="s">
        <v>915</v>
      </c>
      <c r="B40" s="2124">
        <v>31.519237802818743</v>
      </c>
      <c r="C40" s="2124">
        <v>29.336123814292581</v>
      </c>
      <c r="D40" s="2124">
        <v>29.520381071111004</v>
      </c>
      <c r="E40" s="2124">
        <v>28.7</v>
      </c>
      <c r="F40" s="2124">
        <v>29.83</v>
      </c>
      <c r="G40" s="2118"/>
      <c r="H40" s="2115" t="s">
        <v>877</v>
      </c>
      <c r="I40" s="2116">
        <v>5.9</v>
      </c>
      <c r="J40" s="1852">
        <v>2.1</v>
      </c>
      <c r="K40" s="1852">
        <v>0.3</v>
      </c>
      <c r="L40" s="1852"/>
      <c r="M40" s="1852"/>
      <c r="N40" s="1852"/>
      <c r="O40" s="1852"/>
      <c r="P40" s="1852"/>
      <c r="Q40" s="1852">
        <v>8.1999999999999993</v>
      </c>
      <c r="R40" s="577"/>
      <c r="S40" s="577"/>
      <c r="T40" s="577"/>
      <c r="U40" s="577"/>
      <c r="V40" s="577"/>
      <c r="W40" s="577"/>
      <c r="X40" s="577"/>
      <c r="Y40" s="577"/>
      <c r="Z40" s="577"/>
      <c r="AA40" s="577"/>
      <c r="AB40" s="577"/>
      <c r="AL40" s="1362"/>
      <c r="AT40" s="2123"/>
      <c r="AV40" s="2117"/>
    </row>
    <row r="41" spans="1:48" ht="34.5" thickBot="1" x14ac:dyDescent="0.3">
      <c r="A41" s="1352" t="s">
        <v>914</v>
      </c>
      <c r="B41" s="2111">
        <v>1.4678567955200004</v>
      </c>
      <c r="C41" s="2111">
        <v>1.6381599538299998</v>
      </c>
      <c r="D41" s="2111">
        <v>1.0805263135499998</v>
      </c>
      <c r="E41" s="2111">
        <v>0.4</v>
      </c>
      <c r="F41" s="2111">
        <v>0.13</v>
      </c>
      <c r="G41" s="2118"/>
      <c r="H41" s="2115" t="s">
        <v>878</v>
      </c>
      <c r="I41" s="2116">
        <v>73.2</v>
      </c>
      <c r="J41" s="1852"/>
      <c r="K41" s="1852"/>
      <c r="L41" s="1852"/>
      <c r="M41" s="1852"/>
      <c r="N41" s="1852"/>
      <c r="O41" s="1852"/>
      <c r="P41" s="1852">
        <v>10.6</v>
      </c>
      <c r="Q41" s="1852">
        <v>83.9</v>
      </c>
      <c r="R41" s="1351" t="s">
        <v>892</v>
      </c>
      <c r="S41" s="1851" t="s">
        <v>891</v>
      </c>
      <c r="T41" s="1851" t="s">
        <v>890</v>
      </c>
      <c r="U41" s="1851" t="s">
        <v>889</v>
      </c>
      <c r="V41" s="1851" t="s">
        <v>888</v>
      </c>
      <c r="W41" s="1851" t="s">
        <v>887</v>
      </c>
      <c r="X41" s="1851" t="s">
        <v>886</v>
      </c>
      <c r="Y41" s="1851" t="s">
        <v>885</v>
      </c>
      <c r="Z41" s="1851" t="s">
        <v>884</v>
      </c>
      <c r="AA41" s="1851" t="s">
        <v>383</v>
      </c>
      <c r="AB41" s="577"/>
      <c r="AC41" s="1351" t="s">
        <v>618</v>
      </c>
      <c r="AD41" s="1350" t="s">
        <v>891</v>
      </c>
      <c r="AE41" s="1350" t="s">
        <v>890</v>
      </c>
      <c r="AF41" s="1350" t="s">
        <v>889</v>
      </c>
      <c r="AG41" s="1350" t="s">
        <v>888</v>
      </c>
      <c r="AH41" s="1350" t="s">
        <v>887</v>
      </c>
      <c r="AI41" s="1350" t="s">
        <v>886</v>
      </c>
      <c r="AJ41" s="1350" t="s">
        <v>885</v>
      </c>
      <c r="AK41" s="1350" t="s">
        <v>884</v>
      </c>
      <c r="AL41" s="1350" t="s">
        <v>383</v>
      </c>
      <c r="AT41" s="2123"/>
      <c r="AV41" s="2117"/>
    </row>
    <row r="42" spans="1:48" ht="15" customHeight="1" x14ac:dyDescent="0.25">
      <c r="A42" s="2112" t="s">
        <v>894</v>
      </c>
      <c r="B42" s="2111">
        <v>0.64114704938</v>
      </c>
      <c r="C42" s="2111">
        <v>0.50694625963000006</v>
      </c>
      <c r="D42" s="2111">
        <v>0.11848551144000001</v>
      </c>
      <c r="E42" s="2111">
        <v>0.6</v>
      </c>
      <c r="F42" s="2111">
        <v>0.2</v>
      </c>
      <c r="G42" s="2118"/>
      <c r="H42" s="2115" t="s">
        <v>865</v>
      </c>
      <c r="I42" s="2116"/>
      <c r="J42" s="1852"/>
      <c r="K42" s="1852"/>
      <c r="L42" s="1852"/>
      <c r="M42" s="1852"/>
      <c r="N42" s="1852"/>
      <c r="O42" s="1852"/>
      <c r="P42" s="1852">
        <v>43.7</v>
      </c>
      <c r="Q42" s="1852">
        <v>43.7</v>
      </c>
      <c r="R42" s="2115" t="s">
        <v>882</v>
      </c>
      <c r="S42" s="2116">
        <v>1.3</v>
      </c>
      <c r="T42" s="1852">
        <v>0.1</v>
      </c>
      <c r="U42" s="1852" t="s">
        <v>103</v>
      </c>
      <c r="V42" s="1852" t="s">
        <v>103</v>
      </c>
      <c r="W42" s="1852" t="s">
        <v>103</v>
      </c>
      <c r="X42" s="1852" t="s">
        <v>103</v>
      </c>
      <c r="Y42" s="1852" t="s">
        <v>103</v>
      </c>
      <c r="Z42" s="1852" t="s">
        <v>103</v>
      </c>
      <c r="AA42" s="1852">
        <v>1.3</v>
      </c>
      <c r="AB42" s="577"/>
      <c r="AC42" s="2115" t="s">
        <v>882</v>
      </c>
      <c r="AD42" s="892">
        <v>0.2</v>
      </c>
      <c r="AE42" s="1341" t="s">
        <v>103</v>
      </c>
      <c r="AF42" s="1341" t="s">
        <v>103</v>
      </c>
      <c r="AG42" s="1341" t="s">
        <v>103</v>
      </c>
      <c r="AH42" s="1341" t="s">
        <v>103</v>
      </c>
      <c r="AI42" s="1341" t="s">
        <v>103</v>
      </c>
      <c r="AJ42" s="1341" t="s">
        <v>103</v>
      </c>
      <c r="AK42" s="1341" t="s">
        <v>103</v>
      </c>
      <c r="AL42" s="1341">
        <v>0.2</v>
      </c>
      <c r="AT42" s="1347"/>
      <c r="AV42" s="2117"/>
    </row>
    <row r="43" spans="1:48" ht="15.75" thickBot="1" x14ac:dyDescent="0.3">
      <c r="A43" s="2115" t="s">
        <v>883</v>
      </c>
      <c r="B43" s="2111">
        <v>1.8213475959600005</v>
      </c>
      <c r="C43" s="2111">
        <v>0.99885330190999977</v>
      </c>
      <c r="D43" s="2111">
        <v>1.00038858418</v>
      </c>
      <c r="E43" s="2111">
        <v>0.8</v>
      </c>
      <c r="F43" s="2111">
        <v>0.55000000000000004</v>
      </c>
      <c r="G43" s="2118"/>
      <c r="H43" s="2114" t="s">
        <v>893</v>
      </c>
      <c r="I43" s="2113"/>
      <c r="J43" s="2113"/>
      <c r="K43" s="2113"/>
      <c r="L43" s="2113"/>
      <c r="M43" s="2113"/>
      <c r="N43" s="2113"/>
      <c r="O43" s="2113"/>
      <c r="P43" s="2113">
        <v>73.900000000000006</v>
      </c>
      <c r="Q43" s="2113">
        <v>73.900000000000006</v>
      </c>
      <c r="R43" s="2115" t="s">
        <v>880</v>
      </c>
      <c r="S43" s="2116">
        <v>3.5</v>
      </c>
      <c r="T43" s="2116">
        <v>2.1999999999999997</v>
      </c>
      <c r="U43" s="2116">
        <v>3.8</v>
      </c>
      <c r="V43" s="2116">
        <v>4</v>
      </c>
      <c r="W43" s="2116">
        <v>12.4</v>
      </c>
      <c r="X43" s="2116">
        <v>10.199999999999999</v>
      </c>
      <c r="Y43" s="2116">
        <v>14.1</v>
      </c>
      <c r="Z43" s="1852"/>
      <c r="AA43" s="1852">
        <v>50.2</v>
      </c>
      <c r="AB43" s="577"/>
      <c r="AC43" s="2115" t="s">
        <v>880</v>
      </c>
      <c r="AD43" s="892">
        <v>1.3</v>
      </c>
      <c r="AE43" s="892">
        <v>0.2</v>
      </c>
      <c r="AF43" s="892">
        <v>0.4</v>
      </c>
      <c r="AG43" s="892">
        <v>0.1</v>
      </c>
      <c r="AH43" s="892">
        <v>0.2</v>
      </c>
      <c r="AI43" s="892">
        <v>0.2</v>
      </c>
      <c r="AJ43" s="892" t="s">
        <v>103</v>
      </c>
      <c r="AK43" s="1341" t="s">
        <v>103</v>
      </c>
      <c r="AL43" s="1341">
        <v>2.4</v>
      </c>
      <c r="AT43" s="1347"/>
      <c r="AV43" s="2117"/>
    </row>
    <row r="44" spans="1:48" ht="15.75" thickBot="1" x14ac:dyDescent="0.3">
      <c r="A44" s="1346" t="s">
        <v>881</v>
      </c>
      <c r="B44" s="2111">
        <v>0.13663718630999999</v>
      </c>
      <c r="C44" s="2111">
        <v>0</v>
      </c>
      <c r="D44" s="2111">
        <v>0</v>
      </c>
      <c r="E44" s="2111">
        <v>0</v>
      </c>
      <c r="F44" s="2111">
        <v>0</v>
      </c>
      <c r="G44" s="2118"/>
      <c r="H44" s="1339" t="s">
        <v>876</v>
      </c>
      <c r="I44" s="1845">
        <v>171.2</v>
      </c>
      <c r="J44" s="1845">
        <v>18.8</v>
      </c>
      <c r="K44" s="1845">
        <v>28.3</v>
      </c>
      <c r="L44" s="1845">
        <v>22.5</v>
      </c>
      <c r="M44" s="1845">
        <v>56.3</v>
      </c>
      <c r="N44" s="1845">
        <v>41.3</v>
      </c>
      <c r="O44" s="1845">
        <v>103.5</v>
      </c>
      <c r="P44" s="1845">
        <v>128.19999999999999</v>
      </c>
      <c r="Q44" s="1845">
        <v>570.1</v>
      </c>
      <c r="R44" s="2115" t="s">
        <v>879</v>
      </c>
      <c r="S44" s="2116">
        <v>0.3</v>
      </c>
      <c r="T44" s="2116" t="s">
        <v>103</v>
      </c>
      <c r="U44" s="2116">
        <v>0.3</v>
      </c>
      <c r="V44" s="2116" t="s">
        <v>103</v>
      </c>
      <c r="W44" s="2116" t="s">
        <v>103</v>
      </c>
      <c r="X44" s="2116" t="s">
        <v>103</v>
      </c>
      <c r="Y44" s="1852" t="s">
        <v>103</v>
      </c>
      <c r="Z44" s="1852" t="s">
        <v>103</v>
      </c>
      <c r="AA44" s="1852">
        <v>0.6</v>
      </c>
      <c r="AB44" s="577"/>
      <c r="AC44" s="2115" t="s">
        <v>879</v>
      </c>
      <c r="AD44" s="892">
        <v>0.4</v>
      </c>
      <c r="AE44" s="892" t="s">
        <v>103</v>
      </c>
      <c r="AF44" s="892">
        <v>0.1</v>
      </c>
      <c r="AG44" s="892" t="s">
        <v>103</v>
      </c>
      <c r="AH44" s="892" t="s">
        <v>103</v>
      </c>
      <c r="AI44" s="892" t="s">
        <v>103</v>
      </c>
      <c r="AJ44" s="1341" t="s">
        <v>103</v>
      </c>
      <c r="AK44" s="1341" t="s">
        <v>103</v>
      </c>
      <c r="AL44" s="1341">
        <v>0.5</v>
      </c>
      <c r="AT44" s="1347"/>
      <c r="AV44" s="2117"/>
    </row>
    <row r="45" spans="1:48" ht="15" customHeight="1" x14ac:dyDescent="0.25">
      <c r="A45" s="2952" t="s">
        <v>910</v>
      </c>
      <c r="B45" s="1345">
        <v>92.239354951375788</v>
      </c>
      <c r="C45" s="1345">
        <v>88.392478695789976</v>
      </c>
      <c r="D45" s="1345">
        <v>96.174643712719842</v>
      </c>
      <c r="E45" s="1345">
        <v>108.7</v>
      </c>
      <c r="F45" s="1345">
        <v>123.81</v>
      </c>
      <c r="G45" s="2118"/>
      <c r="I45" s="1853"/>
      <c r="J45" s="1853"/>
      <c r="K45" s="1853"/>
      <c r="L45" s="1853"/>
      <c r="M45" s="1853"/>
      <c r="N45" s="1853"/>
      <c r="O45" s="1853"/>
      <c r="P45" s="1853"/>
      <c r="Q45" s="1853"/>
      <c r="R45" s="2115" t="s">
        <v>878</v>
      </c>
      <c r="S45" s="2116">
        <v>8.1999999999999993</v>
      </c>
      <c r="T45" s="1852" t="s">
        <v>103</v>
      </c>
      <c r="U45" s="1852" t="s">
        <v>103</v>
      </c>
      <c r="V45" s="1852" t="s">
        <v>103</v>
      </c>
      <c r="W45" s="1852" t="s">
        <v>103</v>
      </c>
      <c r="X45" s="1852" t="s">
        <v>103</v>
      </c>
      <c r="Y45" s="1852" t="s">
        <v>103</v>
      </c>
      <c r="Z45" s="2116" t="s">
        <v>103</v>
      </c>
      <c r="AA45" s="2116">
        <v>8.1999999999999993</v>
      </c>
      <c r="AB45" s="577"/>
      <c r="AC45" s="2115" t="s">
        <v>878</v>
      </c>
      <c r="AD45" s="892">
        <v>0.4</v>
      </c>
      <c r="AE45" s="1341" t="s">
        <v>103</v>
      </c>
      <c r="AF45" s="1341" t="s">
        <v>103</v>
      </c>
      <c r="AG45" s="1341" t="s">
        <v>103</v>
      </c>
      <c r="AH45" s="1341" t="s">
        <v>103</v>
      </c>
      <c r="AI45" s="1341" t="s">
        <v>103</v>
      </c>
      <c r="AJ45" s="1341" t="s">
        <v>103</v>
      </c>
      <c r="AK45" s="892" t="s">
        <v>103</v>
      </c>
      <c r="AL45" s="892">
        <v>0.4</v>
      </c>
      <c r="AT45" s="1347"/>
      <c r="AV45" s="2117"/>
    </row>
    <row r="46" spans="1:48" x14ac:dyDescent="0.25">
      <c r="A46" s="2953"/>
      <c r="B46" s="1349"/>
      <c r="C46" s="1349"/>
      <c r="D46" s="1349"/>
      <c r="E46" s="1349"/>
      <c r="F46" s="1349"/>
      <c r="G46" s="2118"/>
      <c r="H46" s="2115" t="s">
        <v>874</v>
      </c>
      <c r="I46" s="2116">
        <v>26</v>
      </c>
      <c r="J46" s="2116">
        <v>5.4</v>
      </c>
      <c r="K46" s="2116">
        <v>4.2</v>
      </c>
      <c r="L46" s="2116">
        <v>0.6</v>
      </c>
      <c r="M46" s="2116">
        <v>0.1</v>
      </c>
      <c r="N46" s="2116"/>
      <c r="O46" s="1852"/>
      <c r="P46" s="2116">
        <v>140.19999999999999</v>
      </c>
      <c r="Q46" s="2116">
        <v>176.5</v>
      </c>
      <c r="R46" s="2115" t="s">
        <v>865</v>
      </c>
      <c r="S46" s="2116" t="s">
        <v>103</v>
      </c>
      <c r="T46" s="1852" t="s">
        <v>103</v>
      </c>
      <c r="U46" s="1852" t="s">
        <v>103</v>
      </c>
      <c r="V46" s="1852" t="s">
        <v>103</v>
      </c>
      <c r="W46" s="1852" t="s">
        <v>103</v>
      </c>
      <c r="X46" s="1852" t="s">
        <v>103</v>
      </c>
      <c r="Y46" s="1852" t="s">
        <v>103</v>
      </c>
      <c r="Z46" s="2116">
        <v>1.5</v>
      </c>
      <c r="AA46" s="2116">
        <v>1.5</v>
      </c>
      <c r="AB46" s="577"/>
      <c r="AC46" s="2115" t="s">
        <v>865</v>
      </c>
      <c r="AD46" s="892" t="s">
        <v>103</v>
      </c>
      <c r="AE46" s="1341" t="s">
        <v>103</v>
      </c>
      <c r="AF46" s="1341" t="s">
        <v>103</v>
      </c>
      <c r="AG46" s="1341" t="s">
        <v>103</v>
      </c>
      <c r="AH46" s="1341" t="s">
        <v>103</v>
      </c>
      <c r="AI46" s="1341" t="s">
        <v>103</v>
      </c>
      <c r="AJ46" s="1341" t="s">
        <v>103</v>
      </c>
      <c r="AK46" s="892">
        <v>0.9</v>
      </c>
      <c r="AL46" s="892">
        <v>0.9</v>
      </c>
      <c r="AT46" s="1348"/>
      <c r="AV46" s="2117"/>
    </row>
    <row r="47" spans="1:48" ht="15" customHeight="1" x14ac:dyDescent="0.25">
      <c r="A47" s="2117"/>
      <c r="B47" s="2117"/>
      <c r="C47" s="2117"/>
      <c r="D47" s="2117"/>
      <c r="E47" s="2117"/>
      <c r="F47" s="2117"/>
      <c r="G47" s="2118"/>
      <c r="H47" s="2115" t="s">
        <v>877</v>
      </c>
      <c r="I47" s="2116">
        <v>8.6</v>
      </c>
      <c r="J47" s="2116">
        <v>1.2</v>
      </c>
      <c r="K47" s="2116">
        <v>0.3</v>
      </c>
      <c r="L47" s="1852"/>
      <c r="M47" s="1852"/>
      <c r="N47" s="1852"/>
      <c r="O47" s="1852"/>
      <c r="P47" s="1852"/>
      <c r="Q47" s="1852">
        <v>10.199999999999999</v>
      </c>
      <c r="R47" s="1339" t="s">
        <v>876</v>
      </c>
      <c r="S47" s="1845">
        <v>13.3</v>
      </c>
      <c r="T47" s="1845">
        <v>2.2000000000000002</v>
      </c>
      <c r="U47" s="1845">
        <v>4.0999999999999996</v>
      </c>
      <c r="V47" s="1845">
        <v>4</v>
      </c>
      <c r="W47" s="1845">
        <v>12.4</v>
      </c>
      <c r="X47" s="1845">
        <v>10.199999999999999</v>
      </c>
      <c r="Y47" s="1845">
        <v>14.1</v>
      </c>
      <c r="Z47" s="1845">
        <v>1.5</v>
      </c>
      <c r="AA47" s="1845">
        <v>61.8</v>
      </c>
      <c r="AB47" s="577"/>
      <c r="AC47" s="1339" t="s">
        <v>876</v>
      </c>
      <c r="AD47" s="890">
        <v>2.2999999999999998</v>
      </c>
      <c r="AE47" s="890">
        <v>0.2</v>
      </c>
      <c r="AF47" s="890">
        <v>0.5</v>
      </c>
      <c r="AG47" s="890">
        <v>0.1</v>
      </c>
      <c r="AH47" s="890">
        <v>0.2</v>
      </c>
      <c r="AI47" s="890">
        <v>0.2</v>
      </c>
      <c r="AJ47" s="890" t="s">
        <v>103</v>
      </c>
      <c r="AK47" s="890">
        <v>0.9</v>
      </c>
      <c r="AL47" s="890">
        <v>4.5</v>
      </c>
      <c r="AT47" s="1347"/>
      <c r="AV47" s="2117"/>
    </row>
    <row r="48" spans="1:48" ht="15" customHeight="1" thickBot="1" x14ac:dyDescent="0.3">
      <c r="A48" s="1346" t="s">
        <v>1026</v>
      </c>
      <c r="B48" s="2122">
        <v>3.2480284116838591</v>
      </c>
      <c r="C48" s="2122">
        <v>2.9355448586943678</v>
      </c>
      <c r="D48" s="2122">
        <v>3.2048223783530121</v>
      </c>
      <c r="E48" s="2122">
        <v>1.5</v>
      </c>
      <c r="F48" s="2122">
        <v>5.9370000000000118</v>
      </c>
      <c r="G48" s="2118"/>
      <c r="H48" s="2115" t="s">
        <v>873</v>
      </c>
      <c r="I48" s="2116">
        <v>38.200000000000003</v>
      </c>
      <c r="J48" s="2116">
        <v>5.8</v>
      </c>
      <c r="K48" s="2116">
        <v>2.5</v>
      </c>
      <c r="L48" s="2116"/>
      <c r="M48" s="2116">
        <v>3.6</v>
      </c>
      <c r="N48" s="2116">
        <v>0.4</v>
      </c>
      <c r="O48" s="1852"/>
      <c r="P48" s="1852"/>
      <c r="Q48" s="1852">
        <v>50.4</v>
      </c>
      <c r="R48" s="2115" t="s">
        <v>874</v>
      </c>
      <c r="S48" s="2116">
        <v>0.1</v>
      </c>
      <c r="T48" s="2116">
        <v>2</v>
      </c>
      <c r="U48" s="2116">
        <v>0.2</v>
      </c>
      <c r="V48" s="2116" t="s">
        <v>103</v>
      </c>
      <c r="W48" s="2116" t="s">
        <v>103</v>
      </c>
      <c r="X48" s="2116" t="s">
        <v>103</v>
      </c>
      <c r="Y48" s="2116" t="s">
        <v>103</v>
      </c>
      <c r="Z48" s="2116">
        <v>20.8</v>
      </c>
      <c r="AA48" s="2116">
        <v>23.1</v>
      </c>
      <c r="AB48" s="577"/>
      <c r="AC48" s="2115" t="s">
        <v>874</v>
      </c>
      <c r="AD48" s="892">
        <v>0.9</v>
      </c>
      <c r="AE48" s="892">
        <v>0.3</v>
      </c>
      <c r="AF48" s="892" t="s">
        <v>103</v>
      </c>
      <c r="AG48" s="892" t="s">
        <v>103</v>
      </c>
      <c r="AH48" s="892" t="s">
        <v>103</v>
      </c>
      <c r="AI48" s="892" t="s">
        <v>103</v>
      </c>
      <c r="AJ48" s="1341" t="s">
        <v>103</v>
      </c>
      <c r="AK48" s="892">
        <v>1.9</v>
      </c>
      <c r="AL48" s="892">
        <v>3.2</v>
      </c>
      <c r="AV48" s="2117"/>
    </row>
    <row r="49" spans="1:48" x14ac:dyDescent="0.25">
      <c r="A49" s="2249" t="s">
        <v>383</v>
      </c>
      <c r="B49" s="1345">
        <v>95.487383363059649</v>
      </c>
      <c r="C49" s="1345">
        <v>91.328023554484346</v>
      </c>
      <c r="D49" s="1345">
        <v>99.379466091072857</v>
      </c>
      <c r="E49" s="1345">
        <v>110.2</v>
      </c>
      <c r="F49" s="1345">
        <v>129.74700000000001</v>
      </c>
      <c r="G49" s="2118"/>
      <c r="H49" s="2115" t="s">
        <v>877</v>
      </c>
      <c r="I49" s="2116">
        <v>12</v>
      </c>
      <c r="J49" s="2116">
        <v>4.3</v>
      </c>
      <c r="K49" s="2116">
        <v>0.6</v>
      </c>
      <c r="L49" s="1852"/>
      <c r="M49" s="1852"/>
      <c r="N49" s="1852"/>
      <c r="O49" s="1852"/>
      <c r="P49" s="1852"/>
      <c r="Q49" s="1852">
        <v>16.8</v>
      </c>
      <c r="R49" s="2115" t="s">
        <v>873</v>
      </c>
      <c r="S49" s="2116">
        <v>3.2</v>
      </c>
      <c r="T49" s="2116">
        <v>1.8</v>
      </c>
      <c r="U49" s="2116" t="s">
        <v>103</v>
      </c>
      <c r="V49" s="2116" t="s">
        <v>103</v>
      </c>
      <c r="W49" s="2116" t="s">
        <v>103</v>
      </c>
      <c r="X49" s="2116" t="s">
        <v>103</v>
      </c>
      <c r="Y49" s="2116" t="s">
        <v>103</v>
      </c>
      <c r="Z49" s="2116" t="s">
        <v>103</v>
      </c>
      <c r="AA49" s="2116">
        <v>5.0999999999999996</v>
      </c>
      <c r="AB49" s="577"/>
      <c r="AC49" s="2115" t="s">
        <v>873</v>
      </c>
      <c r="AD49" s="892">
        <v>1.3</v>
      </c>
      <c r="AE49" s="892">
        <v>0.5</v>
      </c>
      <c r="AF49" s="892" t="s">
        <v>103</v>
      </c>
      <c r="AG49" s="892" t="s">
        <v>103</v>
      </c>
      <c r="AH49" s="892" t="s">
        <v>103</v>
      </c>
      <c r="AI49" s="892" t="s">
        <v>103</v>
      </c>
      <c r="AJ49" s="1341" t="s">
        <v>103</v>
      </c>
      <c r="AK49" s="892" t="s">
        <v>103</v>
      </c>
      <c r="AL49" s="1341">
        <v>1.8</v>
      </c>
      <c r="AV49" s="593"/>
    </row>
    <row r="50" spans="1:48" x14ac:dyDescent="0.25">
      <c r="A50" s="2112"/>
      <c r="B50" s="2121"/>
      <c r="C50" s="2112"/>
      <c r="D50" s="2112"/>
      <c r="E50" s="2112"/>
      <c r="F50" s="2118"/>
      <c r="G50" s="2118"/>
      <c r="H50" s="2115" t="s">
        <v>875</v>
      </c>
      <c r="I50" s="2116">
        <v>13.200000000000001</v>
      </c>
      <c r="J50" s="2116">
        <v>16.899999999999999</v>
      </c>
      <c r="K50" s="2116">
        <v>27.8</v>
      </c>
      <c r="L50" s="2116">
        <v>30.500000000000004</v>
      </c>
      <c r="M50" s="2116">
        <v>51.7</v>
      </c>
      <c r="N50" s="2116">
        <v>13.899999999999999</v>
      </c>
      <c r="O50" s="2116">
        <v>23.900000000000002</v>
      </c>
      <c r="P50" s="1852"/>
      <c r="Q50" s="2116">
        <v>177.89999999999998</v>
      </c>
      <c r="R50" s="2115" t="s">
        <v>871</v>
      </c>
      <c r="S50" s="2116" t="s">
        <v>103</v>
      </c>
      <c r="T50" s="2116">
        <v>1.1000000000000001</v>
      </c>
      <c r="U50" s="2116" t="s">
        <v>103</v>
      </c>
      <c r="V50" s="2116" t="s">
        <v>103</v>
      </c>
      <c r="W50" s="2116" t="s">
        <v>103</v>
      </c>
      <c r="X50" s="2116" t="s">
        <v>103</v>
      </c>
      <c r="Y50" s="2116" t="s">
        <v>103</v>
      </c>
      <c r="Z50" s="2116" t="s">
        <v>103</v>
      </c>
      <c r="AA50" s="2116">
        <v>1.1000000000000001</v>
      </c>
      <c r="AB50" s="577"/>
      <c r="AC50" s="2115" t="s">
        <v>871</v>
      </c>
      <c r="AD50" s="892">
        <v>1.6</v>
      </c>
      <c r="AE50" s="892">
        <v>5.2</v>
      </c>
      <c r="AF50" s="892">
        <v>0.8</v>
      </c>
      <c r="AG50" s="892" t="s">
        <v>103</v>
      </c>
      <c r="AH50" s="1341" t="s">
        <v>103</v>
      </c>
      <c r="AI50" s="1341" t="s">
        <v>103</v>
      </c>
      <c r="AJ50" s="1341" t="s">
        <v>103</v>
      </c>
      <c r="AK50" s="1341" t="s">
        <v>103</v>
      </c>
      <c r="AL50" s="1341">
        <v>7.6</v>
      </c>
      <c r="AV50" s="593"/>
    </row>
    <row r="51" spans="1:48" ht="22.5" x14ac:dyDescent="0.25">
      <c r="A51" s="1337"/>
      <c r="B51" s="1337"/>
      <c r="C51" s="1337"/>
      <c r="D51" s="1337"/>
      <c r="E51" s="1337"/>
      <c r="F51" s="1337"/>
      <c r="G51" s="2118"/>
      <c r="H51" s="2120" t="s">
        <v>1025</v>
      </c>
      <c r="I51" s="2116">
        <v>9.4</v>
      </c>
      <c r="J51" s="2116">
        <v>13.7</v>
      </c>
      <c r="K51" s="2116">
        <v>6.1</v>
      </c>
      <c r="L51" s="2116"/>
      <c r="M51" s="1852"/>
      <c r="N51" s="1852"/>
      <c r="O51" s="1852"/>
      <c r="P51" s="1852"/>
      <c r="Q51" s="1852">
        <v>29.2</v>
      </c>
      <c r="R51" s="2115" t="s">
        <v>869</v>
      </c>
      <c r="S51" s="2116" t="s">
        <v>103</v>
      </c>
      <c r="T51" s="2116" t="s">
        <v>103</v>
      </c>
      <c r="U51" s="2116">
        <v>1.5</v>
      </c>
      <c r="V51" s="2116">
        <v>1.4</v>
      </c>
      <c r="W51" s="2116">
        <v>4.7</v>
      </c>
      <c r="X51" s="2116">
        <v>0.1</v>
      </c>
      <c r="Y51" s="2116">
        <v>0.1</v>
      </c>
      <c r="Z51" s="2119" t="s">
        <v>103</v>
      </c>
      <c r="AA51" s="2119">
        <v>7.8</v>
      </c>
      <c r="AB51" s="577"/>
      <c r="AC51" s="2115" t="s">
        <v>869</v>
      </c>
      <c r="AD51" s="892" t="s">
        <v>103</v>
      </c>
      <c r="AE51" s="892" t="s">
        <v>103</v>
      </c>
      <c r="AF51" s="892">
        <v>0.6</v>
      </c>
      <c r="AG51" s="892">
        <v>0.1</v>
      </c>
      <c r="AH51" s="892">
        <v>0.5</v>
      </c>
      <c r="AI51" s="892" t="s">
        <v>103</v>
      </c>
      <c r="AJ51" s="892" t="s">
        <v>103</v>
      </c>
      <c r="AK51" s="1343" t="s">
        <v>103</v>
      </c>
      <c r="AL51" s="1343">
        <v>1.2</v>
      </c>
      <c r="AV51" s="593"/>
    </row>
    <row r="52" spans="1:48" x14ac:dyDescent="0.25">
      <c r="A52" s="1337"/>
      <c r="B52" s="1338"/>
      <c r="C52" s="1337"/>
      <c r="D52" s="1337"/>
      <c r="E52" s="1337"/>
      <c r="F52" s="1344"/>
      <c r="G52" s="2118"/>
      <c r="H52" s="2115" t="s">
        <v>1024</v>
      </c>
      <c r="I52" s="2116">
        <v>1.4</v>
      </c>
      <c r="J52" s="2116"/>
      <c r="K52" s="2116">
        <v>1.6</v>
      </c>
      <c r="L52" s="2116">
        <v>1.1000000000000001</v>
      </c>
      <c r="M52" s="2116"/>
      <c r="N52" s="2116"/>
      <c r="O52" s="2116"/>
      <c r="P52" s="2119"/>
      <c r="Q52" s="2119">
        <v>4</v>
      </c>
      <c r="R52" s="2115" t="s">
        <v>868</v>
      </c>
      <c r="S52" s="2116" t="s">
        <v>103</v>
      </c>
      <c r="T52" s="2116" t="s">
        <v>103</v>
      </c>
      <c r="U52" s="2116">
        <v>0.1</v>
      </c>
      <c r="V52" s="2116">
        <v>0.2</v>
      </c>
      <c r="W52" s="2116">
        <v>0.5</v>
      </c>
      <c r="X52" s="2116">
        <v>0.3</v>
      </c>
      <c r="Y52" s="2116" t="s">
        <v>103</v>
      </c>
      <c r="Z52" s="2119" t="s">
        <v>103</v>
      </c>
      <c r="AA52" s="2119">
        <v>1.1000000000000001</v>
      </c>
      <c r="AB52" s="577"/>
      <c r="AC52" s="2115" t="s">
        <v>868</v>
      </c>
      <c r="AD52" s="892" t="s">
        <v>103</v>
      </c>
      <c r="AE52" s="892">
        <v>0.4</v>
      </c>
      <c r="AF52" s="892">
        <v>0.8</v>
      </c>
      <c r="AG52" s="892">
        <v>1.5</v>
      </c>
      <c r="AH52" s="892">
        <v>1.4</v>
      </c>
      <c r="AI52" s="892">
        <v>1.2</v>
      </c>
      <c r="AJ52" s="892" t="s">
        <v>103</v>
      </c>
      <c r="AK52" s="1343" t="s">
        <v>103</v>
      </c>
      <c r="AL52" s="1343">
        <v>5.3</v>
      </c>
      <c r="AV52" s="593"/>
    </row>
    <row r="53" spans="1:48" x14ac:dyDescent="0.25">
      <c r="A53" s="1337"/>
      <c r="B53" s="1338"/>
      <c r="C53" s="1337"/>
      <c r="D53" s="1337"/>
      <c r="E53" s="1337"/>
      <c r="F53" s="1337"/>
      <c r="G53" s="2118"/>
      <c r="H53" s="2115" t="s">
        <v>872</v>
      </c>
      <c r="I53" s="2116">
        <v>2.1</v>
      </c>
      <c r="J53" s="2116">
        <v>1.7</v>
      </c>
      <c r="K53" s="2116">
        <v>16.3</v>
      </c>
      <c r="L53" s="2116">
        <v>18.600000000000001</v>
      </c>
      <c r="M53" s="2116">
        <v>36.5</v>
      </c>
      <c r="N53" s="2116">
        <v>9.1999999999999993</v>
      </c>
      <c r="O53" s="2116">
        <v>23.6</v>
      </c>
      <c r="P53" s="2119"/>
      <c r="Q53" s="2119">
        <v>108</v>
      </c>
      <c r="R53" s="2115" t="s">
        <v>867</v>
      </c>
      <c r="S53" s="2116" t="s">
        <v>103</v>
      </c>
      <c r="T53" s="2116" t="s">
        <v>103</v>
      </c>
      <c r="U53" s="2116" t="s">
        <v>103</v>
      </c>
      <c r="V53" s="2116" t="s">
        <v>103</v>
      </c>
      <c r="W53" s="2116" t="s">
        <v>103</v>
      </c>
      <c r="X53" s="2116" t="s">
        <v>103</v>
      </c>
      <c r="Y53" s="2116">
        <v>0.1</v>
      </c>
      <c r="Z53" s="2119" t="s">
        <v>103</v>
      </c>
      <c r="AA53" s="2119">
        <v>0.1</v>
      </c>
      <c r="AB53" s="577"/>
      <c r="AC53" s="2115" t="s">
        <v>867</v>
      </c>
      <c r="AD53" s="892" t="s">
        <v>103</v>
      </c>
      <c r="AE53" s="892" t="s">
        <v>103</v>
      </c>
      <c r="AF53" s="892" t="s">
        <v>103</v>
      </c>
      <c r="AG53" s="892" t="s">
        <v>103</v>
      </c>
      <c r="AH53" s="892" t="s">
        <v>103</v>
      </c>
      <c r="AI53" s="892">
        <v>0.1</v>
      </c>
      <c r="AJ53" s="1343">
        <v>0.2</v>
      </c>
      <c r="AK53" s="1343" t="s">
        <v>103</v>
      </c>
      <c r="AL53" s="1343">
        <v>0.3</v>
      </c>
    </row>
    <row r="54" spans="1:48" x14ac:dyDescent="0.25">
      <c r="A54" s="1337"/>
      <c r="B54" s="1338"/>
      <c r="C54" s="1337"/>
      <c r="D54" s="1337"/>
      <c r="E54" s="1337"/>
      <c r="F54" s="1337"/>
      <c r="G54" s="2118"/>
      <c r="H54" s="2115" t="s">
        <v>870</v>
      </c>
      <c r="I54" s="2116">
        <v>0.3</v>
      </c>
      <c r="J54" s="2116">
        <v>1.5</v>
      </c>
      <c r="K54" s="2116">
        <v>3.8</v>
      </c>
      <c r="L54" s="2116">
        <v>10.8</v>
      </c>
      <c r="M54" s="2116">
        <v>15.2</v>
      </c>
      <c r="N54" s="2116">
        <v>4.7</v>
      </c>
      <c r="O54" s="1852">
        <v>0.3</v>
      </c>
      <c r="P54" s="2119"/>
      <c r="Q54" s="1852">
        <v>36.700000000000003</v>
      </c>
      <c r="R54" s="2115" t="s">
        <v>865</v>
      </c>
      <c r="S54" s="2116" t="s">
        <v>103</v>
      </c>
      <c r="T54" s="1852" t="s">
        <v>103</v>
      </c>
      <c r="U54" s="1852" t="s">
        <v>103</v>
      </c>
      <c r="V54" s="1852" t="s">
        <v>103</v>
      </c>
      <c r="W54" s="1852" t="s">
        <v>103</v>
      </c>
      <c r="X54" s="1852" t="s">
        <v>103</v>
      </c>
      <c r="Y54" s="1852" t="s">
        <v>103</v>
      </c>
      <c r="Z54" s="2116">
        <v>1.3</v>
      </c>
      <c r="AA54" s="2116">
        <v>1.3</v>
      </c>
      <c r="AB54" s="577"/>
      <c r="AC54" s="2115" t="s">
        <v>865</v>
      </c>
      <c r="AD54" s="892" t="s">
        <v>103</v>
      </c>
      <c r="AE54" s="1341" t="s">
        <v>103</v>
      </c>
      <c r="AF54" s="1341" t="s">
        <v>103</v>
      </c>
      <c r="AG54" s="1341" t="s">
        <v>103</v>
      </c>
      <c r="AH54" s="1341" t="s">
        <v>103</v>
      </c>
      <c r="AI54" s="1341" t="s">
        <v>103</v>
      </c>
      <c r="AJ54" s="1341" t="s">
        <v>103</v>
      </c>
      <c r="AK54" s="892">
        <v>0.7</v>
      </c>
      <c r="AL54" s="892">
        <v>0.7</v>
      </c>
    </row>
    <row r="55" spans="1:48" ht="15.75" thickBot="1" x14ac:dyDescent="0.3">
      <c r="A55" s="1337"/>
      <c r="B55" s="1338"/>
      <c r="C55" s="1337"/>
      <c r="D55" s="1337"/>
      <c r="E55" s="1337"/>
      <c r="F55" s="1337"/>
      <c r="G55" s="2118"/>
      <c r="H55" s="2115" t="s">
        <v>867</v>
      </c>
      <c r="I55" s="1852"/>
      <c r="J55" s="2116"/>
      <c r="K55" s="1852"/>
      <c r="L55" s="1852">
        <v>1</v>
      </c>
      <c r="M55" s="1852">
        <v>2.7</v>
      </c>
      <c r="N55" s="2116">
        <v>2.2999999999999998</v>
      </c>
      <c r="O55" s="1852">
        <v>1</v>
      </c>
      <c r="P55" s="2116">
        <v>1.6</v>
      </c>
      <c r="Q55" s="2116">
        <v>8.6</v>
      </c>
      <c r="R55" s="1342" t="s">
        <v>126</v>
      </c>
      <c r="S55" s="2113" t="s">
        <v>103</v>
      </c>
      <c r="T55" s="2113" t="s">
        <v>103</v>
      </c>
      <c r="U55" s="2113" t="s">
        <v>103</v>
      </c>
      <c r="V55" s="2113" t="s">
        <v>103</v>
      </c>
      <c r="W55" s="2113" t="s">
        <v>103</v>
      </c>
      <c r="X55" s="2113" t="s">
        <v>103</v>
      </c>
      <c r="Y55" s="2113" t="s">
        <v>103</v>
      </c>
      <c r="Z55" s="2113">
        <v>2.7</v>
      </c>
      <c r="AA55" s="2113">
        <v>2.7</v>
      </c>
      <c r="AB55" s="577"/>
      <c r="AC55" s="1342" t="s">
        <v>126</v>
      </c>
      <c r="AD55" s="891" t="s">
        <v>103</v>
      </c>
      <c r="AE55" s="891" t="s">
        <v>103</v>
      </c>
      <c r="AF55" s="891" t="s">
        <v>103</v>
      </c>
      <c r="AG55" s="891" t="s">
        <v>103</v>
      </c>
      <c r="AH55" s="891" t="s">
        <v>103</v>
      </c>
      <c r="AI55" s="891" t="s">
        <v>103</v>
      </c>
      <c r="AJ55" s="891" t="s">
        <v>103</v>
      </c>
      <c r="AK55" s="891">
        <v>0.4</v>
      </c>
      <c r="AL55" s="891">
        <v>0.4</v>
      </c>
      <c r="AN55" s="2117"/>
    </row>
    <row r="56" spans="1:48" ht="12.75" customHeight="1" x14ac:dyDescent="0.25">
      <c r="A56" s="1337"/>
      <c r="B56" s="1338"/>
      <c r="C56" s="1337"/>
      <c r="D56" s="1337"/>
      <c r="E56" s="1337"/>
      <c r="F56" s="1337"/>
      <c r="G56" s="2118"/>
      <c r="H56" s="2115" t="s">
        <v>865</v>
      </c>
      <c r="I56" s="1852"/>
      <c r="J56" s="2116"/>
      <c r="K56" s="1852"/>
      <c r="L56" s="1852"/>
      <c r="M56" s="1852"/>
      <c r="N56" s="2116"/>
      <c r="O56" s="1852"/>
      <c r="P56" s="2116">
        <v>44.5</v>
      </c>
      <c r="Q56" s="2116">
        <v>44.5</v>
      </c>
      <c r="R56" s="1339" t="s">
        <v>864</v>
      </c>
      <c r="S56" s="1845">
        <v>3.4</v>
      </c>
      <c r="T56" s="1845">
        <v>4.9000000000000004</v>
      </c>
      <c r="U56" s="1845">
        <v>1.9</v>
      </c>
      <c r="V56" s="1845">
        <v>1.6</v>
      </c>
      <c r="W56" s="1845">
        <v>5.2</v>
      </c>
      <c r="X56" s="1845">
        <v>0.3</v>
      </c>
      <c r="Y56" s="1845">
        <v>0.2</v>
      </c>
      <c r="Z56" s="1845">
        <v>24.9</v>
      </c>
      <c r="AA56" s="1845">
        <v>42.3</v>
      </c>
      <c r="AB56" s="577"/>
      <c r="AC56" s="1339" t="s">
        <v>864</v>
      </c>
      <c r="AD56" s="890">
        <v>3.8</v>
      </c>
      <c r="AE56" s="890">
        <v>6.4</v>
      </c>
      <c r="AF56" s="890">
        <v>2.2999999999999998</v>
      </c>
      <c r="AG56" s="890">
        <v>1.7</v>
      </c>
      <c r="AH56" s="890">
        <v>1.9</v>
      </c>
      <c r="AI56" s="890">
        <v>1.3</v>
      </c>
      <c r="AJ56" s="890">
        <v>0.2</v>
      </c>
      <c r="AK56" s="890">
        <v>2.9</v>
      </c>
      <c r="AL56" s="890">
        <v>20.399999999999999</v>
      </c>
      <c r="AN56" s="2117"/>
    </row>
    <row r="57" spans="1:48" x14ac:dyDescent="0.25">
      <c r="A57" s="1337"/>
      <c r="B57" s="1338"/>
      <c r="C57" s="1337"/>
      <c r="D57" s="1337"/>
      <c r="E57" s="1337"/>
      <c r="F57" s="1337"/>
      <c r="G57" s="1337"/>
      <c r="H57" s="2115" t="s">
        <v>866</v>
      </c>
      <c r="I57" s="1852"/>
      <c r="J57" s="1852"/>
      <c r="K57" s="1852"/>
      <c r="L57" s="1852"/>
      <c r="M57" s="1852"/>
      <c r="N57" s="1852"/>
      <c r="O57" s="1852"/>
      <c r="P57" s="2116">
        <v>80.5</v>
      </c>
      <c r="Q57" s="2116">
        <v>80.5</v>
      </c>
      <c r="R57" s="2115" t="s">
        <v>863</v>
      </c>
      <c r="S57" s="2111">
        <v>-7.1</v>
      </c>
      <c r="T57" s="2111">
        <v>-6.3</v>
      </c>
      <c r="U57" s="2111">
        <v>-1.6</v>
      </c>
      <c r="V57" s="2111">
        <v>-1.6</v>
      </c>
      <c r="W57" s="2111">
        <v>-6.5</v>
      </c>
      <c r="X57" s="2111">
        <v>-0.1</v>
      </c>
      <c r="Y57" s="1855">
        <v>-0.1</v>
      </c>
      <c r="Z57" s="2111" t="s">
        <v>103</v>
      </c>
      <c r="AA57" s="1855">
        <v>-23.3</v>
      </c>
      <c r="AB57" s="577"/>
      <c r="AC57" s="2115" t="s">
        <v>863</v>
      </c>
      <c r="AD57" s="889">
        <v>0.5</v>
      </c>
      <c r="AE57" s="889">
        <v>7</v>
      </c>
      <c r="AF57" s="889">
        <v>3.5</v>
      </c>
      <c r="AG57" s="889">
        <v>1.4</v>
      </c>
      <c r="AH57" s="889">
        <v>1.3</v>
      </c>
      <c r="AI57" s="889">
        <v>0.9</v>
      </c>
      <c r="AJ57" s="1340">
        <v>0.3</v>
      </c>
      <c r="AK57" s="889" t="s">
        <v>103</v>
      </c>
      <c r="AL57" s="1340">
        <v>14.9</v>
      </c>
    </row>
    <row r="58" spans="1:48" ht="15.75" thickBot="1" x14ac:dyDescent="0.3">
      <c r="A58" s="1337"/>
      <c r="B58" s="1338"/>
      <c r="C58" s="1337"/>
      <c r="D58" s="1337"/>
      <c r="E58" s="1337"/>
      <c r="F58" s="1337"/>
      <c r="G58" s="1337"/>
      <c r="H58" s="2114" t="s">
        <v>126</v>
      </c>
      <c r="I58" s="2113"/>
      <c r="J58" s="2113"/>
      <c r="K58" s="2113"/>
      <c r="L58" s="2113"/>
      <c r="M58" s="2113"/>
      <c r="N58" s="2113"/>
      <c r="O58" s="2113"/>
      <c r="P58" s="2113">
        <v>31.9</v>
      </c>
      <c r="Q58" s="2113">
        <v>31.9</v>
      </c>
      <c r="AA58" s="1362"/>
      <c r="AL58" s="1362"/>
    </row>
    <row r="59" spans="1:48" x14ac:dyDescent="0.25">
      <c r="A59" s="2112"/>
      <c r="B59" s="1338"/>
      <c r="C59" s="2111"/>
      <c r="D59" s="2111"/>
      <c r="E59" s="2111"/>
      <c r="F59" s="1337"/>
      <c r="G59" s="1337"/>
      <c r="H59" s="1339" t="s">
        <v>864</v>
      </c>
      <c r="I59" s="1845">
        <v>77.099999999999994</v>
      </c>
      <c r="J59" s="1845">
        <v>30</v>
      </c>
      <c r="K59" s="1845">
        <v>33</v>
      </c>
      <c r="L59" s="1845">
        <v>32.200000000000003</v>
      </c>
      <c r="M59" s="1845">
        <v>57.2</v>
      </c>
      <c r="N59" s="1845">
        <v>16.899999999999999</v>
      </c>
      <c r="O59" s="1845">
        <v>24.9</v>
      </c>
      <c r="P59" s="1845">
        <v>298.8</v>
      </c>
      <c r="Q59" s="1845">
        <v>570.1</v>
      </c>
    </row>
    <row r="60" spans="1:48" x14ac:dyDescent="0.25">
      <c r="A60" s="2112"/>
      <c r="B60" s="1338"/>
      <c r="C60" s="2111"/>
      <c r="D60" s="2111"/>
      <c r="E60" s="2111"/>
      <c r="F60" s="1337"/>
      <c r="G60" s="1337"/>
      <c r="H60" s="1339"/>
      <c r="I60" s="1845"/>
      <c r="J60" s="1845"/>
      <c r="K60" s="1845"/>
      <c r="L60" s="1845"/>
      <c r="M60" s="1845"/>
      <c r="N60" s="1845"/>
      <c r="O60" s="1845"/>
      <c r="P60" s="1845"/>
      <c r="Q60" s="1845"/>
    </row>
    <row r="61" spans="1:48" x14ac:dyDescent="0.25">
      <c r="A61" s="2112"/>
      <c r="B61" s="1338"/>
      <c r="C61" s="2111"/>
      <c r="D61" s="2111"/>
      <c r="E61" s="2111"/>
      <c r="F61" s="1337"/>
      <c r="G61" s="1337"/>
    </row>
  </sheetData>
  <mergeCells count="6">
    <mergeCell ref="A45:A46"/>
    <mergeCell ref="AO4:AP4"/>
    <mergeCell ref="AQ4:AR4"/>
    <mergeCell ref="AS4:AT4"/>
    <mergeCell ref="A20:A21"/>
    <mergeCell ref="AN29:AS31"/>
  </mergeCells>
  <pageMargins left="0.7" right="0.60468750000000004" top="0.75" bottom="0.75" header="0.3" footer="0.3"/>
  <pageSetup paperSize="9" scale="79" pageOrder="overThenDown" orientation="portrait" r:id="rId1"/>
  <headerFooter>
    <oddHeader>&amp;RRisk, liquidity and capital management</oddHeader>
    <oddFooter>&amp;C&amp;7Fact book - Q2 2018</oddFooter>
  </headerFooter>
  <colBreaks count="4" manualBreakCount="4">
    <brk id="7" max="59" man="1"/>
    <brk id="17" max="59" man="1"/>
    <brk id="28" max="59" man="1"/>
    <brk id="39" max="59" man="1"/>
  </col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showWhiteSpace="0" view="pageBreakPreview" zoomScale="80" zoomScaleNormal="100" zoomScaleSheetLayoutView="80" zoomScalePageLayoutView="80" workbookViewId="0">
      <selection activeCell="Q44" sqref="Q44"/>
    </sheetView>
  </sheetViews>
  <sheetFormatPr defaultRowHeight="15" x14ac:dyDescent="0.25"/>
  <cols>
    <col min="1" max="4" width="9.140625" style="868"/>
    <col min="5" max="5" width="3.5703125" style="868" customWidth="1"/>
    <col min="6" max="16384" width="9.140625" style="868"/>
  </cols>
  <sheetData>
    <row r="3" spans="4:8" x14ac:dyDescent="0.25">
      <c r="D3" s="900"/>
      <c r="E3" s="900"/>
      <c r="F3" s="900"/>
      <c r="G3" s="900"/>
      <c r="H3" s="900"/>
    </row>
    <row r="4" spans="4:8" x14ac:dyDescent="0.25">
      <c r="D4" s="900"/>
      <c r="E4" s="900"/>
      <c r="F4" s="900"/>
      <c r="G4" s="900"/>
      <c r="H4" s="900"/>
    </row>
    <row r="5" spans="4:8" x14ac:dyDescent="0.25">
      <c r="D5" s="900"/>
      <c r="E5" s="900"/>
      <c r="F5" s="900"/>
      <c r="G5" s="900"/>
      <c r="H5" s="900"/>
    </row>
    <row r="6" spans="4:8" x14ac:dyDescent="0.25">
      <c r="D6" s="900"/>
      <c r="E6" s="900"/>
      <c r="F6" s="900"/>
      <c r="G6" s="900"/>
      <c r="H6" s="900"/>
    </row>
    <row r="7" spans="4:8" x14ac:dyDescent="0.25">
      <c r="D7" s="900"/>
      <c r="E7" s="900"/>
      <c r="F7" s="900"/>
      <c r="G7" s="900"/>
      <c r="H7" s="900"/>
    </row>
    <row r="8" spans="4:8" x14ac:dyDescent="0.25">
      <c r="D8" s="900"/>
      <c r="E8" s="900"/>
      <c r="F8" s="900"/>
      <c r="G8" s="900"/>
      <c r="H8" s="900"/>
    </row>
    <row r="9" spans="4:8" x14ac:dyDescent="0.25">
      <c r="D9" s="900"/>
      <c r="E9" s="900"/>
      <c r="F9" s="900"/>
      <c r="G9" s="900"/>
      <c r="H9" s="900"/>
    </row>
    <row r="10" spans="4:8" x14ac:dyDescent="0.25">
      <c r="D10" s="900"/>
      <c r="E10" s="900"/>
      <c r="F10" s="900"/>
      <c r="G10" s="900"/>
      <c r="H10" s="900"/>
    </row>
    <row r="11" spans="4:8" x14ac:dyDescent="0.25">
      <c r="D11" s="900"/>
      <c r="E11" s="900"/>
      <c r="F11" s="900"/>
      <c r="G11" s="900"/>
      <c r="H11" s="900"/>
    </row>
    <row r="12" spans="4:8" x14ac:dyDescent="0.25">
      <c r="D12" s="900"/>
      <c r="E12" s="900"/>
      <c r="F12" s="900"/>
      <c r="G12" s="900"/>
      <c r="H12" s="900"/>
    </row>
    <row r="13" spans="4:8" x14ac:dyDescent="0.25">
      <c r="D13" s="900"/>
      <c r="E13" s="900"/>
      <c r="F13" s="900"/>
      <c r="G13" s="900"/>
      <c r="H13" s="900"/>
    </row>
    <row r="14" spans="4:8" x14ac:dyDescent="0.25">
      <c r="D14" s="900"/>
      <c r="E14" s="900"/>
      <c r="F14" s="900"/>
      <c r="G14" s="900"/>
      <c r="H14" s="900"/>
    </row>
    <row r="15" spans="4:8" x14ac:dyDescent="0.25">
      <c r="D15" s="900"/>
      <c r="E15" s="900"/>
      <c r="F15" s="900"/>
      <c r="G15" s="900"/>
      <c r="H15" s="900"/>
    </row>
    <row r="16" spans="4:8" x14ac:dyDescent="0.25">
      <c r="D16" s="900"/>
      <c r="E16" s="900"/>
      <c r="F16" s="900"/>
      <c r="G16" s="900"/>
      <c r="H16" s="900"/>
    </row>
    <row r="17" spans="4:8" x14ac:dyDescent="0.25">
      <c r="D17" s="900"/>
      <c r="E17" s="900"/>
      <c r="F17" s="900"/>
      <c r="G17" s="900"/>
      <c r="H17" s="900"/>
    </row>
    <row r="18" spans="4:8" x14ac:dyDescent="0.25">
      <c r="D18" s="900"/>
      <c r="E18" s="900"/>
      <c r="F18" s="900"/>
      <c r="G18" s="900"/>
      <c r="H18" s="900"/>
    </row>
    <row r="19" spans="4:8" x14ac:dyDescent="0.25">
      <c r="D19" s="900"/>
      <c r="E19" s="900"/>
      <c r="F19" s="900"/>
      <c r="G19" s="900"/>
      <c r="H19" s="900"/>
    </row>
    <row r="25" spans="4:8" x14ac:dyDescent="0.25">
      <c r="D25" s="900"/>
      <c r="E25" s="900"/>
      <c r="F25" s="900"/>
      <c r="G25" s="900"/>
      <c r="H25" s="900"/>
    </row>
    <row r="26" spans="4:8" x14ac:dyDescent="0.25">
      <c r="D26" s="900"/>
      <c r="E26" s="900"/>
      <c r="F26" s="900"/>
      <c r="G26" s="900"/>
      <c r="H26" s="900"/>
    </row>
    <row r="27" spans="4:8" x14ac:dyDescent="0.25">
      <c r="D27" s="900"/>
      <c r="E27" s="900"/>
      <c r="F27" s="900"/>
      <c r="G27" s="900"/>
      <c r="H27" s="900"/>
    </row>
    <row r="28" spans="4:8" x14ac:dyDescent="0.25">
      <c r="D28" s="900"/>
      <c r="E28" s="900"/>
      <c r="F28" s="900"/>
      <c r="G28" s="900"/>
      <c r="H28" s="900"/>
    </row>
    <row r="29" spans="4:8" x14ac:dyDescent="0.25">
      <c r="D29" s="900"/>
      <c r="E29" s="900"/>
      <c r="F29" s="900"/>
      <c r="G29" s="900"/>
      <c r="H29" s="900"/>
    </row>
    <row r="30" spans="4:8" x14ac:dyDescent="0.25">
      <c r="D30" s="900"/>
      <c r="E30" s="900"/>
      <c r="F30" s="900"/>
      <c r="G30" s="900"/>
      <c r="H30" s="900"/>
    </row>
    <row r="31" spans="4:8" x14ac:dyDescent="0.25">
      <c r="D31" s="900"/>
      <c r="E31" s="900"/>
      <c r="F31" s="900"/>
      <c r="G31" s="900"/>
      <c r="H31" s="900"/>
    </row>
    <row r="32" spans="4:8" x14ac:dyDescent="0.25">
      <c r="D32" s="900"/>
      <c r="E32" s="900"/>
      <c r="F32" s="900"/>
      <c r="G32" s="900"/>
      <c r="H32" s="900"/>
    </row>
    <row r="33" spans="2:8" x14ac:dyDescent="0.25">
      <c r="D33" s="900"/>
      <c r="E33" s="900"/>
      <c r="F33" s="900"/>
      <c r="G33" s="900"/>
      <c r="H33" s="900"/>
    </row>
    <row r="34" spans="2:8" x14ac:dyDescent="0.25">
      <c r="D34" s="900"/>
      <c r="E34" s="900"/>
      <c r="F34" s="900"/>
      <c r="G34" s="900"/>
      <c r="H34" s="900"/>
    </row>
    <row r="35" spans="2:8" x14ac:dyDescent="0.25">
      <c r="D35" s="900"/>
      <c r="E35" s="900"/>
      <c r="F35" s="900"/>
      <c r="G35" s="900"/>
      <c r="H35" s="900"/>
    </row>
    <row r="36" spans="2:8" x14ac:dyDescent="0.25">
      <c r="D36" s="900"/>
      <c r="E36" s="900"/>
      <c r="F36" s="900"/>
      <c r="G36" s="900"/>
      <c r="H36" s="900"/>
    </row>
    <row r="37" spans="2:8" x14ac:dyDescent="0.25">
      <c r="D37" s="900"/>
      <c r="E37" s="900"/>
      <c r="F37" s="900"/>
      <c r="G37" s="900"/>
      <c r="H37" s="900"/>
    </row>
    <row r="38" spans="2:8" x14ac:dyDescent="0.25">
      <c r="D38" s="900"/>
      <c r="E38" s="900"/>
      <c r="F38" s="900"/>
      <c r="G38" s="900"/>
      <c r="H38" s="900"/>
    </row>
    <row r="39" spans="2:8" x14ac:dyDescent="0.25">
      <c r="D39" s="900"/>
      <c r="E39" s="900"/>
      <c r="F39" s="900"/>
      <c r="G39" s="900"/>
      <c r="H39" s="900"/>
    </row>
    <row r="40" spans="2:8" x14ac:dyDescent="0.25">
      <c r="D40" s="900"/>
      <c r="E40" s="900"/>
      <c r="F40" s="900"/>
      <c r="G40" s="900"/>
      <c r="H40" s="900"/>
    </row>
    <row r="41" spans="2:8" x14ac:dyDescent="0.25">
      <c r="D41" s="900"/>
      <c r="E41" s="900"/>
      <c r="F41" s="900"/>
      <c r="G41" s="900"/>
      <c r="H41" s="900"/>
    </row>
    <row r="46" spans="2:8" x14ac:dyDescent="0.25">
      <c r="B46" s="900"/>
      <c r="C46" s="900"/>
      <c r="D46" s="900"/>
      <c r="E46" s="900"/>
      <c r="F46" s="900"/>
      <c r="G46" s="900"/>
      <c r="H46" s="900"/>
    </row>
    <row r="47" spans="2:8" x14ac:dyDescent="0.25">
      <c r="B47" s="900"/>
      <c r="C47" s="900"/>
      <c r="D47" s="900"/>
      <c r="E47" s="900"/>
      <c r="F47" s="900"/>
      <c r="G47" s="900"/>
      <c r="H47" s="900"/>
    </row>
    <row r="48" spans="2:8" x14ac:dyDescent="0.25">
      <c r="B48" s="900"/>
      <c r="C48" s="900"/>
      <c r="D48" s="900"/>
      <c r="E48" s="900"/>
      <c r="F48" s="900"/>
      <c r="G48" s="900"/>
      <c r="H48" s="900"/>
    </row>
    <row r="49" spans="2:8" x14ac:dyDescent="0.25">
      <c r="B49" s="900"/>
      <c r="C49" s="900"/>
      <c r="D49" s="900"/>
      <c r="E49" s="900"/>
      <c r="F49" s="900"/>
      <c r="G49" s="900"/>
      <c r="H49" s="900"/>
    </row>
    <row r="50" spans="2:8" x14ac:dyDescent="0.25">
      <c r="B50" s="900"/>
      <c r="C50" s="900"/>
      <c r="D50" s="900"/>
      <c r="E50" s="900"/>
      <c r="F50" s="900"/>
      <c r="G50" s="900"/>
      <c r="H50" s="900"/>
    </row>
    <row r="51" spans="2:8" x14ac:dyDescent="0.25">
      <c r="B51" s="900"/>
      <c r="C51" s="900"/>
      <c r="D51" s="900"/>
      <c r="E51" s="900"/>
      <c r="F51" s="900"/>
      <c r="G51" s="900"/>
      <c r="H51" s="900"/>
    </row>
    <row r="52" spans="2:8" x14ac:dyDescent="0.25">
      <c r="B52" s="900"/>
      <c r="C52" s="900"/>
      <c r="D52" s="900"/>
      <c r="E52" s="900"/>
      <c r="F52" s="900"/>
      <c r="G52" s="900"/>
      <c r="H52" s="900"/>
    </row>
    <row r="53" spans="2:8" x14ac:dyDescent="0.25">
      <c r="B53" s="900"/>
      <c r="C53" s="900"/>
      <c r="D53" s="900"/>
      <c r="E53" s="900"/>
      <c r="F53" s="900"/>
      <c r="G53" s="900"/>
      <c r="H53" s="900"/>
    </row>
    <row r="54" spans="2:8" x14ac:dyDescent="0.25">
      <c r="B54" s="900"/>
      <c r="C54" s="900"/>
      <c r="D54" s="900"/>
      <c r="E54" s="900"/>
      <c r="F54" s="900"/>
      <c r="G54" s="900"/>
      <c r="H54" s="900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7" tint="0.59999389629810485"/>
  </sheetPr>
  <dimension ref="A1:I56"/>
  <sheetViews>
    <sheetView view="pageLayout" zoomScaleNormal="85" zoomScaleSheetLayoutView="100" workbookViewId="0">
      <selection activeCell="C54" sqref="C54"/>
    </sheetView>
  </sheetViews>
  <sheetFormatPr defaultColWidth="9.140625" defaultRowHeight="15" x14ac:dyDescent="0.25"/>
  <cols>
    <col min="1" max="1" width="27.28515625" style="432" customWidth="1"/>
    <col min="2" max="2" width="11.7109375" style="432" bestFit="1" customWidth="1"/>
    <col min="3" max="3" width="10.140625" style="432" customWidth="1"/>
    <col min="4" max="4" width="10" style="432" customWidth="1"/>
    <col min="5" max="5" width="9.42578125" style="432" customWidth="1"/>
    <col min="6" max="6" width="9" style="432" customWidth="1"/>
    <col min="7" max="9" width="8.5703125" style="432" customWidth="1"/>
    <col min="10" max="16384" width="9.140625" style="432"/>
  </cols>
  <sheetData>
    <row r="1" spans="1:9" x14ac:dyDescent="0.25">
      <c r="A1" s="400" t="s">
        <v>948</v>
      </c>
      <c r="B1" s="400"/>
      <c r="C1" s="400"/>
      <c r="D1" s="400"/>
      <c r="E1" s="400"/>
      <c r="F1" s="400"/>
      <c r="G1" s="400"/>
      <c r="H1" s="907"/>
      <c r="I1" s="907"/>
    </row>
    <row r="2" spans="1:9" x14ac:dyDescent="0.25">
      <c r="A2" s="905"/>
      <c r="B2" s="905"/>
      <c r="C2" s="905"/>
      <c r="D2" s="905"/>
      <c r="E2" s="905"/>
      <c r="F2" s="905"/>
      <c r="G2" s="905"/>
      <c r="H2" s="906"/>
      <c r="I2" s="905"/>
    </row>
    <row r="3" spans="1:9" x14ac:dyDescent="0.25">
      <c r="A3" s="902" t="s">
        <v>947</v>
      </c>
      <c r="B3" s="902"/>
      <c r="C3" s="902"/>
      <c r="D3" s="902"/>
      <c r="E3" s="902"/>
      <c r="F3" s="902"/>
      <c r="G3" s="902"/>
      <c r="H3" s="906"/>
      <c r="I3" s="905"/>
    </row>
    <row r="4" spans="1:9" ht="15.75" thickBot="1" x14ac:dyDescent="0.3">
      <c r="A4" s="431"/>
      <c r="B4" s="431"/>
      <c r="C4" s="431"/>
      <c r="D4" s="431"/>
      <c r="E4" s="431"/>
      <c r="F4" s="431"/>
      <c r="G4" s="431"/>
      <c r="H4" s="431"/>
      <c r="I4" s="431"/>
    </row>
    <row r="5" spans="1:9" ht="15.75" thickBot="1" x14ac:dyDescent="0.3">
      <c r="A5" s="417"/>
      <c r="B5" s="2449" t="s">
        <v>1226</v>
      </c>
      <c r="C5" s="2449" t="s">
        <v>1097</v>
      </c>
      <c r="D5" s="2449" t="s">
        <v>1056</v>
      </c>
      <c r="E5" s="2449" t="s">
        <v>994</v>
      </c>
      <c r="F5" s="2449" t="s">
        <v>294</v>
      </c>
      <c r="G5" s="2449" t="s">
        <v>293</v>
      </c>
      <c r="H5" s="2449" t="s">
        <v>292</v>
      </c>
      <c r="I5" s="2449" t="s">
        <v>291</v>
      </c>
    </row>
    <row r="6" spans="1:9" x14ac:dyDescent="0.25">
      <c r="A6" s="434" t="s">
        <v>933</v>
      </c>
      <c r="B6" s="901">
        <v>0.16600000000000001</v>
      </c>
      <c r="C6" s="901">
        <v>0.16600000000000001</v>
      </c>
      <c r="D6" s="901">
        <v>0.16700000000000001</v>
      </c>
      <c r="E6" s="901">
        <v>0.16900000000000001</v>
      </c>
      <c r="F6" s="901">
        <v>0.17100000000000001</v>
      </c>
      <c r="G6" s="901">
        <v>0.17199999999999999</v>
      </c>
      <c r="H6" s="901">
        <v>0.17199999999999999</v>
      </c>
      <c r="I6" s="901" t="s">
        <v>946</v>
      </c>
    </row>
    <row r="7" spans="1:9" x14ac:dyDescent="0.25">
      <c r="A7" s="434" t="s">
        <v>109</v>
      </c>
      <c r="B7" s="901">
        <v>0.17</v>
      </c>
      <c r="C7" s="901">
        <v>0.17199999999999999</v>
      </c>
      <c r="D7" s="901">
        <v>0.17399999999999999</v>
      </c>
      <c r="E7" s="901">
        <v>0.17699999999999999</v>
      </c>
      <c r="F7" s="901">
        <v>0.17799999999999999</v>
      </c>
      <c r="G7" s="901">
        <v>0.18</v>
      </c>
      <c r="H7" s="901">
        <v>0.182</v>
      </c>
      <c r="I7" s="901" t="s">
        <v>945</v>
      </c>
    </row>
    <row r="8" spans="1:9" x14ac:dyDescent="0.25">
      <c r="A8" s="434" t="s">
        <v>932</v>
      </c>
      <c r="B8" s="901">
        <v>0.2</v>
      </c>
      <c r="C8" s="901">
        <v>0.19400000000000001</v>
      </c>
      <c r="D8" s="901">
        <v>0.20100000000000001</v>
      </c>
      <c r="E8" s="901">
        <v>0.20100000000000001</v>
      </c>
      <c r="F8" s="901">
        <v>0.20499999999999999</v>
      </c>
      <c r="G8" s="901">
        <v>0.215</v>
      </c>
      <c r="H8" s="901">
        <v>0.221</v>
      </c>
      <c r="I8" s="901" t="s">
        <v>944</v>
      </c>
    </row>
    <row r="9" spans="1:9" x14ac:dyDescent="0.25">
      <c r="A9" s="434"/>
      <c r="B9" s="2237"/>
      <c r="C9" s="2237"/>
      <c r="D9" s="901"/>
      <c r="E9" s="901"/>
      <c r="F9" s="901"/>
      <c r="G9" s="901"/>
      <c r="H9" s="901"/>
      <c r="I9" s="901"/>
    </row>
    <row r="10" spans="1:9" x14ac:dyDescent="0.25">
      <c r="A10" s="434" t="s">
        <v>106</v>
      </c>
      <c r="B10" s="901">
        <v>0.21</v>
      </c>
      <c r="C10" s="901">
        <v>0.21199999999999999</v>
      </c>
      <c r="D10" s="901" t="s">
        <v>1078</v>
      </c>
      <c r="E10" s="901">
        <v>0.216</v>
      </c>
      <c r="F10" s="901">
        <v>0.215</v>
      </c>
      <c r="G10" s="901">
        <v>0.22</v>
      </c>
      <c r="H10" s="901">
        <v>0.221</v>
      </c>
      <c r="I10" s="901" t="s">
        <v>944</v>
      </c>
    </row>
    <row r="11" spans="1:9" x14ac:dyDescent="0.25">
      <c r="A11" s="434" t="s">
        <v>107</v>
      </c>
      <c r="B11" s="901">
        <v>0.23200000000000001</v>
      </c>
      <c r="C11" s="901">
        <v>0.246</v>
      </c>
      <c r="D11" s="901">
        <v>0.25600000000000001</v>
      </c>
      <c r="E11" s="901">
        <v>0.27100000000000002</v>
      </c>
      <c r="F11" s="901">
        <v>0.24399999999999999</v>
      </c>
      <c r="G11" s="901">
        <v>0.254</v>
      </c>
      <c r="H11" s="901">
        <v>0.24299999999999999</v>
      </c>
      <c r="I11" s="901" t="s">
        <v>943</v>
      </c>
    </row>
    <row r="12" spans="1:9" x14ac:dyDescent="0.25">
      <c r="F12" s="904"/>
      <c r="G12" s="904"/>
    </row>
    <row r="14" spans="1:9" x14ac:dyDescent="0.25">
      <c r="A14" s="902" t="s">
        <v>942</v>
      </c>
      <c r="B14" s="902"/>
      <c r="C14" s="902"/>
      <c r="D14" s="902"/>
      <c r="E14" s="902"/>
      <c r="F14" s="902"/>
      <c r="G14" s="902"/>
      <c r="H14" s="903"/>
      <c r="I14" s="903"/>
    </row>
    <row r="15" spans="1:9" ht="15.75" thickBot="1" x14ac:dyDescent="0.3">
      <c r="A15" s="431"/>
      <c r="B15" s="431"/>
      <c r="C15" s="431"/>
      <c r="D15" s="431"/>
      <c r="E15" s="431"/>
      <c r="F15" s="431"/>
      <c r="G15" s="431"/>
      <c r="H15" s="431"/>
      <c r="I15" s="431"/>
    </row>
    <row r="16" spans="1:9" ht="15.75" thickBot="1" x14ac:dyDescent="0.3">
      <c r="A16" s="417"/>
      <c r="B16" s="2449" t="s">
        <v>1226</v>
      </c>
      <c r="C16" s="2449" t="s">
        <v>1097</v>
      </c>
      <c r="D16" s="2449" t="s">
        <v>1056</v>
      </c>
      <c r="E16" s="2449" t="s">
        <v>994</v>
      </c>
      <c r="F16" s="2449" t="s">
        <v>294</v>
      </c>
      <c r="G16" s="2449" t="s">
        <v>293</v>
      </c>
      <c r="H16" s="2449" t="s">
        <v>292</v>
      </c>
      <c r="I16" s="2449" t="s">
        <v>291</v>
      </c>
    </row>
    <row r="17" spans="1:9" x14ac:dyDescent="0.25">
      <c r="A17" s="434" t="s">
        <v>933</v>
      </c>
      <c r="B17" s="1897">
        <v>0.29599999999999999</v>
      </c>
      <c r="C17" s="1897">
        <v>0.29699999999999999</v>
      </c>
      <c r="D17" s="901">
        <v>0.29699999999999999</v>
      </c>
      <c r="E17" s="901">
        <v>0.29799999999999999</v>
      </c>
      <c r="F17" s="901">
        <v>0.29699999999999999</v>
      </c>
      <c r="G17" s="901">
        <v>0.29799999999999999</v>
      </c>
      <c r="H17" s="901">
        <v>0.29799999999999999</v>
      </c>
      <c r="I17" s="901" t="s">
        <v>941</v>
      </c>
    </row>
    <row r="18" spans="1:9" x14ac:dyDescent="0.25">
      <c r="A18" s="434" t="s">
        <v>109</v>
      </c>
      <c r="B18" s="1897">
        <v>0.29699999999999999</v>
      </c>
      <c r="C18" s="1897">
        <v>0.30099999999999999</v>
      </c>
      <c r="D18" s="901">
        <v>0.30099999999999999</v>
      </c>
      <c r="E18" s="901">
        <v>0.29799999999999999</v>
      </c>
      <c r="F18" s="901">
        <v>0.30199999999999999</v>
      </c>
      <c r="G18" s="901">
        <v>0.30299999999999999</v>
      </c>
      <c r="H18" s="901">
        <v>0.30299999999999999</v>
      </c>
      <c r="I18" s="901" t="s">
        <v>940</v>
      </c>
    </row>
    <row r="19" spans="1:9" x14ac:dyDescent="0.25">
      <c r="A19" s="434" t="s">
        <v>932</v>
      </c>
      <c r="B19" s="1897">
        <v>0.24199999999999999</v>
      </c>
      <c r="C19" s="1897">
        <v>0.245</v>
      </c>
      <c r="D19" s="901">
        <v>0.252</v>
      </c>
      <c r="E19" s="901">
        <v>0.25600000000000001</v>
      </c>
      <c r="F19" s="901">
        <v>0.26100000000000001</v>
      </c>
      <c r="G19" s="901">
        <v>0.26300000000000001</v>
      </c>
      <c r="H19" s="901">
        <v>0.27</v>
      </c>
      <c r="I19" s="901" t="s">
        <v>939</v>
      </c>
    </row>
    <row r="20" spans="1:9" x14ac:dyDescent="0.25">
      <c r="A20" s="434"/>
      <c r="B20" s="1898"/>
      <c r="C20" s="1898"/>
      <c r="D20" s="901"/>
      <c r="E20" s="901"/>
      <c r="F20" s="901"/>
      <c r="G20" s="901"/>
      <c r="H20" s="901"/>
      <c r="I20" s="901"/>
    </row>
    <row r="21" spans="1:9" x14ac:dyDescent="0.25">
      <c r="A21" s="434" t="s">
        <v>106</v>
      </c>
      <c r="B21" s="1897">
        <v>0.28000000000000003</v>
      </c>
      <c r="C21" s="1897">
        <v>0.27900000000000003</v>
      </c>
      <c r="D21" s="901">
        <v>0.28000000000000003</v>
      </c>
      <c r="E21" s="901">
        <v>0.28199999999999997</v>
      </c>
      <c r="F21" s="901">
        <v>0.28399999999999997</v>
      </c>
      <c r="G21" s="901">
        <v>0.28299999999999997</v>
      </c>
      <c r="H21" s="901">
        <v>0.28599999999999998</v>
      </c>
      <c r="I21" s="901" t="s">
        <v>938</v>
      </c>
    </row>
    <row r="22" spans="1:9" x14ac:dyDescent="0.25">
      <c r="A22" s="434" t="s">
        <v>107</v>
      </c>
      <c r="B22" s="1897">
        <v>0.32400000000000001</v>
      </c>
      <c r="C22" s="1897">
        <v>0.3</v>
      </c>
      <c r="D22" s="901">
        <v>0.29399999999999998</v>
      </c>
      <c r="E22" s="901">
        <v>0.316</v>
      </c>
      <c r="F22" s="901">
        <v>0.311</v>
      </c>
      <c r="G22" s="901">
        <v>0.30599999999999999</v>
      </c>
      <c r="H22" s="901">
        <v>0.30399999999999999</v>
      </c>
      <c r="I22" s="901" t="s">
        <v>937</v>
      </c>
    </row>
    <row r="25" spans="1:9" x14ac:dyDescent="0.25">
      <c r="A25" s="902" t="s">
        <v>936</v>
      </c>
      <c r="B25" s="902"/>
      <c r="C25" s="902"/>
      <c r="D25" s="902"/>
      <c r="E25" s="902"/>
      <c r="F25" s="902"/>
      <c r="G25" s="902"/>
      <c r="H25" s="431"/>
      <c r="I25" s="431"/>
    </row>
    <row r="26" spans="1:9" ht="15.75" thickBot="1" x14ac:dyDescent="0.3">
      <c r="A26" s="431"/>
      <c r="B26" s="431"/>
      <c r="C26" s="431"/>
      <c r="D26" s="431"/>
      <c r="E26" s="431"/>
      <c r="F26" s="431"/>
      <c r="G26" s="431"/>
      <c r="H26" s="431"/>
      <c r="I26" s="431"/>
    </row>
    <row r="27" spans="1:9" ht="15.75" thickBot="1" x14ac:dyDescent="0.3">
      <c r="A27" s="417"/>
      <c r="B27" s="2449" t="s">
        <v>1226</v>
      </c>
      <c r="C27" s="2449" t="s">
        <v>1097</v>
      </c>
      <c r="D27" s="2449" t="s">
        <v>1056</v>
      </c>
      <c r="E27" s="2449" t="s">
        <v>994</v>
      </c>
      <c r="F27" s="2449" t="s">
        <v>294</v>
      </c>
      <c r="G27" s="2449" t="s">
        <v>293</v>
      </c>
      <c r="H27" s="2449" t="s">
        <v>292</v>
      </c>
      <c r="I27" s="2449" t="s">
        <v>291</v>
      </c>
    </row>
    <row r="28" spans="1:9" x14ac:dyDescent="0.25">
      <c r="A28" s="434" t="s">
        <v>933</v>
      </c>
      <c r="B28" s="901" t="s">
        <v>1246</v>
      </c>
      <c r="C28" s="901" t="s">
        <v>1246</v>
      </c>
      <c r="D28" s="901">
        <v>0.105</v>
      </c>
      <c r="E28" s="901">
        <v>0.105</v>
      </c>
      <c r="F28" s="901">
        <v>0.106</v>
      </c>
      <c r="G28" s="901">
        <v>0.107</v>
      </c>
      <c r="H28" s="901">
        <v>0.108</v>
      </c>
      <c r="I28" s="901" t="s">
        <v>935</v>
      </c>
    </row>
    <row r="29" spans="1:9" x14ac:dyDescent="0.25">
      <c r="A29" s="434" t="s">
        <v>109</v>
      </c>
      <c r="B29" s="901" t="s">
        <v>1246</v>
      </c>
      <c r="C29" s="901" t="s">
        <v>1246</v>
      </c>
      <c r="D29" s="901">
        <v>7.0999999999999994E-2</v>
      </c>
      <c r="E29" s="901">
        <v>7.1999999999999995E-2</v>
      </c>
      <c r="F29" s="901">
        <v>6.7000000000000004E-2</v>
      </c>
      <c r="G29" s="901">
        <v>6.8000000000000005E-2</v>
      </c>
      <c r="H29" s="901">
        <v>6.9000000000000006E-2</v>
      </c>
      <c r="I29" s="901">
        <v>7.1437872399656988E-2</v>
      </c>
    </row>
    <row r="30" spans="1:9" x14ac:dyDescent="0.25">
      <c r="A30" s="434" t="s">
        <v>932</v>
      </c>
      <c r="B30" s="901" t="s">
        <v>1246</v>
      </c>
      <c r="C30" s="901" t="s">
        <v>1246</v>
      </c>
      <c r="D30" s="901">
        <v>0.11700000000000001</v>
      </c>
      <c r="E30" s="901">
        <v>0.111</v>
      </c>
      <c r="F30" s="901">
        <v>0.113</v>
      </c>
      <c r="G30" s="901">
        <v>0.11</v>
      </c>
      <c r="H30" s="901">
        <v>0.115</v>
      </c>
      <c r="I30" s="901">
        <v>0.11415417595651736</v>
      </c>
    </row>
    <row r="31" spans="1:9" x14ac:dyDescent="0.25">
      <c r="A31" s="434"/>
      <c r="B31" s="901"/>
      <c r="C31" s="901"/>
      <c r="D31" s="901"/>
      <c r="E31" s="901"/>
      <c r="F31" s="901"/>
      <c r="G31" s="901"/>
      <c r="H31" s="901"/>
      <c r="I31" s="901"/>
    </row>
    <row r="32" spans="1:9" x14ac:dyDescent="0.25">
      <c r="A32" s="434" t="s">
        <v>106</v>
      </c>
      <c r="B32" s="901" t="s">
        <v>1246</v>
      </c>
      <c r="C32" s="901" t="s">
        <v>1246</v>
      </c>
      <c r="D32" s="901">
        <v>7.0000000000000007E-2</v>
      </c>
      <c r="E32" s="901">
        <v>7.0999999999999994E-2</v>
      </c>
      <c r="F32" s="901">
        <v>7.0999999999999994E-2</v>
      </c>
      <c r="G32" s="901">
        <v>7.1999999999999995E-2</v>
      </c>
      <c r="H32" s="901">
        <v>7.3999999999999996E-2</v>
      </c>
      <c r="I32" s="901">
        <v>7.6198713019399705E-2</v>
      </c>
    </row>
    <row r="33" spans="1:9" x14ac:dyDescent="0.25">
      <c r="A33" s="434" t="s">
        <v>107</v>
      </c>
      <c r="B33" s="901" t="s">
        <v>1246</v>
      </c>
      <c r="C33" s="901" t="s">
        <v>1246</v>
      </c>
      <c r="D33" s="901">
        <v>0.115</v>
      </c>
      <c r="E33" s="901">
        <v>0.126</v>
      </c>
      <c r="F33" s="901">
        <v>0.115</v>
      </c>
      <c r="G33" s="901">
        <v>0.11700000000000001</v>
      </c>
      <c r="H33" s="901">
        <v>0.12</v>
      </c>
      <c r="I33" s="901">
        <v>0.12265280131759117</v>
      </c>
    </row>
    <row r="36" spans="1:9" x14ac:dyDescent="0.25">
      <c r="A36" s="902" t="s">
        <v>934</v>
      </c>
      <c r="B36" s="902"/>
      <c r="C36" s="902"/>
      <c r="D36" s="902"/>
      <c r="E36" s="902"/>
      <c r="F36" s="902"/>
      <c r="G36" s="902"/>
      <c r="H36" s="431"/>
      <c r="I36" s="431"/>
    </row>
    <row r="37" spans="1:9" ht="15.75" thickBot="1" x14ac:dyDescent="0.3">
      <c r="A37" s="431"/>
      <c r="B37" s="431"/>
      <c r="C37" s="431"/>
      <c r="D37" s="431"/>
      <c r="E37" s="431"/>
      <c r="F37" s="431"/>
      <c r="G37" s="431"/>
      <c r="H37" s="431"/>
      <c r="I37" s="431"/>
    </row>
    <row r="38" spans="1:9" ht="15.75" thickBot="1" x14ac:dyDescent="0.3">
      <c r="A38" s="417"/>
      <c r="B38" s="2449" t="s">
        <v>1226</v>
      </c>
      <c r="C38" s="2449" t="s">
        <v>1097</v>
      </c>
      <c r="D38" s="2449" t="s">
        <v>1056</v>
      </c>
      <c r="E38" s="2449" t="s">
        <v>994</v>
      </c>
      <c r="F38" s="2449" t="s">
        <v>294</v>
      </c>
      <c r="G38" s="2449" t="s">
        <v>293</v>
      </c>
      <c r="H38" s="2449" t="s">
        <v>292</v>
      </c>
      <c r="I38" s="2449" t="s">
        <v>291</v>
      </c>
    </row>
    <row r="39" spans="1:9" x14ac:dyDescent="0.25">
      <c r="A39" s="434" t="s">
        <v>933</v>
      </c>
      <c r="B39" s="901">
        <v>0.14099999999999999</v>
      </c>
      <c r="C39" s="901">
        <v>0.14299999999999999</v>
      </c>
      <c r="D39" s="901">
        <v>0.14499999999999999</v>
      </c>
      <c r="E39" s="901">
        <v>0.14899999999999999</v>
      </c>
      <c r="F39" s="901">
        <v>0.151</v>
      </c>
      <c r="G39" s="901">
        <v>0.153</v>
      </c>
      <c r="H39" s="901">
        <v>0.153</v>
      </c>
      <c r="I39" s="901">
        <v>0.15368887545830812</v>
      </c>
    </row>
    <row r="40" spans="1:9" x14ac:dyDescent="0.25">
      <c r="A40" s="434" t="s">
        <v>109</v>
      </c>
      <c r="B40" s="901">
        <v>5.1999999999999998E-2</v>
      </c>
      <c r="C40" s="901">
        <v>5.1999999999999998E-2</v>
      </c>
      <c r="D40" s="901">
        <v>5.3999999999999999E-2</v>
      </c>
      <c r="E40" s="901">
        <v>0.06</v>
      </c>
      <c r="F40" s="901">
        <v>5.8000000000000003E-2</v>
      </c>
      <c r="G40" s="901">
        <v>5.8999999999999997E-2</v>
      </c>
      <c r="H40" s="901">
        <v>6.0999999999999999E-2</v>
      </c>
      <c r="I40" s="901">
        <v>6.1742852008621882E-2</v>
      </c>
    </row>
    <row r="41" spans="1:9" x14ac:dyDescent="0.25">
      <c r="A41" s="434" t="s">
        <v>932</v>
      </c>
      <c r="B41" s="901">
        <v>0.11700000000000001</v>
      </c>
      <c r="C41" s="901">
        <v>0.11799999999999999</v>
      </c>
      <c r="D41" s="901">
        <v>0.122</v>
      </c>
      <c r="E41" s="901">
        <v>0.121</v>
      </c>
      <c r="F41" s="901">
        <v>0.122</v>
      </c>
      <c r="G41" s="901">
        <v>0.123</v>
      </c>
      <c r="H41" s="901">
        <v>0.11899999999999999</v>
      </c>
      <c r="I41" s="901">
        <v>0.1226629865849698</v>
      </c>
    </row>
    <row r="42" spans="1:9" x14ac:dyDescent="0.25">
      <c r="A42" s="434"/>
      <c r="B42" s="901"/>
      <c r="C42" s="901"/>
      <c r="D42" s="901"/>
      <c r="E42" s="901"/>
      <c r="F42" s="901"/>
      <c r="G42" s="901"/>
      <c r="H42" s="901"/>
      <c r="I42" s="901"/>
    </row>
    <row r="43" spans="1:9" x14ac:dyDescent="0.25">
      <c r="A43" s="434" t="s">
        <v>106</v>
      </c>
      <c r="B43" s="901">
        <v>0.13400000000000001</v>
      </c>
      <c r="C43" s="901">
        <v>0.13600000000000001</v>
      </c>
      <c r="D43" s="901">
        <v>0.13700000000000001</v>
      </c>
      <c r="E43" s="901">
        <v>0.14000000000000001</v>
      </c>
      <c r="F43" s="901">
        <v>0.14000000000000001</v>
      </c>
      <c r="G43" s="901">
        <v>0.14199999999999999</v>
      </c>
      <c r="H43" s="901">
        <v>0.14000000000000001</v>
      </c>
      <c r="I43" s="901">
        <v>0.14246632441804552</v>
      </c>
    </row>
    <row r="44" spans="1:9" x14ac:dyDescent="0.25">
      <c r="A44" s="434" t="s">
        <v>107</v>
      </c>
      <c r="B44" s="901">
        <v>0.126</v>
      </c>
      <c r="C44" s="901">
        <v>0.13100000000000001</v>
      </c>
      <c r="D44" s="901">
        <v>0.14399999999999999</v>
      </c>
      <c r="E44" s="901">
        <v>0.15</v>
      </c>
      <c r="F44" s="901">
        <v>0.15</v>
      </c>
      <c r="G44" s="901">
        <v>0.16700000000000001</v>
      </c>
      <c r="H44" s="901">
        <v>0.14000000000000001</v>
      </c>
      <c r="I44" s="901">
        <v>0.13872410557240067</v>
      </c>
    </row>
    <row r="47" spans="1:9" x14ac:dyDescent="0.25">
      <c r="A47" s="1900"/>
      <c r="B47" s="1900"/>
      <c r="C47" s="1900"/>
      <c r="D47" s="1900"/>
      <c r="E47" s="1900"/>
      <c r="F47" s="1900"/>
      <c r="G47" s="1900"/>
      <c r="H47" s="1901"/>
      <c r="I47" s="1901"/>
    </row>
    <row r="48" spans="1:9" ht="15.75" thickBot="1" x14ac:dyDescent="0.3">
      <c r="A48" s="1901"/>
      <c r="B48" s="1901"/>
      <c r="C48" s="1901"/>
      <c r="D48" s="1901"/>
      <c r="E48" s="1901"/>
      <c r="F48" s="1901"/>
      <c r="G48" s="1901"/>
      <c r="H48" s="1901"/>
      <c r="I48" s="1901"/>
    </row>
    <row r="49" spans="1:9" x14ac:dyDescent="0.25">
      <c r="A49" s="2006"/>
      <c r="B49" s="2006"/>
      <c r="C49" s="2006"/>
      <c r="D49" s="2006"/>
      <c r="E49" s="2006"/>
      <c r="F49" s="2006"/>
      <c r="G49" s="2006"/>
      <c r="H49" s="2006"/>
      <c r="I49" s="2007"/>
    </row>
    <row r="50" spans="1:9" x14ac:dyDescent="0.25">
      <c r="A50" s="2004"/>
      <c r="B50" s="2004"/>
      <c r="C50" s="2005"/>
      <c r="D50" s="2005"/>
      <c r="E50" s="2005"/>
      <c r="F50" s="2005"/>
      <c r="G50" s="2005"/>
      <c r="H50" s="2005"/>
      <c r="I50" s="2005"/>
    </row>
    <row r="51" spans="1:9" s="2003" customFormat="1" x14ac:dyDescent="0.25">
      <c r="A51" s="2004"/>
      <c r="B51" s="2004"/>
      <c r="C51" s="2005"/>
      <c r="D51" s="2005"/>
      <c r="E51" s="2005"/>
      <c r="F51" s="2005"/>
      <c r="G51" s="2005"/>
      <c r="H51" s="2005"/>
      <c r="I51" s="2005"/>
    </row>
    <row r="52" spans="1:9" x14ac:dyDescent="0.25">
      <c r="A52" s="2004"/>
      <c r="B52" s="2004"/>
      <c r="C52" s="2005"/>
      <c r="D52" s="2005"/>
      <c r="E52" s="2005"/>
      <c r="F52" s="2005"/>
      <c r="G52" s="2005"/>
      <c r="H52" s="2005"/>
      <c r="I52" s="2005"/>
    </row>
    <row r="53" spans="1:9" x14ac:dyDescent="0.25">
      <c r="A53" s="2004"/>
      <c r="B53" s="2004"/>
      <c r="C53" s="2005"/>
      <c r="D53" s="2005"/>
      <c r="E53" s="2005"/>
      <c r="F53" s="2005"/>
      <c r="G53" s="2005"/>
      <c r="H53" s="2005"/>
      <c r="I53" s="2005"/>
    </row>
    <row r="54" spans="1:9" x14ac:dyDescent="0.25">
      <c r="A54" s="2004"/>
      <c r="B54" s="2004"/>
      <c r="C54" s="2005"/>
      <c r="D54" s="2005"/>
      <c r="E54" s="2005"/>
      <c r="F54" s="2005"/>
      <c r="G54" s="2005"/>
      <c r="H54" s="2005"/>
      <c r="I54" s="2005"/>
    </row>
    <row r="55" spans="1:9" x14ac:dyDescent="0.25">
      <c r="A55" s="2004"/>
      <c r="B55" s="2004"/>
      <c r="C55" s="2005"/>
      <c r="D55" s="2005"/>
      <c r="E55" s="2005"/>
      <c r="F55" s="2005"/>
      <c r="G55" s="2005"/>
      <c r="H55" s="2005"/>
      <c r="I55" s="2005"/>
    </row>
    <row r="56" spans="1:9" x14ac:dyDescent="0.25">
      <c r="A56" s="1899"/>
      <c r="B56" s="1899"/>
      <c r="C56" s="1899"/>
      <c r="D56" s="1899"/>
      <c r="E56" s="1899"/>
      <c r="F56" s="1899"/>
      <c r="G56" s="1899"/>
      <c r="H56" s="2005"/>
      <c r="I56" s="2005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&amp;C&amp;7Fact book - Q2 2018</oddFooter>
  </headerFooter>
  <rowBreaks count="1" manualBreakCount="1">
    <brk id="56" max="12" man="1"/>
  </rowBreaks>
  <ignoredErrors>
    <ignoredError sqref="D10 I6:I2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9FF99"/>
  </sheetPr>
  <dimension ref="A1:Q200"/>
  <sheetViews>
    <sheetView showGridLines="0" view="pageLayout" topLeftCell="A214" zoomScale="80" zoomScaleNormal="90" zoomScaleSheetLayoutView="115" zoomScalePageLayoutView="80" workbookViewId="0">
      <selection activeCell="G179" sqref="G179"/>
    </sheetView>
  </sheetViews>
  <sheetFormatPr defaultRowHeight="11.25" x14ac:dyDescent="0.2"/>
  <cols>
    <col min="1" max="1" width="20.28515625" style="1980" customWidth="1"/>
    <col min="2" max="2" width="9.140625" style="1980"/>
    <col min="3" max="3" width="6.140625" style="1980" customWidth="1"/>
    <col min="4" max="7" width="9.140625" style="1980"/>
    <col min="8" max="9" width="9.140625" style="1980" customWidth="1"/>
    <col min="10" max="16384" width="9.140625" style="1980"/>
  </cols>
  <sheetData>
    <row r="1" spans="1:9" ht="13.5" customHeight="1" x14ac:dyDescent="0.2">
      <c r="A1" s="910" t="s">
        <v>972</v>
      </c>
      <c r="B1" s="921"/>
      <c r="C1" s="921"/>
      <c r="D1" s="1981"/>
      <c r="E1" s="1981"/>
      <c r="F1" s="1981"/>
      <c r="G1" s="1981"/>
      <c r="H1" s="1981"/>
      <c r="I1" s="1981"/>
    </row>
    <row r="2" spans="1:9" ht="13.5" customHeight="1" x14ac:dyDescent="0.2">
      <c r="A2" s="931"/>
      <c r="B2" s="1981"/>
      <c r="C2" s="1981"/>
      <c r="D2" s="1981"/>
      <c r="E2" s="1981"/>
      <c r="F2" s="1981"/>
      <c r="G2" s="1981"/>
      <c r="H2" s="1981"/>
      <c r="I2" s="1981"/>
    </row>
    <row r="3" spans="1:9" ht="12" thickBot="1" x14ac:dyDescent="0.25">
      <c r="A3" s="928" t="s">
        <v>509</v>
      </c>
      <c r="B3" s="2956" t="s">
        <v>967</v>
      </c>
      <c r="C3" s="2956"/>
      <c r="D3" s="1997"/>
      <c r="E3" s="927">
        <v>2015</v>
      </c>
      <c r="F3" s="927">
        <v>2016</v>
      </c>
      <c r="G3" s="927">
        <v>2017</v>
      </c>
      <c r="H3" s="927" t="s">
        <v>966</v>
      </c>
      <c r="I3" s="927" t="s">
        <v>1020</v>
      </c>
    </row>
    <row r="4" spans="1:9" x14ac:dyDescent="0.2">
      <c r="A4" s="923" t="s">
        <v>965</v>
      </c>
      <c r="B4" s="1986" t="s">
        <v>466</v>
      </c>
      <c r="C4" s="1985"/>
      <c r="D4" s="1984"/>
      <c r="E4" s="1984">
        <v>1.6066081427134922</v>
      </c>
      <c r="F4" s="1984">
        <v>1.964023935351596</v>
      </c>
      <c r="G4" s="1984">
        <v>2.2410598845624685</v>
      </c>
      <c r="H4" s="1984">
        <v>1.7564282441677526</v>
      </c>
      <c r="I4" s="1984">
        <v>1.6831267922648805</v>
      </c>
    </row>
    <row r="5" spans="1:9" x14ac:dyDescent="0.2">
      <c r="A5" s="924"/>
      <c r="B5" s="1988" t="s">
        <v>465</v>
      </c>
      <c r="C5" s="1987"/>
      <c r="D5" s="1994"/>
      <c r="E5" s="1994">
        <v>0.1350829795445774</v>
      </c>
      <c r="F5" s="1984">
        <v>2.1353932463972933</v>
      </c>
      <c r="G5" s="1984">
        <v>2.6447511177034797</v>
      </c>
      <c r="H5" s="1984">
        <v>2.9695844922719035</v>
      </c>
      <c r="I5" s="1984">
        <v>2.450433513379612</v>
      </c>
    </row>
    <row r="6" spans="1:9" x14ac:dyDescent="0.2">
      <c r="A6" s="923"/>
      <c r="B6" s="1986" t="s">
        <v>464</v>
      </c>
      <c r="C6" s="1985"/>
      <c r="D6" s="1984"/>
      <c r="E6" s="1984">
        <v>1.4138174929541278</v>
      </c>
      <c r="F6" s="1984">
        <v>0.96103366918068922</v>
      </c>
      <c r="G6" s="1984">
        <v>1.839755636433994</v>
      </c>
      <c r="H6" s="1984">
        <v>2.4</v>
      </c>
      <c r="I6" s="1984">
        <v>2.4000000000000177</v>
      </c>
    </row>
    <row r="7" spans="1:9" ht="12" thickBot="1" x14ac:dyDescent="0.25">
      <c r="A7" s="926"/>
      <c r="B7" s="2001" t="s">
        <v>463</v>
      </c>
      <c r="C7" s="2000"/>
      <c r="D7" s="1990"/>
      <c r="E7" s="1990">
        <v>4.2656835657299688</v>
      </c>
      <c r="F7" s="1990">
        <v>2.9814451815874854</v>
      </c>
      <c r="G7" s="1990">
        <v>2.6602702690401308</v>
      </c>
      <c r="H7" s="1990">
        <v>2.5074910061132907</v>
      </c>
      <c r="I7" s="1990">
        <v>1.8838537381263465</v>
      </c>
    </row>
    <row r="8" spans="1:9" x14ac:dyDescent="0.2">
      <c r="A8" s="925" t="s">
        <v>964</v>
      </c>
      <c r="B8" s="1989" t="s">
        <v>466</v>
      </c>
      <c r="C8" s="1985"/>
      <c r="D8" s="1995"/>
      <c r="E8" s="1995">
        <v>0.45203415369160077</v>
      </c>
      <c r="F8" s="1995">
        <v>0.25</v>
      </c>
      <c r="G8" s="1995">
        <v>1.1471321695760512</v>
      </c>
      <c r="H8" s="1995">
        <v>0.85653982394297623</v>
      </c>
      <c r="I8" s="1995">
        <v>1.4347554050884255</v>
      </c>
    </row>
    <row r="9" spans="1:9" x14ac:dyDescent="0.2">
      <c r="A9" s="924"/>
      <c r="B9" s="1988" t="s">
        <v>465</v>
      </c>
      <c r="C9" s="1987"/>
      <c r="D9" s="1984"/>
      <c r="E9" s="1994">
        <v>-0.19463020261502462</v>
      </c>
      <c r="F9" s="1984">
        <v>0.35668450089171366</v>
      </c>
      <c r="G9" s="1984">
        <v>0.7</v>
      </c>
      <c r="H9" s="1984">
        <v>0.79941228791911911</v>
      </c>
      <c r="I9" s="1984">
        <v>1.2477061611639753</v>
      </c>
    </row>
    <row r="10" spans="1:9" x14ac:dyDescent="0.2">
      <c r="A10" s="923"/>
      <c r="B10" s="1986" t="s">
        <v>464</v>
      </c>
      <c r="C10" s="1985"/>
      <c r="D10" s="1984"/>
      <c r="E10" s="1984">
        <v>2.1703618274790966</v>
      </c>
      <c r="F10" s="1984">
        <v>3.5486530285692823</v>
      </c>
      <c r="G10" s="1984">
        <v>1.8801569061194119</v>
      </c>
      <c r="H10" s="1984">
        <v>1.8432370009220043</v>
      </c>
      <c r="I10" s="1984">
        <v>1.4079841749031514</v>
      </c>
    </row>
    <row r="11" spans="1:9" ht="12" thickBot="1" x14ac:dyDescent="0.25">
      <c r="A11" s="926"/>
      <c r="B11" s="1993" t="s">
        <v>463</v>
      </c>
      <c r="C11" s="1992"/>
      <c r="D11" s="1990"/>
      <c r="E11" s="1990">
        <v>-4.6784744983260192E-2</v>
      </c>
      <c r="F11" s="1990">
        <v>0.98426924457800236</v>
      </c>
      <c r="G11" s="1990">
        <v>1.7944990466559063</v>
      </c>
      <c r="H11" s="1990">
        <v>1.9</v>
      </c>
      <c r="I11" s="1990">
        <v>2</v>
      </c>
    </row>
    <row r="12" spans="1:9" x14ac:dyDescent="0.2">
      <c r="A12" s="925" t="s">
        <v>971</v>
      </c>
      <c r="B12" s="1989" t="s">
        <v>466</v>
      </c>
      <c r="C12" s="1985"/>
      <c r="D12" s="1995"/>
      <c r="E12" s="1995">
        <v>1.5753722413469267</v>
      </c>
      <c r="F12" s="1995">
        <v>2.0593444507735477</v>
      </c>
      <c r="G12" s="1995">
        <v>1.5122182874273216</v>
      </c>
      <c r="H12" s="1995">
        <v>1.9770453087174849</v>
      </c>
      <c r="I12" s="1995">
        <v>2.107377366278977</v>
      </c>
    </row>
    <row r="13" spans="1:9" x14ac:dyDescent="0.2">
      <c r="A13" s="924"/>
      <c r="B13" s="1988" t="s">
        <v>465</v>
      </c>
      <c r="C13" s="1987"/>
      <c r="D13" s="1984"/>
      <c r="E13" s="1994">
        <v>1.7289361660864759</v>
      </c>
      <c r="F13" s="1984">
        <v>1.7910590029549138</v>
      </c>
      <c r="G13" s="1984">
        <v>1.6087799305171882</v>
      </c>
      <c r="H13" s="1984">
        <v>2.7573420360420728</v>
      </c>
      <c r="I13" s="1984">
        <v>2.8295374400999633</v>
      </c>
    </row>
    <row r="14" spans="1:9" x14ac:dyDescent="0.2">
      <c r="A14" s="923"/>
      <c r="B14" s="1986" t="s">
        <v>464</v>
      </c>
      <c r="C14" s="1985"/>
      <c r="D14" s="1984"/>
      <c r="E14" s="1984">
        <v>2.6155626927750433</v>
      </c>
      <c r="F14" s="1984">
        <v>1.5029651539013862</v>
      </c>
      <c r="G14" s="1984">
        <v>2.3187319423319046</v>
      </c>
      <c r="H14" s="1984">
        <v>2.6</v>
      </c>
      <c r="I14" s="1984">
        <v>2.7</v>
      </c>
    </row>
    <row r="15" spans="1:9" ht="12" thickBot="1" x14ac:dyDescent="0.25">
      <c r="A15" s="926"/>
      <c r="B15" s="1993" t="s">
        <v>463</v>
      </c>
      <c r="C15" s="1992"/>
      <c r="D15" s="1990"/>
      <c r="E15" s="1990">
        <v>3.1190054975160133</v>
      </c>
      <c r="F15" s="1990">
        <v>2.168178597928291</v>
      </c>
      <c r="G15" s="1990">
        <v>2.3842507230403029</v>
      </c>
      <c r="H15" s="1990">
        <v>1.6166252349137502</v>
      </c>
      <c r="I15" s="1990">
        <v>1.5347760780795869</v>
      </c>
    </row>
    <row r="16" spans="1:9" x14ac:dyDescent="0.2">
      <c r="A16" s="925" t="s">
        <v>962</v>
      </c>
      <c r="B16" s="1989" t="s">
        <v>970</v>
      </c>
      <c r="C16" s="1985"/>
      <c r="D16" s="1995"/>
      <c r="E16" s="1995">
        <v>4.5569833036593606</v>
      </c>
      <c r="F16" s="1995">
        <v>4.1810707269665528</v>
      </c>
      <c r="G16" s="1995">
        <v>4.2767844398051293</v>
      </c>
      <c r="H16" s="1995">
        <v>3.9344309440917957</v>
      </c>
      <c r="I16" s="1995">
        <v>3.6442083614691154</v>
      </c>
    </row>
    <row r="17" spans="1:17" x14ac:dyDescent="0.2">
      <c r="A17" s="924"/>
      <c r="B17" s="1988" t="s">
        <v>465</v>
      </c>
      <c r="C17" s="1987"/>
      <c r="D17" s="1984"/>
      <c r="E17" s="1994">
        <v>9.3333333333333339</v>
      </c>
      <c r="F17" s="1984">
        <v>8.85</v>
      </c>
      <c r="G17" s="1984">
        <v>8.5916666666666668</v>
      </c>
      <c r="H17" s="1984">
        <v>8.1779166666666647</v>
      </c>
      <c r="I17" s="1984">
        <v>7.7264999999999944</v>
      </c>
    </row>
    <row r="18" spans="1:17" x14ac:dyDescent="0.2">
      <c r="A18" s="923"/>
      <c r="B18" s="1986" t="s">
        <v>464</v>
      </c>
      <c r="C18" s="1985"/>
      <c r="D18" s="1984"/>
      <c r="E18" s="1984">
        <v>4.3666666666666671</v>
      </c>
      <c r="F18" s="1984">
        <v>4.7416666666666663</v>
      </c>
      <c r="G18" s="1984">
        <v>4.2250000000000005</v>
      </c>
      <c r="H18" s="1984">
        <v>3.78</v>
      </c>
      <c r="I18" s="1984">
        <v>3.5300000000000007</v>
      </c>
    </row>
    <row r="19" spans="1:17" x14ac:dyDescent="0.2">
      <c r="A19" s="923"/>
      <c r="B19" s="1986" t="s">
        <v>463</v>
      </c>
      <c r="C19" s="1985"/>
      <c r="D19" s="1984"/>
      <c r="E19" s="1984">
        <v>7.4082409764410757</v>
      </c>
      <c r="F19" s="1984">
        <v>6.9466505496524285</v>
      </c>
      <c r="G19" s="1984">
        <v>6.6632875085125223</v>
      </c>
      <c r="H19" s="1984">
        <v>6.2419340602770923</v>
      </c>
      <c r="I19" s="1984">
        <v>6.2067731844431888</v>
      </c>
    </row>
    <row r="20" spans="1:17" x14ac:dyDescent="0.2">
      <c r="A20" s="930" t="s">
        <v>969</v>
      </c>
      <c r="B20" s="1986"/>
      <c r="C20" s="1986"/>
      <c r="D20" s="1986"/>
      <c r="E20" s="923"/>
      <c r="F20" s="923"/>
      <c r="G20" s="923"/>
      <c r="H20" s="908"/>
      <c r="I20" s="908" t="s">
        <v>1223</v>
      </c>
    </row>
    <row r="21" spans="1:17" ht="13.5" customHeight="1" x14ac:dyDescent="0.2">
      <c r="A21" s="1981"/>
      <c r="B21" s="1982"/>
      <c r="C21" s="1982"/>
      <c r="D21" s="1982"/>
      <c r="E21" s="1981"/>
      <c r="F21" s="1981"/>
      <c r="G21" s="1981"/>
      <c r="H21" s="1981"/>
      <c r="I21" s="1981"/>
    </row>
    <row r="22" spans="1:17" ht="12.75" x14ac:dyDescent="0.2">
      <c r="A22" s="910" t="s">
        <v>968</v>
      </c>
      <c r="B22" s="1982"/>
      <c r="C22" s="1982"/>
      <c r="D22" s="1982"/>
      <c r="E22" s="1981"/>
      <c r="F22" s="1981"/>
      <c r="G22" s="1981"/>
      <c r="H22" s="1981"/>
      <c r="I22" s="1981"/>
      <c r="Q22" s="917"/>
    </row>
    <row r="23" spans="1:17" x14ac:dyDescent="0.2">
      <c r="A23" s="929"/>
      <c r="B23" s="1999"/>
      <c r="C23" s="1999"/>
      <c r="D23" s="1999"/>
      <c r="E23" s="1998"/>
      <c r="F23" s="1998"/>
      <c r="G23" s="1998"/>
      <c r="H23" s="1998"/>
      <c r="I23" s="1998"/>
    </row>
    <row r="24" spans="1:17" x14ac:dyDescent="0.2">
      <c r="A24" s="1981"/>
      <c r="B24" s="1982"/>
      <c r="C24" s="1982"/>
      <c r="D24" s="1982"/>
      <c r="E24" s="1981"/>
      <c r="F24" s="1981"/>
      <c r="G24" s="1981"/>
      <c r="H24" s="1981"/>
      <c r="I24" s="1981"/>
    </row>
    <row r="25" spans="1:17" ht="12" thickBot="1" x14ac:dyDescent="0.25">
      <c r="A25" s="928" t="s">
        <v>509</v>
      </c>
      <c r="B25" s="2957" t="s">
        <v>967</v>
      </c>
      <c r="C25" s="2957"/>
      <c r="D25" s="1997"/>
      <c r="E25" s="927">
        <v>2015</v>
      </c>
      <c r="F25" s="927">
        <v>2016</v>
      </c>
      <c r="G25" s="927">
        <v>2017</v>
      </c>
      <c r="H25" s="927" t="s">
        <v>966</v>
      </c>
      <c r="I25" s="927" t="s">
        <v>1020</v>
      </c>
    </row>
    <row r="26" spans="1:17" x14ac:dyDescent="0.2">
      <c r="A26" s="923" t="s">
        <v>965</v>
      </c>
      <c r="B26" s="1986" t="s">
        <v>961</v>
      </c>
      <c r="C26" s="1985"/>
      <c r="D26" s="1984"/>
      <c r="E26" s="1984">
        <v>1.6739999999999999</v>
      </c>
      <c r="F26" s="1984">
        <v>2.0630000000000002</v>
      </c>
      <c r="G26" s="1984">
        <v>4.8540000000000001</v>
      </c>
      <c r="H26" s="1984">
        <v>3.9249999999999998</v>
      </c>
      <c r="I26" s="1984">
        <v>3.218</v>
      </c>
    </row>
    <row r="27" spans="1:17" x14ac:dyDescent="0.2">
      <c r="A27" s="924"/>
      <c r="B27" s="1988" t="s">
        <v>960</v>
      </c>
      <c r="C27" s="1987"/>
      <c r="D27" s="1994"/>
      <c r="E27" s="1994">
        <v>2.972</v>
      </c>
      <c r="F27" s="1984">
        <v>2.2130000000000001</v>
      </c>
      <c r="G27" s="1984">
        <v>4.5490000000000004</v>
      </c>
      <c r="H27" s="1984">
        <v>3.9940000000000002</v>
      </c>
      <c r="I27" s="1984">
        <v>3.5030000000000001</v>
      </c>
    </row>
    <row r="28" spans="1:17" x14ac:dyDescent="0.2">
      <c r="A28" s="923"/>
      <c r="B28" s="1986" t="s">
        <v>959</v>
      </c>
      <c r="C28" s="1985"/>
      <c r="D28" s="1984"/>
      <c r="E28" s="1984">
        <v>2.0350000000000001</v>
      </c>
      <c r="F28" s="1984">
        <v>2.3450000000000002</v>
      </c>
      <c r="G28" s="1984">
        <v>3.8290000000000002</v>
      </c>
      <c r="H28" s="1984">
        <v>3.1549999999999998</v>
      </c>
      <c r="I28" s="1984">
        <v>3.0459999999999998</v>
      </c>
    </row>
    <row r="29" spans="1:17" ht="12" thickBot="1" x14ac:dyDescent="0.25">
      <c r="A29" s="926"/>
      <c r="B29" s="1993" t="s">
        <v>439</v>
      </c>
      <c r="C29" s="1992"/>
      <c r="D29" s="1990"/>
      <c r="E29" s="1991">
        <v>-2.5</v>
      </c>
      <c r="F29" s="1990">
        <v>-0.20000000000000745</v>
      </c>
      <c r="G29" s="1990">
        <v>1.4999999999999947</v>
      </c>
      <c r="H29" s="1990">
        <v>1.2000000000000015</v>
      </c>
      <c r="I29" s="1990">
        <v>1.2999999999999809</v>
      </c>
    </row>
    <row r="30" spans="1:17" x14ac:dyDescent="0.2">
      <c r="A30" s="925" t="s">
        <v>964</v>
      </c>
      <c r="B30" s="1989" t="s">
        <v>961</v>
      </c>
      <c r="C30" s="1985"/>
      <c r="D30" s="1995"/>
      <c r="E30" s="1996">
        <v>6.8000000000000005E-2</v>
      </c>
      <c r="F30" s="1995">
        <v>0.93500000000000005</v>
      </c>
      <c r="G30" s="1995">
        <v>3.72</v>
      </c>
      <c r="H30" s="1995">
        <v>3</v>
      </c>
      <c r="I30" s="1995">
        <v>2.5</v>
      </c>
    </row>
    <row r="31" spans="1:17" x14ac:dyDescent="0.2">
      <c r="A31" s="924"/>
      <c r="B31" s="1988" t="s">
        <v>960</v>
      </c>
      <c r="C31" s="1987"/>
      <c r="D31" s="1984"/>
      <c r="E31" s="1994">
        <v>0.21299999999999999</v>
      </c>
      <c r="F31" s="1984">
        <v>9.9000000000000005E-2</v>
      </c>
      <c r="G31" s="1984">
        <v>2.8940000000000001</v>
      </c>
      <c r="H31" s="1984">
        <v>2.9860000000000002</v>
      </c>
      <c r="I31" s="1984">
        <v>2.492</v>
      </c>
    </row>
    <row r="32" spans="1:17" x14ac:dyDescent="0.2">
      <c r="A32" s="923"/>
      <c r="B32" s="1986" t="s">
        <v>959</v>
      </c>
      <c r="C32" s="1985"/>
      <c r="D32" s="1984"/>
      <c r="E32" s="1994">
        <v>-0.67700000000000005</v>
      </c>
      <c r="F32" s="1984">
        <v>0.67800000000000005</v>
      </c>
      <c r="G32" s="1984">
        <v>3.718</v>
      </c>
      <c r="H32" s="1984">
        <v>2.2170000000000001</v>
      </c>
      <c r="I32" s="1984">
        <v>2.1930000000000001</v>
      </c>
    </row>
    <row r="33" spans="1:9" ht="12" thickBot="1" x14ac:dyDescent="0.25">
      <c r="A33" s="926"/>
      <c r="B33" s="1993" t="s">
        <v>439</v>
      </c>
      <c r="C33" s="1992"/>
      <c r="D33" s="1990"/>
      <c r="E33" s="1990">
        <v>12.898230088495577</v>
      </c>
      <c r="F33" s="1990">
        <v>5.388986870468341</v>
      </c>
      <c r="G33" s="1990">
        <v>2.4999999999999885</v>
      </c>
      <c r="H33" s="1990">
        <v>4.1999999999999993</v>
      </c>
      <c r="I33" s="1990">
        <v>4.0000000000000124</v>
      </c>
    </row>
    <row r="34" spans="1:9" x14ac:dyDescent="0.2">
      <c r="A34" s="925" t="s">
        <v>963</v>
      </c>
      <c r="B34" s="1989" t="s">
        <v>961</v>
      </c>
      <c r="C34" s="1985"/>
      <c r="D34" s="1995"/>
      <c r="E34" s="1995" t="s">
        <v>105</v>
      </c>
      <c r="F34" s="1995" t="s">
        <v>105</v>
      </c>
      <c r="G34" s="1995" t="s">
        <v>105</v>
      </c>
      <c r="H34" s="1995" t="s">
        <v>105</v>
      </c>
      <c r="I34" s="1995" t="s">
        <v>105</v>
      </c>
    </row>
    <row r="35" spans="1:9" x14ac:dyDescent="0.2">
      <c r="A35" s="924"/>
      <c r="B35" s="1988" t="s">
        <v>960</v>
      </c>
      <c r="C35" s="1987"/>
      <c r="D35" s="1984"/>
      <c r="E35" s="1994" t="s">
        <v>105</v>
      </c>
      <c r="F35" s="1984" t="s">
        <v>105</v>
      </c>
      <c r="G35" s="1984" t="s">
        <v>105</v>
      </c>
      <c r="H35" s="1984" t="s">
        <v>105</v>
      </c>
      <c r="I35" s="1984" t="s">
        <v>105</v>
      </c>
    </row>
    <row r="36" spans="1:9" x14ac:dyDescent="0.2">
      <c r="A36" s="923"/>
      <c r="B36" s="1986" t="s">
        <v>959</v>
      </c>
      <c r="C36" s="1985"/>
      <c r="D36" s="1984"/>
      <c r="E36" s="1984" t="s">
        <v>105</v>
      </c>
      <c r="F36" s="1984" t="s">
        <v>105</v>
      </c>
      <c r="G36" s="1984" t="s">
        <v>105</v>
      </c>
      <c r="H36" s="1984" t="s">
        <v>105</v>
      </c>
      <c r="I36" s="1984" t="s">
        <v>105</v>
      </c>
    </row>
    <row r="37" spans="1:9" ht="12" thickBot="1" x14ac:dyDescent="0.25">
      <c r="A37" s="926"/>
      <c r="B37" s="1993" t="s">
        <v>439</v>
      </c>
      <c r="C37" s="1992"/>
      <c r="D37" s="1990"/>
      <c r="E37" s="1991">
        <v>-9.4000000000000057</v>
      </c>
      <c r="F37" s="1990">
        <v>-2.7999999999999972</v>
      </c>
      <c r="G37" s="1990">
        <v>3.4000000000000057</v>
      </c>
      <c r="H37" s="1990">
        <v>3.0000000000000027</v>
      </c>
      <c r="I37" s="1990">
        <v>2.4999999999999911</v>
      </c>
    </row>
    <row r="38" spans="1:9" x14ac:dyDescent="0.2">
      <c r="A38" s="925" t="s">
        <v>962</v>
      </c>
      <c r="B38" s="1989" t="s">
        <v>961</v>
      </c>
      <c r="C38" s="1985"/>
      <c r="D38" s="1984"/>
      <c r="E38" s="1984" t="s">
        <v>105</v>
      </c>
      <c r="F38" s="1984" t="s">
        <v>105</v>
      </c>
      <c r="G38" s="1984" t="s">
        <v>105</v>
      </c>
      <c r="H38" s="1984" t="s">
        <v>105</v>
      </c>
      <c r="I38" s="1984" t="s">
        <v>105</v>
      </c>
    </row>
    <row r="39" spans="1:9" x14ac:dyDescent="0.2">
      <c r="A39" s="924"/>
      <c r="B39" s="1988" t="s">
        <v>960</v>
      </c>
      <c r="C39" s="1987"/>
      <c r="D39" s="1984"/>
      <c r="E39" s="1984" t="s">
        <v>105</v>
      </c>
      <c r="F39" s="1984" t="s">
        <v>105</v>
      </c>
      <c r="G39" s="1984" t="s">
        <v>105</v>
      </c>
      <c r="H39" s="1984" t="s">
        <v>105</v>
      </c>
      <c r="I39" s="1984" t="s">
        <v>105</v>
      </c>
    </row>
    <row r="40" spans="1:9" x14ac:dyDescent="0.2">
      <c r="A40" s="923"/>
      <c r="B40" s="1986" t="s">
        <v>959</v>
      </c>
      <c r="C40" s="1985"/>
      <c r="D40" s="1984"/>
      <c r="E40" s="1984" t="s">
        <v>105</v>
      </c>
      <c r="F40" s="1984" t="s">
        <v>105</v>
      </c>
      <c r="G40" s="1984" t="s">
        <v>105</v>
      </c>
      <c r="H40" s="1984" t="s">
        <v>105</v>
      </c>
      <c r="I40" s="1984" t="s">
        <v>105</v>
      </c>
    </row>
    <row r="41" spans="1:9" x14ac:dyDescent="0.2">
      <c r="A41" s="923"/>
      <c r="B41" s="1986" t="s">
        <v>439</v>
      </c>
      <c r="C41" s="1985"/>
      <c r="D41" s="1984"/>
      <c r="E41" s="1984">
        <v>5.5749999999999993</v>
      </c>
      <c r="F41" s="1984">
        <v>5.5249999999999995</v>
      </c>
      <c r="G41" s="1984">
        <v>5.2</v>
      </c>
      <c r="H41" s="1984">
        <v>4.8</v>
      </c>
      <c r="I41" s="1984">
        <v>4.8</v>
      </c>
    </row>
    <row r="42" spans="1:9" x14ac:dyDescent="0.2">
      <c r="A42" s="1981"/>
      <c r="B42" s="1981"/>
      <c r="C42" s="1981"/>
      <c r="D42" s="1981"/>
      <c r="E42" s="922"/>
      <c r="F42" s="922"/>
      <c r="G42" s="922"/>
      <c r="H42" s="908"/>
      <c r="I42" s="908" t="s">
        <v>1222</v>
      </c>
    </row>
    <row r="43" spans="1:9" x14ac:dyDescent="0.2">
      <c r="A43" s="1981"/>
      <c r="B43" s="1981"/>
      <c r="C43" s="1981"/>
      <c r="D43" s="1981"/>
      <c r="E43" s="922"/>
      <c r="F43" s="922"/>
      <c r="G43" s="922"/>
      <c r="H43" s="908"/>
      <c r="I43" s="908"/>
    </row>
    <row r="44" spans="1:9" x14ac:dyDescent="0.2">
      <c r="A44" s="1981"/>
      <c r="B44" s="1981"/>
      <c r="C44" s="1981"/>
      <c r="D44" s="1981"/>
      <c r="E44" s="922"/>
      <c r="F44" s="922"/>
      <c r="G44" s="922"/>
      <c r="H44" s="908"/>
      <c r="I44" s="908"/>
    </row>
    <row r="45" spans="1:9" ht="13.5" customHeight="1" x14ac:dyDescent="0.2">
      <c r="A45" s="1981"/>
      <c r="B45" s="1981"/>
      <c r="C45" s="1981"/>
      <c r="D45" s="1981"/>
      <c r="E45" s="1981"/>
      <c r="F45" s="1981"/>
      <c r="G45" s="1981"/>
      <c r="H45" s="1981"/>
      <c r="I45" s="1981"/>
    </row>
    <row r="46" spans="1:9" ht="13.5" customHeight="1" x14ac:dyDescent="0.2">
      <c r="A46" s="910" t="s">
        <v>958</v>
      </c>
      <c r="B46" s="921"/>
      <c r="C46" s="921"/>
      <c r="D46" s="921"/>
      <c r="E46" s="1981"/>
      <c r="F46" s="1981"/>
      <c r="G46" s="1981"/>
      <c r="H46" s="1981"/>
      <c r="I46" s="1981"/>
    </row>
    <row r="47" spans="1:9" ht="13.5" customHeight="1" thickBot="1" x14ac:dyDescent="0.25">
      <c r="A47" s="1981"/>
      <c r="B47" s="1981"/>
      <c r="C47" s="1981"/>
      <c r="D47" s="1981"/>
      <c r="E47" s="1981"/>
      <c r="F47" s="1981"/>
      <c r="G47" s="1981"/>
      <c r="H47" s="1981"/>
      <c r="I47" s="1981"/>
    </row>
    <row r="48" spans="1:9" ht="21.75" customHeight="1" thickBot="1" x14ac:dyDescent="0.25">
      <c r="A48" s="920" t="s">
        <v>957</v>
      </c>
      <c r="B48" s="919" t="s">
        <v>1226</v>
      </c>
      <c r="C48" s="919" t="s">
        <v>1097</v>
      </c>
      <c r="D48" s="919" t="s">
        <v>1056</v>
      </c>
      <c r="E48" s="919" t="s">
        <v>994</v>
      </c>
      <c r="F48" s="919" t="s">
        <v>294</v>
      </c>
      <c r="G48" s="919" t="s">
        <v>293</v>
      </c>
      <c r="H48" s="918" t="s">
        <v>1225</v>
      </c>
      <c r="I48" s="1307"/>
    </row>
    <row r="49" spans="1:9" ht="13.5" customHeight="1" x14ac:dyDescent="0.2">
      <c r="A49" s="915" t="s">
        <v>956</v>
      </c>
      <c r="B49" s="1635">
        <v>-0.42</v>
      </c>
      <c r="C49" s="1635">
        <v>-0.42</v>
      </c>
      <c r="D49" s="1635">
        <v>-0.41499999999999998</v>
      </c>
      <c r="E49" s="1635">
        <v>-0.39750000000000002</v>
      </c>
      <c r="F49" s="1635">
        <v>-0.39250000000000002</v>
      </c>
      <c r="G49" s="1635">
        <v>-0.42</v>
      </c>
      <c r="H49" s="1634">
        <f t="shared" ref="H49:H56" si="0">B49-F49</f>
        <v>-2.7499999999999969E-2</v>
      </c>
      <c r="I49" s="916"/>
    </row>
    <row r="50" spans="1:9" ht="13.5" customHeight="1" x14ac:dyDescent="0.2">
      <c r="A50" s="915" t="s">
        <v>931</v>
      </c>
      <c r="B50" s="1635">
        <v>0.26700000000000002</v>
      </c>
      <c r="C50" s="1635">
        <v>0.37</v>
      </c>
      <c r="D50" s="1635">
        <v>0.32</v>
      </c>
      <c r="E50" s="1635">
        <v>0.251</v>
      </c>
      <c r="F50" s="1635">
        <v>0.27</v>
      </c>
      <c r="G50" s="1635">
        <v>0.19</v>
      </c>
      <c r="H50" s="1634">
        <f t="shared" si="0"/>
        <v>-3.0000000000000027E-3</v>
      </c>
      <c r="I50" s="916"/>
    </row>
    <row r="51" spans="1:9" ht="13.5" customHeight="1" x14ac:dyDescent="0.2">
      <c r="A51" s="915" t="s">
        <v>955</v>
      </c>
      <c r="B51" s="1635">
        <v>-0.64500000000000002</v>
      </c>
      <c r="C51" s="1635">
        <v>-0.65</v>
      </c>
      <c r="D51" s="1635">
        <v>-0.64500000000000002</v>
      </c>
      <c r="E51" s="1635">
        <v>-0.52</v>
      </c>
      <c r="F51" s="1635">
        <v>-0.49</v>
      </c>
      <c r="G51" s="1635">
        <v>-0.5</v>
      </c>
      <c r="H51" s="1634">
        <f t="shared" si="0"/>
        <v>-0.15500000000000003</v>
      </c>
      <c r="I51" s="916"/>
    </row>
    <row r="52" spans="1:9" ht="13.5" customHeight="1" x14ac:dyDescent="0.2">
      <c r="A52" s="915" t="s">
        <v>954</v>
      </c>
      <c r="B52" s="1635">
        <v>0.39679999999999999</v>
      </c>
      <c r="C52" s="1635">
        <v>0.51</v>
      </c>
      <c r="D52" s="1635">
        <f>0.44</f>
        <v>0.44</v>
      </c>
      <c r="E52" s="1635">
        <v>0.4</v>
      </c>
      <c r="F52" s="1635">
        <v>0.48449999999999999</v>
      </c>
      <c r="G52" s="1635">
        <v>0.38</v>
      </c>
      <c r="H52" s="1634">
        <f t="shared" si="0"/>
        <v>-8.77E-2</v>
      </c>
      <c r="I52" s="916"/>
    </row>
    <row r="53" spans="1:9" ht="13.5" customHeight="1" x14ac:dyDescent="0.2">
      <c r="A53" s="915" t="s">
        <v>953</v>
      </c>
      <c r="B53" s="1635">
        <v>0.47499999999999998</v>
      </c>
      <c r="C53" s="1635">
        <v>0.53</v>
      </c>
      <c r="D53" s="1635">
        <v>0.375</v>
      </c>
      <c r="E53" s="1635">
        <v>0.375</v>
      </c>
      <c r="F53" s="1635">
        <v>0.52500000000000002</v>
      </c>
      <c r="G53" s="1635">
        <v>0.73</v>
      </c>
      <c r="H53" s="1634">
        <f t="shared" si="0"/>
        <v>-5.0000000000000044E-2</v>
      </c>
      <c r="I53" s="916"/>
    </row>
    <row r="54" spans="1:9" x14ac:dyDescent="0.2">
      <c r="A54" s="915" t="s">
        <v>952</v>
      </c>
      <c r="B54" s="1635">
        <v>1.825</v>
      </c>
      <c r="C54" s="1635">
        <v>1.91</v>
      </c>
      <c r="D54" s="1635">
        <v>1.55</v>
      </c>
      <c r="E54" s="1635">
        <v>1.49</v>
      </c>
      <c r="F54" s="1635">
        <v>1.51</v>
      </c>
      <c r="G54" s="1635">
        <v>1.5</v>
      </c>
      <c r="H54" s="1634">
        <f t="shared" si="0"/>
        <v>0.31499999999999995</v>
      </c>
      <c r="I54" s="916"/>
    </row>
    <row r="55" spans="1:9" ht="13.5" customHeight="1" x14ac:dyDescent="0.2">
      <c r="A55" s="915" t="s">
        <v>951</v>
      </c>
      <c r="B55" s="1635">
        <v>-0.6</v>
      </c>
      <c r="C55" s="1635">
        <v>-0.6</v>
      </c>
      <c r="D55" s="1635">
        <v>-0.6</v>
      </c>
      <c r="E55" s="1635">
        <v>-0.57999999999999996</v>
      </c>
      <c r="F55" s="1635">
        <v>-0.5</v>
      </c>
      <c r="G55" s="1635">
        <v>-0.57999999999999996</v>
      </c>
      <c r="H55" s="1634">
        <f t="shared" si="0"/>
        <v>-9.9999999999999978E-2</v>
      </c>
      <c r="I55" s="916"/>
    </row>
    <row r="56" spans="1:9" ht="13.5" customHeight="1" x14ac:dyDescent="0.2">
      <c r="A56" s="915" t="s">
        <v>950</v>
      </c>
      <c r="B56" s="1635">
        <v>0.41799999999999998</v>
      </c>
      <c r="C56" s="1635">
        <v>0.5</v>
      </c>
      <c r="D56" s="1635">
        <v>0.5</v>
      </c>
      <c r="E56" s="1635">
        <v>0.47</v>
      </c>
      <c r="F56" s="1635">
        <v>0.43</v>
      </c>
      <c r="G56" s="1635">
        <v>0.35</v>
      </c>
      <c r="H56" s="1634">
        <f t="shared" si="0"/>
        <v>-1.2000000000000011E-2</v>
      </c>
      <c r="I56" s="916"/>
    </row>
    <row r="57" spans="1:9" ht="13.5" customHeight="1" x14ac:dyDescent="0.2">
      <c r="A57" s="915"/>
      <c r="B57" s="914"/>
      <c r="C57" s="914"/>
      <c r="D57" s="914"/>
      <c r="E57" s="914"/>
      <c r="F57" s="914"/>
      <c r="G57" s="914"/>
      <c r="H57" s="913"/>
      <c r="I57" s="913"/>
    </row>
    <row r="58" spans="1:9" ht="13.5" customHeight="1" x14ac:dyDescent="0.2">
      <c r="B58" s="1981"/>
      <c r="C58" s="1981"/>
      <c r="D58" s="1981"/>
      <c r="E58" s="1981"/>
      <c r="F58" s="912"/>
      <c r="G58" s="1982"/>
      <c r="H58" s="1982"/>
      <c r="I58" s="1982"/>
    </row>
    <row r="59" spans="1:9" ht="12.75" x14ac:dyDescent="0.2">
      <c r="A59" s="910" t="s">
        <v>1221</v>
      </c>
      <c r="B59" s="1981"/>
      <c r="C59" s="1981"/>
      <c r="D59" s="1981"/>
      <c r="E59" s="1981"/>
      <c r="F59" s="912"/>
      <c r="G59" s="1982"/>
      <c r="H59" s="1982"/>
      <c r="I59" s="1982"/>
    </row>
    <row r="60" spans="1:9" x14ac:dyDescent="0.2">
      <c r="B60" s="1981"/>
      <c r="C60" s="1981"/>
      <c r="D60" s="1981"/>
      <c r="E60" s="1981"/>
      <c r="F60" s="912"/>
      <c r="G60" s="1982"/>
      <c r="H60" s="1982"/>
      <c r="I60" s="1982"/>
    </row>
    <row r="61" spans="1:9" x14ac:dyDescent="0.2">
      <c r="A61" s="1981"/>
      <c r="B61" s="1981"/>
      <c r="C61" s="1981"/>
      <c r="D61" s="1981"/>
      <c r="E61" s="1981"/>
      <c r="F61" s="912"/>
      <c r="G61" s="1983"/>
      <c r="H61" s="1982"/>
      <c r="I61" s="1982"/>
    </row>
    <row r="62" spans="1:9" x14ac:dyDescent="0.2">
      <c r="A62" s="1981"/>
      <c r="B62" s="1981"/>
      <c r="C62" s="1981"/>
      <c r="D62" s="1981"/>
      <c r="E62" s="1981"/>
      <c r="F62" s="912"/>
      <c r="G62" s="1983"/>
      <c r="H62" s="1982"/>
      <c r="I62" s="1982"/>
    </row>
    <row r="63" spans="1:9" x14ac:dyDescent="0.2">
      <c r="A63" s="1981"/>
      <c r="B63" s="1981"/>
      <c r="C63" s="1981"/>
      <c r="D63" s="1981"/>
      <c r="E63" s="1981"/>
      <c r="F63" s="1982"/>
      <c r="G63" s="1982"/>
      <c r="H63" s="1982"/>
      <c r="I63" s="1982"/>
    </row>
    <row r="64" spans="1:9" x14ac:dyDescent="0.2">
      <c r="A64" s="1981"/>
      <c r="B64" s="1981"/>
      <c r="C64" s="1981"/>
      <c r="D64" s="1981"/>
      <c r="E64" s="1981"/>
      <c r="F64" s="1981"/>
      <c r="G64" s="1981"/>
      <c r="H64" s="1981"/>
      <c r="I64" s="1981"/>
    </row>
    <row r="65" spans="1:9" x14ac:dyDescent="0.2">
      <c r="A65" s="1981"/>
      <c r="B65" s="1981"/>
      <c r="C65" s="1981"/>
      <c r="D65" s="1981"/>
      <c r="E65" s="1981"/>
      <c r="F65" s="1981"/>
      <c r="G65" s="1981"/>
      <c r="H65" s="1981"/>
      <c r="I65" s="1981"/>
    </row>
    <row r="66" spans="1:9" x14ac:dyDescent="0.2">
      <c r="A66" s="1981"/>
      <c r="B66" s="1981"/>
      <c r="C66" s="1981"/>
      <c r="D66" s="1981"/>
      <c r="E66" s="1981"/>
      <c r="F66" s="1981"/>
      <c r="G66" s="1981"/>
      <c r="H66" s="1981"/>
      <c r="I66" s="1981"/>
    </row>
    <row r="67" spans="1:9" x14ac:dyDescent="0.2">
      <c r="A67" s="1981"/>
      <c r="B67" s="1981"/>
      <c r="C67" s="1981"/>
      <c r="D67" s="1981"/>
      <c r="E67" s="1981"/>
      <c r="F67" s="1981"/>
      <c r="G67" s="1981"/>
      <c r="H67" s="1981"/>
      <c r="I67" s="1981"/>
    </row>
    <row r="68" spans="1:9" x14ac:dyDescent="0.2">
      <c r="A68" s="1981"/>
      <c r="B68" s="1981"/>
      <c r="C68" s="1981"/>
      <c r="D68" s="1981"/>
      <c r="E68" s="1981"/>
      <c r="F68" s="1981"/>
      <c r="G68" s="1981"/>
      <c r="H68" s="1981"/>
      <c r="I68" s="1981"/>
    </row>
    <row r="69" spans="1:9" x14ac:dyDescent="0.2">
      <c r="A69" s="1981"/>
      <c r="B69" s="1981"/>
      <c r="C69" s="1981"/>
      <c r="D69" s="1981"/>
      <c r="E69" s="1981"/>
      <c r="F69" s="1981"/>
      <c r="G69" s="1981"/>
      <c r="H69" s="1981"/>
      <c r="I69" s="1981"/>
    </row>
    <row r="70" spans="1:9" x14ac:dyDescent="0.2">
      <c r="A70" s="1981"/>
      <c r="B70" s="1981"/>
      <c r="C70" s="1981"/>
      <c r="D70" s="1981"/>
      <c r="E70" s="1981"/>
      <c r="F70" s="1981"/>
      <c r="G70" s="1981"/>
      <c r="H70" s="1981"/>
      <c r="I70" s="1981"/>
    </row>
    <row r="71" spans="1:9" x14ac:dyDescent="0.2">
      <c r="A71" s="1981"/>
      <c r="B71" s="1981"/>
      <c r="C71" s="1981"/>
      <c r="D71" s="1981"/>
      <c r="E71" s="1981"/>
      <c r="F71" s="1981"/>
      <c r="G71" s="1981"/>
      <c r="H71" s="1981"/>
      <c r="I71" s="1981"/>
    </row>
    <row r="72" spans="1:9" x14ac:dyDescent="0.2">
      <c r="A72" s="1981"/>
      <c r="B72" s="1981"/>
      <c r="C72" s="1981"/>
      <c r="D72" s="1981"/>
      <c r="E72" s="1981"/>
      <c r="F72" s="1981"/>
      <c r="G72" s="1981"/>
      <c r="H72" s="1981"/>
      <c r="I72" s="1981"/>
    </row>
    <row r="73" spans="1:9" x14ac:dyDescent="0.2">
      <c r="A73" s="1981"/>
      <c r="B73" s="1981"/>
      <c r="C73" s="1981"/>
      <c r="D73" s="1981"/>
      <c r="E73" s="1981"/>
      <c r="F73" s="1981"/>
      <c r="G73" s="1981"/>
      <c r="H73" s="1981"/>
      <c r="I73" s="1981"/>
    </row>
    <row r="74" spans="1:9" x14ac:dyDescent="0.2">
      <c r="A74" s="1981"/>
      <c r="B74" s="1981"/>
      <c r="C74" s="1981"/>
      <c r="D74" s="1981"/>
      <c r="E74" s="1981"/>
      <c r="F74" s="1981"/>
      <c r="G74" s="1981"/>
      <c r="H74" s="1981"/>
      <c r="I74" s="1981"/>
    </row>
    <row r="75" spans="1:9" x14ac:dyDescent="0.2">
      <c r="A75" s="1981"/>
      <c r="B75" s="1981"/>
      <c r="C75" s="1981"/>
      <c r="D75" s="1981"/>
      <c r="F75" s="1981"/>
      <c r="G75" s="1981"/>
      <c r="H75" s="1981"/>
      <c r="I75" s="1981"/>
    </row>
    <row r="76" spans="1:9" x14ac:dyDescent="0.2">
      <c r="B76" s="1981"/>
      <c r="C76" s="1981"/>
      <c r="D76" s="1981"/>
      <c r="E76" s="1981"/>
      <c r="F76" s="1981"/>
      <c r="G76" s="1981"/>
      <c r="H76" s="1981"/>
      <c r="I76" s="1981"/>
    </row>
    <row r="77" spans="1:9" x14ac:dyDescent="0.2">
      <c r="A77" s="1981"/>
      <c r="B77" s="1981"/>
      <c r="C77" s="1981"/>
      <c r="D77" s="1981"/>
      <c r="F77" s="1981"/>
      <c r="G77" s="1981"/>
      <c r="H77" s="1981"/>
      <c r="I77" s="1981"/>
    </row>
    <row r="78" spans="1:9" x14ac:dyDescent="0.2">
      <c r="B78" s="1981"/>
      <c r="C78" s="1981"/>
      <c r="D78" s="1981"/>
      <c r="E78" s="1981" t="s">
        <v>949</v>
      </c>
      <c r="F78" s="1981"/>
      <c r="G78" s="1981"/>
      <c r="H78" s="1981"/>
      <c r="I78" s="1981"/>
    </row>
    <row r="79" spans="1:9" ht="12.75" x14ac:dyDescent="0.2">
      <c r="A79" s="910" t="s">
        <v>1068</v>
      </c>
      <c r="B79" s="1981"/>
      <c r="C79" s="1981"/>
      <c r="D79" s="1981"/>
      <c r="E79" s="1981"/>
      <c r="F79" s="1981"/>
      <c r="G79" s="1981"/>
      <c r="H79" s="1981"/>
      <c r="I79" s="1981"/>
    </row>
    <row r="80" spans="1:9" x14ac:dyDescent="0.2">
      <c r="B80" s="1981"/>
      <c r="C80" s="1981"/>
      <c r="D80" s="1981"/>
      <c r="E80" s="1981"/>
      <c r="F80" s="1981"/>
      <c r="G80" s="1981"/>
      <c r="H80" s="1981"/>
      <c r="I80" s="1981"/>
    </row>
    <row r="81" spans="1:9" x14ac:dyDescent="0.2">
      <c r="A81" s="1981"/>
      <c r="B81" s="1981"/>
      <c r="C81" s="1981"/>
      <c r="D81" s="1981"/>
      <c r="E81" s="1981"/>
      <c r="F81" s="1981"/>
      <c r="G81" s="1981"/>
      <c r="H81" s="1981"/>
      <c r="I81" s="1981"/>
    </row>
    <row r="82" spans="1:9" x14ac:dyDescent="0.2">
      <c r="A82" s="1981"/>
      <c r="B82" s="1981"/>
      <c r="C82" s="1981"/>
      <c r="D82" s="1981"/>
      <c r="E82" s="1981"/>
      <c r="F82" s="1981"/>
      <c r="G82" s="931"/>
      <c r="H82" s="1981"/>
      <c r="I82" s="1981"/>
    </row>
    <row r="83" spans="1:9" x14ac:dyDescent="0.2">
      <c r="A83" s="1981"/>
      <c r="B83" s="1981"/>
      <c r="C83" s="1981"/>
      <c r="D83" s="1981"/>
      <c r="E83" s="1981"/>
      <c r="F83" s="1981"/>
      <c r="G83" s="1981"/>
      <c r="H83" s="1981"/>
      <c r="I83" s="1981"/>
    </row>
    <row r="84" spans="1:9" x14ac:dyDescent="0.2">
      <c r="A84" s="1981"/>
      <c r="B84" s="1981"/>
      <c r="C84" s="1981"/>
      <c r="D84" s="1981"/>
      <c r="E84" s="1981"/>
      <c r="F84" s="1981"/>
      <c r="G84" s="1981"/>
      <c r="H84" s="1981"/>
      <c r="I84" s="1981"/>
    </row>
    <row r="85" spans="1:9" x14ac:dyDescent="0.2">
      <c r="A85" s="1981"/>
      <c r="B85" s="1981"/>
      <c r="C85" s="1981"/>
      <c r="D85" s="1981"/>
      <c r="E85" s="1981"/>
      <c r="F85" s="1981"/>
      <c r="G85" s="1981"/>
      <c r="H85" s="1981"/>
      <c r="I85" s="1981"/>
    </row>
    <row r="86" spans="1:9" x14ac:dyDescent="0.2">
      <c r="A86" s="1981"/>
      <c r="B86" s="1981"/>
      <c r="C86" s="1981"/>
      <c r="D86" s="1981"/>
      <c r="E86" s="1981"/>
      <c r="F86" s="1981"/>
      <c r="G86" s="1981"/>
      <c r="H86" s="1981"/>
      <c r="I86" s="1981"/>
    </row>
    <row r="87" spans="1:9" x14ac:dyDescent="0.2">
      <c r="A87" s="1981"/>
      <c r="B87" s="1981"/>
      <c r="C87" s="1981"/>
      <c r="D87" s="1981"/>
      <c r="E87" s="1981"/>
      <c r="F87" s="1981"/>
      <c r="G87" s="1981"/>
      <c r="H87" s="1981"/>
      <c r="I87" s="1981"/>
    </row>
    <row r="88" spans="1:9" x14ac:dyDescent="0.2">
      <c r="A88" s="1981"/>
      <c r="B88" s="1981"/>
      <c r="C88" s="1981"/>
      <c r="D88" s="1981"/>
      <c r="E88" s="1981"/>
      <c r="F88" s="1981"/>
      <c r="G88" s="1981"/>
      <c r="H88" s="1981"/>
      <c r="I88" s="1981"/>
    </row>
    <row r="89" spans="1:9" x14ac:dyDescent="0.2">
      <c r="A89" s="1981"/>
      <c r="B89" s="1981"/>
      <c r="C89" s="1981"/>
      <c r="D89" s="1981"/>
      <c r="E89" s="1981"/>
      <c r="F89" s="1981"/>
      <c r="G89" s="1981"/>
      <c r="H89" s="1981"/>
      <c r="I89" s="1981"/>
    </row>
    <row r="90" spans="1:9" x14ac:dyDescent="0.2">
      <c r="A90" s="1981"/>
      <c r="B90" s="1981"/>
      <c r="C90" s="1981"/>
      <c r="D90" s="1981"/>
      <c r="E90" s="1981"/>
      <c r="F90" s="1981"/>
      <c r="G90" s="1981"/>
      <c r="H90" s="1981"/>
      <c r="I90" s="1981"/>
    </row>
    <row r="91" spans="1:9" x14ac:dyDescent="0.2">
      <c r="A91" s="1981"/>
      <c r="B91" s="1981"/>
      <c r="C91" s="1981"/>
      <c r="D91" s="1981"/>
      <c r="E91" s="1981"/>
      <c r="F91" s="1981"/>
      <c r="G91" s="1981"/>
      <c r="H91" s="1981"/>
      <c r="I91" s="1981"/>
    </row>
    <row r="92" spans="1:9" x14ac:dyDescent="0.2">
      <c r="A92" s="1981"/>
      <c r="B92" s="1981"/>
      <c r="C92" s="1981"/>
      <c r="D92" s="1981"/>
      <c r="E92" s="1981"/>
      <c r="F92" s="1981"/>
      <c r="G92" s="1981"/>
      <c r="H92" s="1981"/>
      <c r="I92" s="1981"/>
    </row>
    <row r="93" spans="1:9" x14ac:dyDescent="0.2">
      <c r="A93" s="1981"/>
      <c r="B93" s="1981"/>
      <c r="C93" s="1981"/>
      <c r="D93" s="1981"/>
      <c r="E93" s="1981"/>
      <c r="F93" s="1981"/>
      <c r="G93" s="1981"/>
      <c r="H93" s="1981"/>
      <c r="I93" s="1981"/>
    </row>
    <row r="94" spans="1:9" x14ac:dyDescent="0.2">
      <c r="B94" s="1981"/>
      <c r="C94" s="1981"/>
      <c r="D94" s="1981"/>
      <c r="F94" s="1981"/>
      <c r="G94" s="1981"/>
      <c r="H94" s="1981"/>
      <c r="I94" s="1981"/>
    </row>
    <row r="95" spans="1:9" x14ac:dyDescent="0.2">
      <c r="A95" s="1981"/>
      <c r="B95" s="1981"/>
      <c r="C95" s="1981"/>
      <c r="D95" s="1981"/>
      <c r="E95" s="1981"/>
      <c r="F95" s="1981"/>
      <c r="G95" s="911"/>
      <c r="H95" s="1981"/>
      <c r="I95" s="1981"/>
    </row>
    <row r="96" spans="1:9" x14ac:dyDescent="0.2">
      <c r="B96" s="1981"/>
      <c r="C96" s="1981"/>
      <c r="D96" s="1981"/>
      <c r="F96" s="1981"/>
      <c r="G96" s="1981"/>
      <c r="H96" s="1981"/>
      <c r="I96" s="1981"/>
    </row>
    <row r="97" spans="1:9" x14ac:dyDescent="0.2">
      <c r="A97" s="1981"/>
      <c r="B97" s="1981"/>
      <c r="C97" s="1981"/>
      <c r="D97" s="1981"/>
      <c r="E97" s="1981"/>
      <c r="F97" s="1981"/>
      <c r="G97" s="1981"/>
      <c r="H97" s="1981"/>
      <c r="I97" s="1981"/>
    </row>
    <row r="98" spans="1:9" x14ac:dyDescent="0.2">
      <c r="A98" s="1981"/>
      <c r="B98" s="1981"/>
      <c r="C98" s="1981"/>
      <c r="D98" s="1981"/>
      <c r="E98" s="911" t="s">
        <v>1067</v>
      </c>
      <c r="F98" s="1981"/>
      <c r="G98" s="1981"/>
      <c r="H98" s="1981"/>
      <c r="I98" s="1981"/>
    </row>
    <row r="99" spans="1:9" x14ac:dyDescent="0.2">
      <c r="B99" s="1981"/>
      <c r="C99" s="1981"/>
      <c r="D99" s="1981"/>
      <c r="E99" s="1981"/>
      <c r="F99" s="1981"/>
      <c r="G99" s="1981"/>
      <c r="H99" s="1981"/>
      <c r="I99" s="1981"/>
    </row>
    <row r="100" spans="1:9" ht="12.75" x14ac:dyDescent="0.2">
      <c r="A100" s="910" t="s">
        <v>1135</v>
      </c>
      <c r="B100" s="1981"/>
      <c r="C100" s="1981"/>
      <c r="D100" s="1981"/>
      <c r="E100" s="1981"/>
      <c r="F100" s="1981"/>
      <c r="G100" s="1981"/>
      <c r="H100" s="1981"/>
      <c r="I100" s="1981"/>
    </row>
    <row r="101" spans="1:9" x14ac:dyDescent="0.2">
      <c r="A101" s="1981"/>
      <c r="B101" s="1981"/>
      <c r="C101" s="1981"/>
      <c r="D101" s="1981"/>
      <c r="E101" s="1981"/>
      <c r="F101" s="1981"/>
      <c r="G101" s="1981"/>
      <c r="H101" s="1981"/>
      <c r="I101" s="1981"/>
    </row>
    <row r="102" spans="1:9" x14ac:dyDescent="0.2">
      <c r="A102" s="1981"/>
      <c r="B102" s="1981"/>
      <c r="C102" s="1981"/>
      <c r="D102" s="1981"/>
      <c r="E102" s="1981"/>
      <c r="F102" s="1981"/>
      <c r="G102" s="1981"/>
      <c r="H102" s="1981"/>
      <c r="I102" s="1981"/>
    </row>
    <row r="103" spans="1:9" x14ac:dyDescent="0.2">
      <c r="A103" s="1981"/>
      <c r="B103" s="1981"/>
      <c r="C103" s="1981"/>
      <c r="D103" s="1981"/>
      <c r="E103" s="1981"/>
      <c r="F103" s="1981"/>
      <c r="G103" s="931"/>
      <c r="H103" s="1981"/>
      <c r="I103" s="1981"/>
    </row>
    <row r="104" spans="1:9" x14ac:dyDescent="0.2">
      <c r="A104" s="1981"/>
      <c r="B104" s="1981"/>
      <c r="C104" s="1981"/>
      <c r="D104" s="1981"/>
      <c r="E104" s="1981"/>
      <c r="F104" s="1981"/>
      <c r="G104" s="1981"/>
      <c r="H104" s="1981"/>
      <c r="I104" s="1981"/>
    </row>
    <row r="105" spans="1:9" x14ac:dyDescent="0.2">
      <c r="A105" s="1981"/>
      <c r="B105" s="1981"/>
      <c r="C105" s="1981"/>
      <c r="D105" s="1981"/>
      <c r="E105" s="1981"/>
      <c r="F105" s="1981"/>
      <c r="G105" s="1981"/>
      <c r="H105" s="1981"/>
      <c r="I105" s="1981"/>
    </row>
    <row r="106" spans="1:9" x14ac:dyDescent="0.2">
      <c r="A106" s="1981"/>
      <c r="B106" s="1981"/>
      <c r="C106" s="1981"/>
      <c r="D106" s="1981"/>
      <c r="E106" s="1981"/>
      <c r="F106" s="1981"/>
      <c r="G106" s="1981"/>
      <c r="H106" s="1981"/>
      <c r="I106" s="1981"/>
    </row>
    <row r="107" spans="1:9" x14ac:dyDescent="0.2">
      <c r="A107" s="1981"/>
      <c r="B107" s="1981"/>
      <c r="C107" s="1981"/>
      <c r="D107" s="1981"/>
      <c r="E107" s="1981"/>
      <c r="F107" s="1981"/>
      <c r="G107" s="1981"/>
      <c r="H107" s="1981"/>
      <c r="I107" s="1981"/>
    </row>
    <row r="108" spans="1:9" x14ac:dyDescent="0.2">
      <c r="A108" s="1981"/>
      <c r="B108" s="1981"/>
      <c r="C108" s="1981"/>
      <c r="D108" s="1981"/>
      <c r="E108" s="1981"/>
      <c r="F108" s="1981"/>
      <c r="G108" s="1981"/>
      <c r="H108" s="1981"/>
      <c r="I108" s="1981"/>
    </row>
    <row r="109" spans="1:9" x14ac:dyDescent="0.2">
      <c r="A109" s="1981"/>
      <c r="B109" s="1981"/>
      <c r="C109" s="1981"/>
      <c r="D109" s="1981"/>
      <c r="E109" s="1981"/>
      <c r="F109" s="1981"/>
      <c r="G109" s="1981"/>
      <c r="H109" s="1981"/>
      <c r="I109" s="1981"/>
    </row>
    <row r="110" spans="1:9" x14ac:dyDescent="0.2">
      <c r="A110" s="1981"/>
      <c r="B110" s="1981"/>
      <c r="C110" s="1981"/>
      <c r="D110" s="1981"/>
      <c r="E110" s="1981"/>
      <c r="F110" s="1981"/>
      <c r="G110" s="1981"/>
      <c r="H110" s="1981"/>
      <c r="I110" s="1981"/>
    </row>
    <row r="111" spans="1:9" x14ac:dyDescent="0.2">
      <c r="A111" s="1981"/>
      <c r="B111" s="1981"/>
      <c r="C111" s="1981"/>
      <c r="D111" s="1981"/>
      <c r="E111" s="1981"/>
      <c r="F111" s="1981"/>
      <c r="G111" s="1981"/>
      <c r="H111" s="1981"/>
      <c r="I111" s="1981"/>
    </row>
    <row r="119" spans="1:9" x14ac:dyDescent="0.2">
      <c r="E119" s="1980" t="s">
        <v>949</v>
      </c>
    </row>
    <row r="124" spans="1:9" ht="12.75" x14ac:dyDescent="0.2">
      <c r="A124" s="910" t="s">
        <v>1220</v>
      </c>
    </row>
    <row r="125" spans="1:9" x14ac:dyDescent="0.2">
      <c r="B125" s="1981"/>
      <c r="C125" s="1981"/>
      <c r="D125" s="1981"/>
      <c r="E125" s="1981"/>
      <c r="F125" s="1981"/>
      <c r="G125" s="1981"/>
      <c r="H125" s="1981"/>
      <c r="I125" s="1981"/>
    </row>
    <row r="126" spans="1:9" x14ac:dyDescent="0.2">
      <c r="A126" s="1981"/>
      <c r="B126" s="1981"/>
      <c r="C126" s="1981"/>
      <c r="D126" s="1981"/>
      <c r="E126" s="1981"/>
      <c r="F126" s="1981"/>
      <c r="G126" s="1981"/>
      <c r="H126" s="1981"/>
      <c r="I126" s="1981"/>
    </row>
    <row r="127" spans="1:9" x14ac:dyDescent="0.2">
      <c r="A127" s="1981"/>
      <c r="B127" s="1981"/>
      <c r="C127" s="1981"/>
      <c r="D127" s="1981"/>
      <c r="E127" s="1981"/>
      <c r="F127" s="1981"/>
      <c r="G127" s="931"/>
      <c r="H127" s="1981"/>
      <c r="I127" s="1981"/>
    </row>
    <row r="128" spans="1:9" x14ac:dyDescent="0.2">
      <c r="A128" s="1981"/>
      <c r="B128" s="1981"/>
      <c r="C128" s="1981"/>
      <c r="D128" s="1981"/>
      <c r="E128" s="1981"/>
      <c r="F128" s="1981"/>
      <c r="G128" s="1981"/>
      <c r="H128" s="1981"/>
      <c r="I128" s="1981"/>
    </row>
    <row r="129" spans="1:9" x14ac:dyDescent="0.2">
      <c r="A129" s="1981"/>
      <c r="B129" s="1981"/>
      <c r="C129" s="1981"/>
      <c r="D129" s="1981"/>
      <c r="E129" s="1981"/>
      <c r="F129" s="1981"/>
      <c r="G129" s="1981"/>
      <c r="H129" s="1981"/>
      <c r="I129" s="1981"/>
    </row>
    <row r="130" spans="1:9" x14ac:dyDescent="0.2">
      <c r="A130" s="1981"/>
      <c r="B130" s="1981"/>
      <c r="C130" s="1981"/>
      <c r="D130" s="1981"/>
      <c r="E130" s="1981"/>
      <c r="F130" s="1981"/>
      <c r="G130" s="1981"/>
      <c r="H130" s="1981"/>
      <c r="I130" s="1981"/>
    </row>
    <row r="131" spans="1:9" x14ac:dyDescent="0.2">
      <c r="A131" s="1981"/>
      <c r="B131" s="1981"/>
      <c r="C131" s="1981"/>
      <c r="D131" s="1981"/>
      <c r="E131" s="1981"/>
      <c r="F131" s="1981"/>
      <c r="G131" s="1981"/>
      <c r="H131" s="1981"/>
      <c r="I131" s="1981"/>
    </row>
    <row r="132" spans="1:9" x14ac:dyDescent="0.2">
      <c r="A132" s="1981"/>
      <c r="B132" s="1981"/>
      <c r="C132" s="1981"/>
      <c r="D132" s="1981"/>
      <c r="E132" s="1981"/>
      <c r="F132" s="1981"/>
      <c r="G132" s="1981"/>
      <c r="H132" s="1981"/>
      <c r="I132" s="1981"/>
    </row>
    <row r="133" spans="1:9" x14ac:dyDescent="0.2">
      <c r="A133" s="1981"/>
      <c r="B133" s="1981"/>
      <c r="C133" s="1981"/>
      <c r="D133" s="1981"/>
      <c r="E133" s="1981"/>
      <c r="F133" s="1981"/>
      <c r="G133" s="1981"/>
      <c r="H133" s="1981"/>
      <c r="I133" s="1981"/>
    </row>
    <row r="134" spans="1:9" x14ac:dyDescent="0.2">
      <c r="A134" s="1981"/>
      <c r="B134" s="1981"/>
      <c r="C134" s="1981"/>
      <c r="D134" s="1981"/>
      <c r="E134" s="1981"/>
      <c r="F134" s="1981"/>
      <c r="G134" s="1981"/>
      <c r="H134" s="1981"/>
      <c r="I134" s="1981"/>
    </row>
    <row r="135" spans="1:9" x14ac:dyDescent="0.2">
      <c r="A135" s="1981"/>
      <c r="B135" s="1981"/>
      <c r="C135" s="1981"/>
      <c r="D135" s="1981"/>
      <c r="E135" s="1981"/>
      <c r="F135" s="1981"/>
      <c r="G135" s="1981"/>
      <c r="H135" s="1981"/>
      <c r="I135" s="1981"/>
    </row>
    <row r="136" spans="1:9" x14ac:dyDescent="0.2">
      <c r="A136" s="1981"/>
      <c r="B136" s="1981"/>
      <c r="C136" s="1981"/>
      <c r="D136" s="1981"/>
      <c r="E136" s="1981"/>
      <c r="F136" s="1981"/>
      <c r="G136" s="1981"/>
      <c r="H136" s="1981"/>
      <c r="I136" s="1981"/>
    </row>
    <row r="137" spans="1:9" x14ac:dyDescent="0.2">
      <c r="A137" s="1981"/>
      <c r="B137" s="1981"/>
      <c r="C137" s="1981"/>
      <c r="D137" s="1981"/>
      <c r="E137" s="1981"/>
      <c r="F137" s="1981"/>
      <c r="G137" s="1981"/>
      <c r="H137" s="1981"/>
      <c r="I137" s="1981"/>
    </row>
    <row r="138" spans="1:9" x14ac:dyDescent="0.2">
      <c r="A138" s="1981"/>
      <c r="B138" s="1981"/>
      <c r="C138" s="1981"/>
      <c r="D138" s="1981"/>
      <c r="E138" s="1981"/>
      <c r="F138" s="1981"/>
      <c r="G138" s="1981"/>
      <c r="H138" s="1981"/>
      <c r="I138" s="1981"/>
    </row>
    <row r="139" spans="1:9" x14ac:dyDescent="0.2">
      <c r="A139" s="1981"/>
      <c r="B139" s="1981"/>
      <c r="C139" s="1981"/>
      <c r="D139" s="1981"/>
      <c r="E139" s="1981"/>
      <c r="F139" s="1981"/>
      <c r="G139" s="1981"/>
      <c r="H139" s="1981"/>
      <c r="I139" s="1981"/>
    </row>
    <row r="140" spans="1:9" x14ac:dyDescent="0.2">
      <c r="A140" s="1981"/>
      <c r="B140" s="1981"/>
      <c r="C140" s="1981"/>
      <c r="D140" s="1981"/>
      <c r="E140" s="1981"/>
      <c r="F140" s="1981"/>
      <c r="G140" s="1981"/>
      <c r="H140" s="1981"/>
      <c r="I140" s="1981"/>
    </row>
    <row r="141" spans="1:9" x14ac:dyDescent="0.2">
      <c r="A141" s="1981"/>
      <c r="B141" s="1981"/>
      <c r="C141" s="1981"/>
      <c r="D141" s="1981"/>
      <c r="E141" s="1981"/>
      <c r="F141" s="1981"/>
      <c r="G141" s="1981"/>
      <c r="H141" s="1981"/>
      <c r="I141" s="1981"/>
    </row>
    <row r="142" spans="1:9" x14ac:dyDescent="0.2">
      <c r="A142" s="1981"/>
      <c r="B142" s="1981"/>
      <c r="C142" s="1981"/>
      <c r="D142" s="1981"/>
      <c r="F142" s="1981"/>
      <c r="G142" s="1981"/>
      <c r="H142" s="1981"/>
      <c r="I142" s="1981"/>
    </row>
    <row r="143" spans="1:9" x14ac:dyDescent="0.2">
      <c r="B143" s="1981"/>
      <c r="C143" s="1981"/>
      <c r="D143" s="1981"/>
      <c r="E143" s="1981"/>
      <c r="F143" s="1981"/>
      <c r="G143" s="1981"/>
      <c r="H143" s="1981"/>
      <c r="I143" s="1981"/>
    </row>
    <row r="144" spans="1:9" x14ac:dyDescent="0.2">
      <c r="A144" s="1981"/>
      <c r="B144" s="1981"/>
      <c r="C144" s="1981"/>
      <c r="D144" s="1981"/>
      <c r="E144" s="1981" t="s">
        <v>949</v>
      </c>
      <c r="F144" s="1981"/>
      <c r="G144" s="1981"/>
      <c r="H144" s="1981"/>
      <c r="I144" s="1981"/>
    </row>
    <row r="145" spans="1:9" ht="12.75" x14ac:dyDescent="0.2">
      <c r="A145" s="909" t="s">
        <v>1219</v>
      </c>
      <c r="B145" s="1981"/>
      <c r="C145" s="1981"/>
      <c r="D145" s="1981"/>
      <c r="E145" s="1981"/>
      <c r="F145" s="1981"/>
      <c r="G145" s="1981"/>
      <c r="H145" s="1981"/>
      <c r="I145" s="1981"/>
    </row>
    <row r="146" spans="1:9" x14ac:dyDescent="0.2">
      <c r="A146" s="1981"/>
      <c r="B146" s="1981"/>
      <c r="C146" s="1981"/>
      <c r="D146" s="1981"/>
      <c r="E146" s="1981"/>
      <c r="F146" s="1981"/>
      <c r="G146" s="1981"/>
      <c r="H146" s="1981"/>
      <c r="I146" s="1981"/>
    </row>
    <row r="147" spans="1:9" x14ac:dyDescent="0.2">
      <c r="A147" s="1981"/>
      <c r="B147" s="1981"/>
      <c r="C147" s="1981"/>
      <c r="D147" s="1981"/>
      <c r="E147" s="1981"/>
      <c r="F147" s="1981"/>
      <c r="G147" s="931"/>
      <c r="H147" s="1981"/>
      <c r="I147" s="1981"/>
    </row>
    <row r="148" spans="1:9" x14ac:dyDescent="0.2">
      <c r="A148" s="1981"/>
      <c r="B148" s="1981"/>
      <c r="C148" s="1981"/>
      <c r="D148" s="1981"/>
      <c r="E148" s="1981"/>
      <c r="F148" s="1981"/>
      <c r="G148" s="1981"/>
      <c r="H148" s="1981"/>
      <c r="I148" s="1981"/>
    </row>
    <row r="149" spans="1:9" x14ac:dyDescent="0.2">
      <c r="A149" s="1981"/>
      <c r="B149" s="1981"/>
      <c r="C149" s="1981"/>
      <c r="D149" s="1981"/>
      <c r="E149" s="1981"/>
      <c r="F149" s="1981"/>
      <c r="G149" s="1981"/>
      <c r="H149" s="1981"/>
      <c r="I149" s="1981"/>
    </row>
    <row r="150" spans="1:9" x14ac:dyDescent="0.2">
      <c r="A150" s="1981"/>
      <c r="B150" s="1981"/>
      <c r="C150" s="1981"/>
      <c r="D150" s="1981"/>
      <c r="E150" s="1981"/>
      <c r="F150" s="1981"/>
      <c r="G150" s="1981"/>
      <c r="H150" s="1981"/>
      <c r="I150" s="1981"/>
    </row>
    <row r="151" spans="1:9" x14ac:dyDescent="0.2">
      <c r="A151" s="1981"/>
      <c r="B151" s="1981"/>
      <c r="C151" s="1981"/>
      <c r="D151" s="1981"/>
      <c r="E151" s="1981"/>
      <c r="F151" s="1981"/>
      <c r="G151" s="1981"/>
      <c r="H151" s="1981"/>
      <c r="I151" s="1981"/>
    </row>
    <row r="152" spans="1:9" x14ac:dyDescent="0.2">
      <c r="A152" s="1981"/>
      <c r="B152" s="1981"/>
      <c r="C152" s="1981"/>
      <c r="D152" s="1981"/>
      <c r="E152" s="1981"/>
      <c r="F152" s="1981"/>
      <c r="G152" s="1981"/>
      <c r="H152" s="1981"/>
      <c r="I152" s="1981"/>
    </row>
    <row r="153" spans="1:9" x14ac:dyDescent="0.2">
      <c r="A153" s="1981"/>
      <c r="B153" s="1981"/>
      <c r="C153" s="1981"/>
      <c r="D153" s="1981"/>
      <c r="E153" s="1981"/>
      <c r="F153" s="1981"/>
      <c r="G153" s="1981"/>
      <c r="H153" s="1981"/>
      <c r="I153" s="1981"/>
    </row>
    <row r="154" spans="1:9" x14ac:dyDescent="0.2">
      <c r="A154" s="1981"/>
      <c r="B154" s="1981"/>
      <c r="C154" s="1981"/>
      <c r="D154" s="1981"/>
      <c r="E154" s="1981"/>
      <c r="F154" s="1981"/>
      <c r="G154" s="1981"/>
      <c r="H154" s="1981"/>
      <c r="I154" s="1981"/>
    </row>
    <row r="155" spans="1:9" x14ac:dyDescent="0.2">
      <c r="A155" s="1981"/>
      <c r="B155" s="1981"/>
      <c r="C155" s="1981"/>
      <c r="D155" s="1981"/>
      <c r="E155" s="1981"/>
      <c r="F155" s="1981"/>
      <c r="G155" s="1981"/>
      <c r="H155" s="1981"/>
      <c r="I155" s="1981"/>
    </row>
    <row r="156" spans="1:9" x14ac:dyDescent="0.2">
      <c r="A156" s="1981"/>
      <c r="B156" s="1981"/>
      <c r="C156" s="1981"/>
      <c r="D156" s="1981"/>
      <c r="E156" s="1981"/>
      <c r="F156" s="1981"/>
      <c r="G156" s="1981"/>
      <c r="H156" s="1981"/>
      <c r="I156" s="1981"/>
    </row>
    <row r="157" spans="1:9" x14ac:dyDescent="0.2">
      <c r="A157" s="1981"/>
      <c r="B157" s="1981"/>
      <c r="C157" s="1981"/>
      <c r="D157" s="1981"/>
      <c r="E157" s="1981"/>
      <c r="F157" s="1981"/>
      <c r="G157" s="1981"/>
      <c r="H157" s="1981"/>
      <c r="I157" s="1981"/>
    </row>
    <row r="158" spans="1:9" x14ac:dyDescent="0.2">
      <c r="A158" s="1981"/>
      <c r="B158" s="1981"/>
      <c r="C158" s="1981"/>
      <c r="D158" s="1981"/>
      <c r="E158" s="1981"/>
      <c r="F158" s="1981"/>
      <c r="G158" s="1981"/>
      <c r="H158" s="1981"/>
      <c r="I158" s="1981"/>
    </row>
    <row r="159" spans="1:9" x14ac:dyDescent="0.2">
      <c r="A159" s="1981"/>
      <c r="B159" s="1981"/>
      <c r="C159" s="1981"/>
      <c r="D159" s="1981"/>
      <c r="E159" s="1981"/>
      <c r="F159" s="1981"/>
      <c r="G159" s="1981"/>
      <c r="H159" s="1981"/>
      <c r="I159" s="1981"/>
    </row>
    <row r="160" spans="1:9" x14ac:dyDescent="0.2">
      <c r="A160" s="1981"/>
      <c r="B160" s="1981"/>
      <c r="C160" s="1981"/>
      <c r="D160" s="1981"/>
      <c r="E160" s="1981"/>
      <c r="F160" s="1981"/>
      <c r="G160" s="1981"/>
      <c r="H160" s="1981"/>
      <c r="I160" s="1981"/>
    </row>
    <row r="161" spans="1:9" x14ac:dyDescent="0.2">
      <c r="A161" s="1981"/>
      <c r="B161" s="1981"/>
      <c r="C161" s="1981"/>
      <c r="D161" s="1981"/>
      <c r="F161" s="1981"/>
      <c r="G161" s="1981"/>
      <c r="H161" s="1981"/>
      <c r="I161" s="1981"/>
    </row>
    <row r="162" spans="1:9" x14ac:dyDescent="0.2">
      <c r="A162" s="1981"/>
      <c r="B162" s="1981"/>
      <c r="C162" s="1981"/>
      <c r="D162" s="1981"/>
      <c r="F162" s="1981"/>
      <c r="G162" s="1981"/>
      <c r="H162" s="1981"/>
      <c r="I162" s="1981"/>
    </row>
    <row r="163" spans="1:9" x14ac:dyDescent="0.2">
      <c r="B163" s="1981"/>
      <c r="C163" s="1981"/>
      <c r="D163" s="1981"/>
      <c r="E163" s="1981"/>
      <c r="F163" s="1981"/>
      <c r="G163" s="1981"/>
      <c r="H163" s="1981"/>
      <c r="I163" s="1981"/>
    </row>
    <row r="164" spans="1:9" x14ac:dyDescent="0.2">
      <c r="B164" s="1981"/>
      <c r="C164" s="1981"/>
      <c r="D164" s="1981"/>
      <c r="E164" s="1981"/>
      <c r="F164" s="1981"/>
      <c r="G164" s="1981"/>
      <c r="H164" s="1981"/>
      <c r="I164" s="1981"/>
    </row>
    <row r="165" spans="1:9" x14ac:dyDescent="0.2">
      <c r="A165" s="1981"/>
      <c r="B165" s="1981"/>
      <c r="C165" s="1981"/>
      <c r="D165" s="1981"/>
      <c r="E165" s="1981" t="s">
        <v>949</v>
      </c>
      <c r="F165" s="1981"/>
      <c r="G165" s="1981"/>
      <c r="H165" s="1981"/>
      <c r="I165" s="1981"/>
    </row>
    <row r="166" spans="1:9" x14ac:dyDescent="0.2">
      <c r="A166" s="1981"/>
      <c r="B166" s="1981"/>
      <c r="C166" s="1981"/>
      <c r="D166" s="1981"/>
      <c r="E166" s="1981"/>
      <c r="F166" s="1981"/>
      <c r="G166" s="1981"/>
      <c r="H166" s="1981"/>
      <c r="I166" s="1981"/>
    </row>
    <row r="167" spans="1:9" ht="12.75" x14ac:dyDescent="0.2">
      <c r="A167" s="909" t="s">
        <v>1218</v>
      </c>
      <c r="B167" s="1981"/>
      <c r="C167" s="1981"/>
      <c r="D167" s="1981"/>
      <c r="E167" s="1981"/>
      <c r="F167" s="1981"/>
      <c r="G167" s="1981"/>
      <c r="H167" s="1981"/>
      <c r="I167" s="1981"/>
    </row>
    <row r="168" spans="1:9" x14ac:dyDescent="0.2">
      <c r="A168" s="1981"/>
      <c r="B168" s="1981"/>
      <c r="C168" s="1981"/>
      <c r="D168" s="1981"/>
      <c r="E168" s="1981"/>
      <c r="F168" s="1981"/>
      <c r="G168" s="1981"/>
      <c r="H168" s="1981"/>
      <c r="I168" s="1981"/>
    </row>
    <row r="169" spans="1:9" x14ac:dyDescent="0.2">
      <c r="A169" s="1981"/>
      <c r="B169" s="1981"/>
      <c r="C169" s="1981"/>
      <c r="D169" s="1981"/>
      <c r="E169" s="1981"/>
      <c r="F169" s="1981"/>
      <c r="G169" s="931"/>
      <c r="H169" s="1981"/>
      <c r="I169" s="1981"/>
    </row>
    <row r="170" spans="1:9" x14ac:dyDescent="0.2">
      <c r="A170" s="1981"/>
      <c r="B170" s="1981"/>
      <c r="C170" s="1981"/>
      <c r="D170" s="1981"/>
      <c r="E170" s="1981"/>
      <c r="F170" s="1981"/>
      <c r="G170" s="1981"/>
      <c r="H170" s="1981"/>
      <c r="I170" s="1981"/>
    </row>
    <row r="171" spans="1:9" x14ac:dyDescent="0.2">
      <c r="A171" s="1981"/>
      <c r="B171" s="1981"/>
      <c r="C171" s="1981"/>
      <c r="D171" s="1981"/>
      <c r="E171" s="1981"/>
      <c r="F171" s="1981"/>
      <c r="G171" s="1981"/>
      <c r="H171" s="1981"/>
      <c r="I171" s="1981"/>
    </row>
    <row r="172" spans="1:9" x14ac:dyDescent="0.2">
      <c r="A172" s="1981"/>
      <c r="B172" s="908"/>
      <c r="C172" s="1981"/>
      <c r="D172" s="1981"/>
      <c r="E172" s="1981"/>
      <c r="F172" s="1981"/>
      <c r="G172" s="1981"/>
      <c r="H172" s="1981"/>
      <c r="I172" s="1981"/>
    </row>
    <row r="173" spans="1:9" x14ac:dyDescent="0.2">
      <c r="A173" s="1981"/>
      <c r="B173" s="1981"/>
      <c r="C173" s="1981"/>
      <c r="D173" s="1981"/>
      <c r="E173" s="1981"/>
      <c r="F173" s="1981"/>
      <c r="G173" s="1981"/>
      <c r="H173" s="1981"/>
      <c r="I173" s="1981"/>
    </row>
    <row r="174" spans="1:9" x14ac:dyDescent="0.2">
      <c r="A174" s="1981"/>
      <c r="B174" s="1981"/>
      <c r="C174" s="1981"/>
      <c r="D174" s="1981"/>
      <c r="E174" s="1981"/>
      <c r="F174" s="1981"/>
      <c r="G174" s="1981"/>
      <c r="H174" s="1981"/>
      <c r="I174" s="1981"/>
    </row>
    <row r="175" spans="1:9" x14ac:dyDescent="0.2">
      <c r="A175" s="1981"/>
      <c r="B175" s="1981"/>
      <c r="C175" s="1981"/>
      <c r="D175" s="1981"/>
      <c r="E175" s="1981"/>
      <c r="F175" s="1981"/>
      <c r="G175" s="1981"/>
      <c r="H175" s="1981"/>
      <c r="I175" s="1981"/>
    </row>
    <row r="176" spans="1:9" x14ac:dyDescent="0.2">
      <c r="A176" s="1981"/>
      <c r="B176" s="1981"/>
      <c r="C176" s="1981"/>
      <c r="D176" s="1981"/>
      <c r="E176" s="1981"/>
      <c r="F176" s="1981"/>
      <c r="G176" s="1981"/>
      <c r="H176" s="1981"/>
      <c r="I176" s="1981"/>
    </row>
    <row r="177" spans="1:9" x14ac:dyDescent="0.2">
      <c r="A177" s="1981"/>
      <c r="B177" s="1981"/>
      <c r="C177" s="1981"/>
      <c r="D177" s="1981"/>
      <c r="E177" s="1981"/>
      <c r="F177" s="1981"/>
      <c r="G177" s="1981"/>
      <c r="H177" s="1981"/>
      <c r="I177" s="1981"/>
    </row>
    <row r="178" spans="1:9" x14ac:dyDescent="0.2">
      <c r="A178" s="1981"/>
      <c r="B178" s="1981"/>
      <c r="C178" s="1981"/>
      <c r="D178" s="1981"/>
      <c r="E178" s="1981"/>
      <c r="F178" s="1981"/>
      <c r="G178" s="1981"/>
      <c r="H178" s="1981"/>
      <c r="I178" s="1981"/>
    </row>
    <row r="187" spans="1:9" x14ac:dyDescent="0.2">
      <c r="E187" s="1980" t="s">
        <v>949</v>
      </c>
    </row>
    <row r="200" spans="7:7" x14ac:dyDescent="0.2">
      <c r="G200" s="1980" t="s">
        <v>1347</v>
      </c>
    </row>
  </sheetData>
  <mergeCells count="2">
    <mergeCell ref="B3:C3"/>
    <mergeCell ref="B25:C25"/>
  </mergeCells>
  <printOptions horizontalCentered="1"/>
  <pageMargins left="0.7" right="0.7" top="0.75" bottom="0.75" header="0.3" footer="0.3"/>
  <pageSetup paperSize="9" scale="96" orientation="portrait" r:id="rId1"/>
  <headerFooter>
    <oddHeader>&amp;R&amp;"Arial,Normal"&amp;8General information</oddHeader>
    <oddFooter>&amp;C&amp;7Fact book - Q2  2018</oddFooter>
  </headerFooter>
  <rowBreaks count="2" manualBreakCount="2">
    <brk id="57" max="8" man="1"/>
    <brk id="120" max="8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161793" r:id="rId5">
          <objectPr defaultSize="0" autoPict="0" r:id="rId6">
            <anchor moveWithCells="1">
              <from>
                <xdr:col>0</xdr:col>
                <xdr:colOff>57150</xdr:colOff>
                <xdr:row>168</xdr:row>
                <xdr:rowOff>19050</xdr:rowOff>
              </from>
              <to>
                <xdr:col>5</xdr:col>
                <xdr:colOff>247650</xdr:colOff>
                <xdr:row>184</xdr:row>
                <xdr:rowOff>47625</xdr:rowOff>
              </to>
            </anchor>
          </objectPr>
        </oleObject>
      </mc:Choice>
      <mc:Fallback>
        <oleObject progId="Mbnd.mbnd" shapeId="161793" r:id="rId5"/>
      </mc:Fallback>
    </mc:AlternateContent>
    <mc:AlternateContent xmlns:mc="http://schemas.openxmlformats.org/markup-compatibility/2006">
      <mc:Choice Requires="x14">
        <oleObject progId="Mbnd.mbnd" shapeId="161794" r:id="rId7">
          <objectPr defaultSize="0" autoPict="0" r:id="rId8">
            <anchor moveWithCells="1">
              <from>
                <xdr:col>0</xdr:col>
                <xdr:colOff>19050</xdr:colOff>
                <xdr:row>124</xdr:row>
                <xdr:rowOff>123825</xdr:rowOff>
              </from>
              <to>
                <xdr:col>5</xdr:col>
                <xdr:colOff>38100</xdr:colOff>
                <xdr:row>141</xdr:row>
                <xdr:rowOff>0</xdr:rowOff>
              </to>
            </anchor>
          </objectPr>
        </oleObject>
      </mc:Choice>
      <mc:Fallback>
        <oleObject progId="Mbnd.mbnd" shapeId="161794" r:id="rId7"/>
      </mc:Fallback>
    </mc:AlternateContent>
    <mc:AlternateContent xmlns:mc="http://schemas.openxmlformats.org/markup-compatibility/2006">
      <mc:Choice Requires="x14">
        <oleObject progId="Mbnd.mbnd" shapeId="161795" r:id="rId9">
          <objectPr defaultSize="0" autoPict="0" r:id="rId10">
            <anchor moveWithCells="1">
              <from>
                <xdr:col>0</xdr:col>
                <xdr:colOff>95250</xdr:colOff>
                <xdr:row>100</xdr:row>
                <xdr:rowOff>114300</xdr:rowOff>
              </from>
              <to>
                <xdr:col>5</xdr:col>
                <xdr:colOff>123825</xdr:colOff>
                <xdr:row>116</xdr:row>
                <xdr:rowOff>133350</xdr:rowOff>
              </to>
            </anchor>
          </objectPr>
        </oleObject>
      </mc:Choice>
      <mc:Fallback>
        <oleObject progId="Mbnd.mbnd" shapeId="161795" r:id="rId9"/>
      </mc:Fallback>
    </mc:AlternateContent>
    <mc:AlternateContent xmlns:mc="http://schemas.openxmlformats.org/markup-compatibility/2006">
      <mc:Choice Requires="x14">
        <oleObject progId="Mbnd.mbnd" shapeId="161796" r:id="rId11">
          <objectPr defaultSize="0" autoPict="0" r:id="rId12">
            <anchor moveWithCells="1">
              <from>
                <xdr:col>0</xdr:col>
                <xdr:colOff>0</xdr:colOff>
                <xdr:row>59</xdr:row>
                <xdr:rowOff>76200</xdr:rowOff>
              </from>
              <to>
                <xdr:col>5</xdr:col>
                <xdr:colOff>28575</xdr:colOff>
                <xdr:row>75</xdr:row>
                <xdr:rowOff>104775</xdr:rowOff>
              </to>
            </anchor>
          </objectPr>
        </oleObject>
      </mc:Choice>
      <mc:Fallback>
        <oleObject progId="Mbnd.mbnd" shapeId="161796" r:id="rId11"/>
      </mc:Fallback>
    </mc:AlternateContent>
    <mc:AlternateContent xmlns:mc="http://schemas.openxmlformats.org/markup-compatibility/2006">
      <mc:Choice Requires="x14">
        <oleObject progId="Mbnd.mbnd" shapeId="161797" r:id="rId13">
          <objectPr defaultSize="0" autoPict="0" r:id="rId14">
            <anchor moveWithCells="1">
              <from>
                <xdr:col>0</xdr:col>
                <xdr:colOff>47625</xdr:colOff>
                <xdr:row>145</xdr:row>
                <xdr:rowOff>38100</xdr:rowOff>
              </from>
              <to>
                <xdr:col>5</xdr:col>
                <xdr:colOff>57150</xdr:colOff>
                <xdr:row>161</xdr:row>
                <xdr:rowOff>57150</xdr:rowOff>
              </to>
            </anchor>
          </objectPr>
        </oleObject>
      </mc:Choice>
      <mc:Fallback>
        <oleObject progId="Mbnd.mbnd" shapeId="161797" r:id="rId13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39"/>
  <sheetViews>
    <sheetView view="pageBreakPreview" zoomScaleNormal="100" zoomScaleSheetLayoutView="100" workbookViewId="0">
      <selection activeCell="E23" sqref="E23"/>
    </sheetView>
  </sheetViews>
  <sheetFormatPr defaultColWidth="9.140625" defaultRowHeight="11.25" x14ac:dyDescent="0.2"/>
  <cols>
    <col min="1" max="1" width="22.7109375" style="932" customWidth="1"/>
    <col min="2" max="2" width="9.140625" style="932"/>
    <col min="3" max="3" width="12" style="932" customWidth="1"/>
    <col min="4" max="4" width="13.140625" style="932" customWidth="1"/>
    <col min="5" max="5" width="27.140625" style="932" customWidth="1"/>
    <col min="6" max="8" width="9.140625" style="932" customWidth="1"/>
    <col min="9" max="9" width="9.140625" style="932"/>
    <col min="10" max="10" width="9.28515625" style="932" customWidth="1"/>
    <col min="11" max="16384" width="9.140625" style="932"/>
  </cols>
  <sheetData>
    <row r="1" spans="1:19" ht="13.5" customHeight="1" x14ac:dyDescent="0.2">
      <c r="A1" s="945" t="s">
        <v>0</v>
      </c>
    </row>
    <row r="2" spans="1:19" ht="13.5" customHeight="1" x14ac:dyDescent="0.2">
      <c r="A2" s="935"/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  <c r="P2" s="935"/>
      <c r="Q2" s="935"/>
      <c r="R2" s="935"/>
      <c r="S2" s="935"/>
    </row>
    <row r="3" spans="1:19" ht="13.5" customHeight="1" x14ac:dyDescent="0.2">
      <c r="A3" s="937" t="s">
        <v>992</v>
      </c>
      <c r="B3" s="937"/>
      <c r="C3" s="937"/>
      <c r="D3" s="937"/>
      <c r="E3" s="937"/>
      <c r="F3" s="937"/>
      <c r="G3" s="937"/>
      <c r="H3" s="935"/>
      <c r="I3" s="944"/>
      <c r="J3" s="944"/>
      <c r="K3" s="944"/>
      <c r="L3" s="944"/>
      <c r="M3" s="944"/>
      <c r="N3" s="944"/>
      <c r="O3" s="944"/>
      <c r="P3" s="944"/>
      <c r="Q3" s="935"/>
      <c r="R3" s="935"/>
      <c r="S3" s="935"/>
    </row>
    <row r="4" spans="1:19" ht="13.5" customHeight="1" x14ac:dyDescent="0.2">
      <c r="A4" s="937" t="s">
        <v>991</v>
      </c>
      <c r="B4" s="937"/>
      <c r="C4" s="937"/>
      <c r="D4" s="937"/>
      <c r="E4" s="937"/>
      <c r="F4" s="937"/>
      <c r="G4" s="937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</row>
    <row r="5" spans="1:19" ht="13.5" customHeight="1" x14ac:dyDescent="0.2">
      <c r="A5" s="937"/>
      <c r="B5" s="937"/>
      <c r="C5" s="937"/>
      <c r="D5" s="937"/>
      <c r="E5" s="937"/>
      <c r="F5" s="937"/>
      <c r="G5" s="937"/>
      <c r="H5" s="935"/>
      <c r="I5" s="935"/>
      <c r="J5" s="935"/>
      <c r="K5" s="935"/>
      <c r="L5" s="935"/>
      <c r="M5" s="935"/>
      <c r="N5" s="935"/>
      <c r="O5" s="935"/>
      <c r="P5" s="935"/>
      <c r="Q5" s="935"/>
      <c r="R5" s="935"/>
      <c r="S5" s="935"/>
    </row>
    <row r="6" spans="1:19" ht="13.5" customHeight="1" x14ac:dyDescent="0.2">
      <c r="A6" s="937"/>
      <c r="B6" s="937"/>
      <c r="C6" s="937"/>
      <c r="D6" s="937"/>
      <c r="E6" s="937"/>
      <c r="F6" s="937"/>
      <c r="G6" s="937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  <c r="S6" s="935"/>
    </row>
    <row r="7" spans="1:19" ht="13.5" customHeight="1" x14ac:dyDescent="0.2">
      <c r="A7" s="937" t="s">
        <v>990</v>
      </c>
      <c r="B7" s="937"/>
      <c r="C7" s="937"/>
      <c r="D7" s="937"/>
      <c r="E7" s="937"/>
      <c r="F7" s="937"/>
      <c r="G7" s="937"/>
      <c r="H7" s="935"/>
      <c r="I7" s="935"/>
      <c r="J7" s="935"/>
      <c r="K7" s="935"/>
      <c r="L7" s="935"/>
      <c r="M7" s="935"/>
      <c r="N7" s="935"/>
      <c r="O7" s="935"/>
      <c r="P7" s="935"/>
      <c r="Q7" s="935"/>
      <c r="R7" s="935"/>
      <c r="S7" s="935"/>
    </row>
    <row r="8" spans="1:19" ht="13.5" customHeight="1" x14ac:dyDescent="0.2">
      <c r="A8" s="937"/>
      <c r="B8" s="937"/>
      <c r="C8" s="937"/>
      <c r="D8" s="937"/>
      <c r="E8" s="937"/>
      <c r="F8" s="937"/>
      <c r="G8" s="937"/>
      <c r="H8" s="935"/>
      <c r="I8" s="935"/>
      <c r="J8" s="935"/>
      <c r="K8" s="935"/>
      <c r="L8" s="935"/>
      <c r="M8" s="935"/>
      <c r="N8" s="935"/>
      <c r="O8" s="935"/>
      <c r="P8" s="935"/>
      <c r="Q8" s="935"/>
      <c r="R8" s="935"/>
      <c r="S8" s="935"/>
    </row>
    <row r="9" spans="1:19" ht="13.5" customHeight="1" x14ac:dyDescent="0.2">
      <c r="A9" s="937" t="s">
        <v>1126</v>
      </c>
      <c r="B9" s="937"/>
      <c r="C9" s="937"/>
      <c r="D9" s="941" t="s">
        <v>1127</v>
      </c>
      <c r="E9" s="932" t="s">
        <v>1128</v>
      </c>
      <c r="F9" s="937"/>
      <c r="G9" s="937"/>
      <c r="H9" s="935"/>
      <c r="I9" s="935"/>
      <c r="J9" s="935"/>
      <c r="K9" s="935"/>
      <c r="L9" s="935"/>
      <c r="M9" s="935"/>
      <c r="N9" s="935"/>
      <c r="O9" s="935"/>
      <c r="P9" s="935"/>
      <c r="Q9" s="935"/>
      <c r="R9" s="935"/>
      <c r="S9" s="935"/>
    </row>
    <row r="10" spans="1:19" ht="13.5" customHeight="1" x14ac:dyDescent="0.2">
      <c r="A10" s="937" t="s">
        <v>989</v>
      </c>
      <c r="B10" s="937"/>
      <c r="C10" s="937"/>
      <c r="D10" s="942" t="s">
        <v>988</v>
      </c>
      <c r="E10" s="932" t="s">
        <v>987</v>
      </c>
      <c r="F10" s="937"/>
      <c r="G10" s="937"/>
      <c r="H10" s="935"/>
    </row>
    <row r="11" spans="1:19" ht="13.5" customHeight="1" x14ac:dyDescent="0.2">
      <c r="A11" s="937" t="s">
        <v>986</v>
      </c>
      <c r="B11" s="937"/>
      <c r="C11" s="937"/>
      <c r="D11" s="942" t="s">
        <v>985</v>
      </c>
      <c r="E11" s="932" t="s">
        <v>984</v>
      </c>
      <c r="F11" s="937"/>
      <c r="G11" s="937"/>
      <c r="H11" s="935"/>
    </row>
    <row r="12" spans="1:19" ht="13.5" customHeight="1" x14ac:dyDescent="0.2">
      <c r="A12" s="937" t="s">
        <v>983</v>
      </c>
      <c r="B12" s="937"/>
      <c r="C12" s="937"/>
      <c r="D12" s="941" t="s">
        <v>982</v>
      </c>
      <c r="E12" s="943" t="s">
        <v>981</v>
      </c>
      <c r="F12" s="937"/>
      <c r="G12" s="937"/>
      <c r="H12" s="935"/>
    </row>
    <row r="13" spans="1:19" ht="13.5" customHeight="1" x14ac:dyDescent="0.2">
      <c r="A13" s="937" t="s">
        <v>980</v>
      </c>
      <c r="B13" s="937"/>
      <c r="C13" s="937"/>
      <c r="D13" s="942" t="s">
        <v>979</v>
      </c>
      <c r="E13" s="932" t="s">
        <v>978</v>
      </c>
      <c r="F13" s="937"/>
      <c r="G13" s="937"/>
      <c r="H13" s="935"/>
    </row>
    <row r="14" spans="1:19" ht="13.5" customHeight="1" x14ac:dyDescent="0.2">
      <c r="A14" s="937" t="s">
        <v>977</v>
      </c>
      <c r="B14" s="937"/>
      <c r="C14" s="937"/>
      <c r="D14" s="941" t="s">
        <v>976</v>
      </c>
      <c r="E14" s="932" t="s">
        <v>975</v>
      </c>
      <c r="F14" s="937"/>
      <c r="G14" s="937"/>
      <c r="H14" s="935"/>
      <c r="I14" s="870"/>
      <c r="J14" s="870"/>
      <c r="K14" s="870"/>
      <c r="L14" s="870"/>
      <c r="M14" s="870"/>
      <c r="N14" s="870"/>
      <c r="O14" s="870"/>
      <c r="P14" s="870"/>
    </row>
    <row r="15" spans="1:19" ht="13.5" customHeight="1" x14ac:dyDescent="0.2">
      <c r="A15" s="937" t="s">
        <v>1389</v>
      </c>
      <c r="B15" s="937"/>
      <c r="C15" s="937"/>
      <c r="D15" s="2822" t="s">
        <v>1384</v>
      </c>
      <c r="E15" s="2823" t="s">
        <v>1385</v>
      </c>
      <c r="F15" s="937"/>
      <c r="G15" s="937"/>
      <c r="H15" s="935"/>
      <c r="I15" s="870"/>
      <c r="J15" s="870"/>
      <c r="K15" s="870"/>
      <c r="L15" s="870"/>
      <c r="M15" s="870"/>
      <c r="N15" s="870"/>
      <c r="O15" s="870"/>
      <c r="P15" s="870"/>
    </row>
    <row r="16" spans="1:19" ht="13.5" customHeight="1" x14ac:dyDescent="0.2">
      <c r="F16" s="937"/>
      <c r="G16" s="937"/>
      <c r="H16" s="935"/>
      <c r="I16" s="870"/>
      <c r="J16" s="936"/>
      <c r="K16" s="870"/>
      <c r="L16" s="870"/>
      <c r="M16" s="870"/>
      <c r="N16" s="870"/>
      <c r="O16" s="870"/>
      <c r="P16" s="870"/>
    </row>
    <row r="17" spans="1:16" ht="13.5" customHeight="1" x14ac:dyDescent="0.2">
      <c r="F17" s="937"/>
      <c r="G17" s="937"/>
      <c r="H17" s="935"/>
      <c r="I17" s="870"/>
      <c r="J17" s="870"/>
      <c r="K17" s="870"/>
      <c r="L17" s="870"/>
      <c r="M17" s="870"/>
      <c r="N17" s="870"/>
      <c r="O17" s="870"/>
      <c r="P17" s="870"/>
    </row>
    <row r="18" spans="1:16" ht="13.5" customHeight="1" x14ac:dyDescent="0.2">
      <c r="A18" s="940" t="s">
        <v>1028</v>
      </c>
      <c r="B18" s="937"/>
      <c r="C18" s="937"/>
      <c r="D18" s="937"/>
      <c r="F18" s="935"/>
      <c r="G18" s="935"/>
      <c r="H18" s="935"/>
      <c r="I18" s="870"/>
      <c r="J18" s="870"/>
      <c r="K18" s="870"/>
      <c r="L18" s="870"/>
      <c r="M18" s="870"/>
      <c r="N18" s="870"/>
      <c r="O18" s="870"/>
      <c r="P18" s="870"/>
    </row>
    <row r="19" spans="1:16" ht="13.5" customHeight="1" x14ac:dyDescent="0.2">
      <c r="A19" s="937"/>
      <c r="B19" s="937"/>
      <c r="C19" s="937"/>
      <c r="D19" s="937"/>
      <c r="F19" s="935"/>
      <c r="G19" s="935"/>
      <c r="H19" s="935"/>
      <c r="I19" s="870"/>
      <c r="J19" s="870"/>
      <c r="K19" s="870"/>
      <c r="L19" s="870"/>
      <c r="M19" s="870"/>
      <c r="N19" s="870"/>
      <c r="O19" s="870"/>
      <c r="P19" s="870"/>
    </row>
    <row r="20" spans="1:16" ht="13.5" customHeight="1" x14ac:dyDescent="0.2">
      <c r="A20" s="938" t="s">
        <v>1059</v>
      </c>
      <c r="B20" s="937"/>
      <c r="C20" s="937"/>
      <c r="D20" s="937" t="s">
        <v>974</v>
      </c>
      <c r="F20" s="935"/>
      <c r="G20" s="935"/>
      <c r="H20" s="935"/>
      <c r="I20" s="870"/>
      <c r="J20" s="936"/>
      <c r="K20" s="870"/>
      <c r="L20" s="870"/>
      <c r="M20" s="870"/>
      <c r="N20" s="870"/>
      <c r="O20" s="870"/>
      <c r="P20" s="870"/>
    </row>
    <row r="21" spans="1:16" ht="13.5" customHeight="1" x14ac:dyDescent="0.2">
      <c r="A21" s="939">
        <v>43397</v>
      </c>
      <c r="B21" s="937"/>
      <c r="C21" s="937"/>
      <c r="D21" s="937" t="s">
        <v>1029</v>
      </c>
      <c r="F21" s="935"/>
      <c r="G21" s="935"/>
      <c r="H21" s="935"/>
      <c r="I21" s="870"/>
      <c r="J21" s="870"/>
      <c r="K21" s="870"/>
      <c r="L21" s="870"/>
      <c r="M21" s="870"/>
      <c r="N21" s="870"/>
      <c r="O21" s="870"/>
      <c r="P21" s="870"/>
    </row>
    <row r="22" spans="1:16" ht="13.5" customHeight="1" x14ac:dyDescent="0.2">
      <c r="A22" s="935"/>
      <c r="B22" s="935"/>
      <c r="C22" s="935"/>
      <c r="D22" s="935"/>
      <c r="E22" s="935"/>
      <c r="F22" s="935"/>
      <c r="G22" s="935"/>
      <c r="H22" s="935"/>
      <c r="I22" s="870"/>
      <c r="J22" s="870"/>
      <c r="K22" s="870"/>
      <c r="L22" s="870"/>
      <c r="M22" s="870"/>
      <c r="N22" s="870"/>
      <c r="O22" s="870"/>
      <c r="P22" s="870"/>
    </row>
    <row r="23" spans="1:16" ht="13.5" customHeight="1" x14ac:dyDescent="0.2">
      <c r="A23" s="935"/>
      <c r="B23" s="935"/>
      <c r="C23" s="935"/>
      <c r="D23" s="935"/>
      <c r="E23" s="935"/>
      <c r="F23" s="935"/>
      <c r="G23" s="935"/>
      <c r="H23" s="935"/>
      <c r="I23" s="870"/>
      <c r="J23" s="870"/>
      <c r="K23" s="870"/>
      <c r="L23" s="870"/>
      <c r="M23" s="870"/>
      <c r="N23" s="870"/>
      <c r="O23" s="870"/>
      <c r="P23" s="870"/>
    </row>
    <row r="24" spans="1:16" x14ac:dyDescent="0.2">
      <c r="A24" s="935"/>
      <c r="B24" s="935"/>
      <c r="C24" s="935"/>
      <c r="D24" s="935"/>
      <c r="E24" s="935"/>
      <c r="F24" s="935"/>
      <c r="G24" s="935"/>
      <c r="H24" s="935"/>
      <c r="I24" s="870"/>
      <c r="J24" s="870"/>
      <c r="K24" s="870"/>
      <c r="L24" s="870"/>
      <c r="M24" s="870"/>
      <c r="N24" s="870"/>
      <c r="O24" s="870"/>
      <c r="P24" s="870"/>
    </row>
    <row r="25" spans="1:16" x14ac:dyDescent="0.2">
      <c r="A25" s="935"/>
      <c r="B25" s="935"/>
      <c r="C25" s="935"/>
      <c r="D25" s="935"/>
      <c r="E25" s="935"/>
      <c r="F25" s="935"/>
      <c r="G25" s="935"/>
      <c r="H25" s="935"/>
      <c r="I25" s="870"/>
      <c r="J25" s="870"/>
      <c r="K25" s="870"/>
      <c r="L25" s="870"/>
      <c r="M25" s="870"/>
      <c r="N25" s="870"/>
      <c r="O25" s="870"/>
      <c r="P25" s="870"/>
    </row>
    <row r="26" spans="1:16" x14ac:dyDescent="0.2">
      <c r="A26" s="935"/>
      <c r="B26" s="935"/>
      <c r="C26" s="935"/>
      <c r="D26" s="935"/>
      <c r="E26" s="935"/>
      <c r="F26" s="935"/>
      <c r="G26" s="935"/>
      <c r="H26" s="935"/>
      <c r="I26" s="870"/>
      <c r="J26" s="870"/>
      <c r="K26" s="870"/>
      <c r="L26" s="870"/>
      <c r="M26" s="870"/>
      <c r="N26" s="870"/>
      <c r="O26" s="870"/>
      <c r="P26" s="870"/>
    </row>
    <row r="27" spans="1:16" x14ac:dyDescent="0.2">
      <c r="A27" s="935"/>
      <c r="B27" s="935"/>
      <c r="C27" s="935"/>
      <c r="D27" s="935"/>
      <c r="E27" s="935"/>
      <c r="F27" s="935"/>
      <c r="G27" s="935"/>
      <c r="H27" s="935"/>
    </row>
    <row r="36" spans="1:8" ht="15" x14ac:dyDescent="0.25">
      <c r="A36" s="868"/>
    </row>
    <row r="37" spans="1:8" ht="12.75" customHeight="1" x14ac:dyDescent="0.2">
      <c r="A37" s="934" t="s">
        <v>1030</v>
      </c>
      <c r="B37" s="933"/>
      <c r="C37" s="933"/>
      <c r="D37" s="933"/>
      <c r="E37" s="933"/>
      <c r="F37" s="933"/>
      <c r="G37" s="933"/>
      <c r="H37" s="933"/>
    </row>
    <row r="38" spans="1:8" ht="15" x14ac:dyDescent="0.2">
      <c r="A38" s="934"/>
      <c r="B38" s="933"/>
      <c r="C38" s="2958" t="s">
        <v>973</v>
      </c>
      <c r="D38" s="2959"/>
      <c r="E38" s="933"/>
      <c r="F38" s="933"/>
      <c r="G38" s="933"/>
      <c r="H38" s="933"/>
    </row>
    <row r="39" spans="1:8" x14ac:dyDescent="0.2">
      <c r="A39" s="934"/>
      <c r="B39" s="933"/>
      <c r="C39" s="933"/>
      <c r="D39" s="933"/>
      <c r="E39" s="933"/>
      <c r="F39" s="933"/>
      <c r="G39" s="933"/>
      <c r="H39" s="933"/>
    </row>
  </sheetData>
  <mergeCells count="1">
    <mergeCell ref="C38:D38"/>
  </mergeCells>
  <hyperlinks>
    <hyperlink ref="E12" r:id="rId1" display="pawel.wyszinski@nordea.com" xr:uid="{00000000-0004-0000-3A00-000000000000}"/>
  </hyperlinks>
  <printOptions horizontalCentered="1"/>
  <pageMargins left="0.7" right="0.7" top="0.75" bottom="0.75" header="0.3" footer="0.3"/>
  <pageSetup paperSize="9" orientation="portrait" r:id="rId2"/>
  <headerFooter>
    <oddHeader>&amp;R&amp;"Arial,Normal"&amp;8General information</oddHeader>
    <oddFooter>&amp;C&amp;7Fact book - Q2 2018</oddFooter>
  </headerFooter>
  <ignoredErrors>
    <ignoredError sqref="D12 D9 D13:D15" numberStoredAsText="1"/>
  </ignoredErrors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AU329"/>
  <sheetViews>
    <sheetView view="pageBreakPreview" topLeftCell="A13" zoomScaleNormal="100" zoomScaleSheetLayoutView="100" workbookViewId="0">
      <selection activeCell="P66" sqref="P66"/>
    </sheetView>
  </sheetViews>
  <sheetFormatPr defaultRowHeight="11.25" x14ac:dyDescent="0.2"/>
  <cols>
    <col min="1" max="1" width="34.42578125" style="2652" customWidth="1"/>
    <col min="2" max="2" width="8" style="2652" customWidth="1"/>
    <col min="3" max="3" width="6.28515625" style="2652" customWidth="1"/>
    <col min="4" max="4" width="6.5703125" style="2652" customWidth="1"/>
    <col min="5" max="5" width="6.85546875" style="2652" customWidth="1"/>
    <col min="6" max="6" width="6.5703125" style="2652" customWidth="1"/>
    <col min="7" max="7" width="6.85546875" style="2652" customWidth="1"/>
    <col min="8" max="9" width="6.5703125" style="2652" customWidth="1"/>
    <col min="10" max="10" width="6.7109375" style="2652" customWidth="1"/>
    <col min="11" max="11" width="6.28515625" style="2652" customWidth="1"/>
    <col min="12" max="12" width="6.5703125" style="2652" customWidth="1"/>
    <col min="13" max="13" width="6.7109375" style="2652" customWidth="1"/>
    <col min="14" max="14" width="29.5703125" style="2652" customWidth="1"/>
    <col min="15" max="16" width="7.5703125" style="2656" customWidth="1"/>
    <col min="17" max="25" width="7.5703125" style="2652" customWidth="1"/>
    <col min="26" max="26" width="43.42578125" style="2652" customWidth="1"/>
    <col min="27" max="27" width="7.140625" style="70" customWidth="1"/>
    <col min="28" max="30" width="7.140625" style="2655" customWidth="1"/>
    <col min="31" max="33" width="7.140625" style="2654" customWidth="1"/>
    <col min="34" max="36" width="7.140625" style="2653" customWidth="1"/>
    <col min="37" max="37" width="33.28515625" style="2652" customWidth="1"/>
    <col min="38" max="41" width="8.28515625" style="2655" customWidth="1"/>
    <col min="42" max="42" width="8.28515625" style="58" customWidth="1"/>
    <col min="43" max="43" width="8.28515625" style="57" customWidth="1"/>
    <col min="44" max="45" width="8.28515625" style="2654" customWidth="1"/>
    <col min="46" max="47" width="8.28515625" style="2653" customWidth="1"/>
    <col min="48" max="16384" width="9.140625" style="2652"/>
  </cols>
  <sheetData>
    <row r="1" spans="1:47" ht="13.5" customHeight="1" x14ac:dyDescent="0.2">
      <c r="A1" s="133" t="s">
        <v>1080</v>
      </c>
      <c r="B1" s="133"/>
      <c r="C1" s="133"/>
      <c r="D1" s="134"/>
      <c r="E1" s="134"/>
      <c r="F1" s="2655"/>
      <c r="G1" s="2655"/>
      <c r="H1" s="2655"/>
      <c r="I1" s="2655"/>
      <c r="J1" s="2655"/>
      <c r="K1" s="2655"/>
      <c r="L1" s="2655"/>
      <c r="M1" s="2655"/>
      <c r="N1" s="2853" t="s">
        <v>1342</v>
      </c>
      <c r="O1" s="2853"/>
      <c r="P1" s="2853"/>
      <c r="Q1" s="2853"/>
      <c r="R1" s="2853"/>
      <c r="S1" s="2853"/>
      <c r="T1" s="2853"/>
      <c r="U1" s="2853"/>
      <c r="V1" s="2853"/>
      <c r="W1" s="2853"/>
      <c r="X1" s="2853"/>
      <c r="Y1" s="2853"/>
      <c r="Z1" s="1491" t="s">
        <v>331</v>
      </c>
      <c r="AA1" s="2759"/>
      <c r="AB1" s="1488"/>
      <c r="AC1" s="1488"/>
      <c r="AD1" s="1490"/>
      <c r="AE1" s="1486"/>
      <c r="AF1" s="1486"/>
      <c r="AG1" s="1486"/>
      <c r="AH1" s="1489"/>
      <c r="AI1" s="1489"/>
      <c r="AJ1" s="1489"/>
      <c r="AK1" s="1488" t="s">
        <v>331</v>
      </c>
      <c r="AL1" s="1488"/>
      <c r="AM1" s="1488"/>
      <c r="AN1" s="1488"/>
      <c r="AO1" s="1488"/>
      <c r="AP1" s="1487"/>
      <c r="AQ1" s="131"/>
      <c r="AR1" s="1486"/>
      <c r="AS1" s="1486"/>
      <c r="AT1" s="1486"/>
      <c r="AU1" s="1486"/>
    </row>
    <row r="2" spans="1:47" ht="13.5" customHeight="1" x14ac:dyDescent="0.2">
      <c r="A2" s="2655" t="s">
        <v>330</v>
      </c>
      <c r="B2" s="2655"/>
      <c r="C2" s="2655"/>
      <c r="D2" s="2655"/>
      <c r="E2" s="2655"/>
      <c r="F2" s="2655"/>
      <c r="G2" s="2655"/>
      <c r="H2" s="2655"/>
      <c r="I2" s="2655"/>
      <c r="J2" s="2655"/>
      <c r="K2" s="2655"/>
      <c r="L2" s="2655"/>
      <c r="M2" s="2655"/>
      <c r="AK2" s="2655"/>
      <c r="AT2" s="2654"/>
      <c r="AU2" s="2654"/>
    </row>
    <row r="3" spans="1:47" ht="13.5" customHeight="1" x14ac:dyDescent="0.2">
      <c r="A3" s="137" t="s">
        <v>329</v>
      </c>
      <c r="B3" s="137"/>
      <c r="C3" s="137"/>
      <c r="D3" s="137"/>
      <c r="E3" s="137"/>
      <c r="F3" s="2655"/>
      <c r="G3" s="2655"/>
      <c r="H3" s="2655"/>
      <c r="I3" s="2655"/>
      <c r="J3" s="2655"/>
      <c r="K3" s="2655"/>
      <c r="L3" s="2655"/>
      <c r="M3" s="2655"/>
      <c r="N3" s="136" t="s">
        <v>328</v>
      </c>
      <c r="O3" s="135"/>
      <c r="P3" s="135"/>
      <c r="Q3" s="118"/>
      <c r="R3" s="118"/>
      <c r="Z3" s="2783" t="s">
        <v>329</v>
      </c>
      <c r="AA3" s="2750"/>
      <c r="AB3" s="133"/>
      <c r="AC3" s="133"/>
      <c r="AD3" s="134"/>
      <c r="AE3" s="121"/>
      <c r="AF3" s="121"/>
      <c r="AG3" s="121"/>
      <c r="AH3" s="120"/>
      <c r="AK3" s="133" t="s">
        <v>328</v>
      </c>
      <c r="AL3" s="132"/>
      <c r="AM3" s="132"/>
      <c r="AN3" s="132"/>
      <c r="AO3" s="133"/>
      <c r="AP3" s="132"/>
      <c r="AQ3" s="131"/>
      <c r="AR3" s="121"/>
      <c r="AS3" s="121"/>
      <c r="AT3" s="2654"/>
      <c r="AU3" s="2654"/>
    </row>
    <row r="4" spans="1:47" ht="20.25" customHeight="1" x14ac:dyDescent="0.2">
      <c r="A4" s="2655"/>
      <c r="B4" s="2655"/>
      <c r="C4" s="2655"/>
      <c r="D4" s="2655"/>
      <c r="E4" s="2655"/>
      <c r="F4" s="2655"/>
      <c r="G4" s="2655"/>
      <c r="H4" s="2655"/>
      <c r="I4" s="2655"/>
      <c r="J4" s="2655"/>
      <c r="K4" s="2655"/>
      <c r="L4" s="2655"/>
      <c r="M4" s="2655"/>
      <c r="AK4" s="2655"/>
      <c r="AL4" s="58"/>
      <c r="AM4" s="58"/>
      <c r="AN4" s="58"/>
      <c r="AT4" s="2654"/>
      <c r="AU4" s="2654"/>
    </row>
    <row r="5" spans="1:47" ht="35.25" customHeight="1" thickBot="1" x14ac:dyDescent="0.25">
      <c r="A5" s="129" t="s">
        <v>193</v>
      </c>
      <c r="B5" s="1754" t="s">
        <v>1379</v>
      </c>
      <c r="C5" s="1754">
        <v>2017</v>
      </c>
      <c r="D5" s="110">
        <v>2016</v>
      </c>
      <c r="E5" s="110">
        <v>2015</v>
      </c>
      <c r="F5" s="110">
        <v>2014</v>
      </c>
      <c r="G5" s="110">
        <v>2013</v>
      </c>
      <c r="H5" s="110">
        <v>2012</v>
      </c>
      <c r="I5" s="110">
        <v>2011</v>
      </c>
      <c r="J5" s="110">
        <v>2010</v>
      </c>
      <c r="K5" s="110">
        <v>2009</v>
      </c>
      <c r="L5" s="110">
        <v>2008</v>
      </c>
      <c r="M5" s="110">
        <v>2007</v>
      </c>
      <c r="N5" s="130" t="s">
        <v>193</v>
      </c>
      <c r="O5" s="114">
        <v>2017</v>
      </c>
      <c r="P5" s="114">
        <v>2016</v>
      </c>
      <c r="Q5" s="114">
        <v>2015</v>
      </c>
      <c r="R5" s="114">
        <v>2014</v>
      </c>
      <c r="S5" s="114">
        <v>2013</v>
      </c>
      <c r="T5" s="114">
        <v>2012</v>
      </c>
      <c r="U5" s="114">
        <v>2011</v>
      </c>
      <c r="V5" s="114">
        <v>2010</v>
      </c>
      <c r="W5" s="114">
        <v>2009</v>
      </c>
      <c r="X5" s="114">
        <v>2008</v>
      </c>
      <c r="Y5" s="114">
        <v>2007</v>
      </c>
      <c r="Z5" s="130" t="s">
        <v>193</v>
      </c>
      <c r="AA5" s="128" t="s">
        <v>1226</v>
      </c>
      <c r="AB5" s="109" t="s">
        <v>1097</v>
      </c>
      <c r="AC5" s="109" t="s">
        <v>1056</v>
      </c>
      <c r="AD5" s="109" t="s">
        <v>994</v>
      </c>
      <c r="AE5" s="109" t="s">
        <v>294</v>
      </c>
      <c r="AF5" s="109" t="s">
        <v>293</v>
      </c>
      <c r="AG5" s="109" t="s">
        <v>292</v>
      </c>
      <c r="AH5" s="109" t="s">
        <v>291</v>
      </c>
      <c r="AI5" s="109" t="s">
        <v>290</v>
      </c>
      <c r="AJ5" s="114" t="s">
        <v>289</v>
      </c>
      <c r="AK5" s="129" t="s">
        <v>193</v>
      </c>
      <c r="AL5" s="128" t="s">
        <v>1226</v>
      </c>
      <c r="AM5" s="128" t="s">
        <v>1097</v>
      </c>
      <c r="AN5" s="128" t="s">
        <v>1056</v>
      </c>
      <c r="AO5" s="109" t="s">
        <v>994</v>
      </c>
      <c r="AP5" s="109" t="s">
        <v>294</v>
      </c>
      <c r="AQ5" s="109" t="s">
        <v>293</v>
      </c>
      <c r="AR5" s="109" t="s">
        <v>292</v>
      </c>
      <c r="AS5" s="109" t="s">
        <v>291</v>
      </c>
      <c r="AT5" s="109" t="s">
        <v>290</v>
      </c>
      <c r="AU5" s="109" t="s">
        <v>289</v>
      </c>
    </row>
    <row r="6" spans="1:47" ht="13.5" customHeight="1" x14ac:dyDescent="0.2">
      <c r="A6" s="2698" t="s">
        <v>325</v>
      </c>
      <c r="B6" s="126">
        <v>2126</v>
      </c>
      <c r="C6" s="126">
        <v>4666</v>
      </c>
      <c r="D6" s="126">
        <v>4727</v>
      </c>
      <c r="E6" s="126">
        <v>4963</v>
      </c>
      <c r="F6" s="126">
        <v>5482</v>
      </c>
      <c r="G6" s="126">
        <v>5525</v>
      </c>
      <c r="H6" s="126">
        <v>5563</v>
      </c>
      <c r="I6" s="126">
        <v>5456</v>
      </c>
      <c r="J6" s="126">
        <v>5159</v>
      </c>
      <c r="K6" s="126">
        <v>5281</v>
      </c>
      <c r="L6" s="126">
        <v>5093</v>
      </c>
      <c r="M6" s="126">
        <v>4282</v>
      </c>
      <c r="N6" s="2758"/>
      <c r="O6" s="2691"/>
      <c r="P6" s="2691"/>
      <c r="Q6" s="2691"/>
      <c r="R6" s="2691"/>
      <c r="S6" s="2691"/>
      <c r="T6" s="2675"/>
      <c r="U6" s="2675"/>
      <c r="V6" s="2675"/>
      <c r="W6" s="2675"/>
      <c r="X6" s="2675"/>
      <c r="Y6" s="2675"/>
      <c r="Z6" s="2656" t="s">
        <v>325</v>
      </c>
      <c r="AA6" s="81">
        <v>1073</v>
      </c>
      <c r="AB6" s="81">
        <v>1053</v>
      </c>
      <c r="AC6" s="81">
        <v>1109</v>
      </c>
      <c r="AD6" s="81">
        <v>1185</v>
      </c>
      <c r="AE6" s="2674">
        <v>1175</v>
      </c>
      <c r="AF6" s="2674">
        <v>1197</v>
      </c>
      <c r="AG6" s="2674">
        <v>1209</v>
      </c>
      <c r="AH6" s="2674">
        <v>1178</v>
      </c>
      <c r="AI6" s="2674">
        <v>1172</v>
      </c>
      <c r="AJ6" s="2674">
        <v>1168</v>
      </c>
      <c r="AK6" s="2744"/>
      <c r="AL6" s="123"/>
      <c r="AM6" s="123"/>
      <c r="AN6" s="123"/>
      <c r="AO6" s="2744"/>
      <c r="AP6" s="2744"/>
      <c r="AQ6" s="2670"/>
      <c r="AR6" s="2670"/>
      <c r="AS6" s="2670"/>
      <c r="AT6" s="2670"/>
      <c r="AU6" s="2674"/>
    </row>
    <row r="7" spans="1:47" ht="13.5" customHeight="1" x14ac:dyDescent="0.2">
      <c r="A7" s="2698" t="s">
        <v>180</v>
      </c>
      <c r="B7" s="126">
        <v>1570</v>
      </c>
      <c r="C7" s="126">
        <v>3369</v>
      </c>
      <c r="D7" s="126">
        <v>3238</v>
      </c>
      <c r="E7" s="126">
        <v>3230</v>
      </c>
      <c r="F7" s="126">
        <v>2842</v>
      </c>
      <c r="G7" s="126">
        <v>2642</v>
      </c>
      <c r="H7" s="126">
        <v>2468</v>
      </c>
      <c r="I7" s="126">
        <v>2395</v>
      </c>
      <c r="J7" s="126">
        <v>2156</v>
      </c>
      <c r="K7" s="126">
        <v>1693</v>
      </c>
      <c r="L7" s="126">
        <v>1883</v>
      </c>
      <c r="M7" s="126">
        <v>2140</v>
      </c>
      <c r="N7" s="127" t="s">
        <v>323</v>
      </c>
      <c r="O7" s="104"/>
      <c r="P7" s="104"/>
      <c r="Q7" s="104"/>
      <c r="R7" s="104"/>
      <c r="S7" s="104"/>
      <c r="T7" s="2675"/>
      <c r="U7" s="2675"/>
      <c r="V7" s="2675"/>
      <c r="W7" s="2675"/>
      <c r="X7" s="2675"/>
      <c r="Y7" s="2675"/>
      <c r="Z7" s="2656" t="s">
        <v>324</v>
      </c>
      <c r="AA7" s="83">
        <v>800</v>
      </c>
      <c r="AB7" s="83">
        <v>770</v>
      </c>
      <c r="AC7" s="83">
        <v>839</v>
      </c>
      <c r="AD7" s="83">
        <v>814</v>
      </c>
      <c r="AE7" s="2670">
        <v>850</v>
      </c>
      <c r="AF7" s="2670">
        <v>866</v>
      </c>
      <c r="AG7" s="2670">
        <v>867</v>
      </c>
      <c r="AH7" s="2670">
        <v>795</v>
      </c>
      <c r="AI7" s="2670">
        <v>804</v>
      </c>
      <c r="AJ7" s="2670">
        <v>772</v>
      </c>
      <c r="AK7" s="86" t="s">
        <v>323</v>
      </c>
      <c r="AL7" s="87"/>
      <c r="AM7" s="87"/>
      <c r="AN7" s="87"/>
      <c r="AO7" s="86"/>
      <c r="AP7" s="112"/>
      <c r="AQ7" s="85"/>
      <c r="AR7" s="85"/>
      <c r="AS7" s="85"/>
      <c r="AT7" s="85"/>
      <c r="AU7" s="2674"/>
    </row>
    <row r="8" spans="1:47" ht="13.5" customHeight="1" x14ac:dyDescent="0.2">
      <c r="A8" s="2698" t="s">
        <v>322</v>
      </c>
      <c r="B8" s="126">
        <v>701</v>
      </c>
      <c r="C8" s="126">
        <v>1328</v>
      </c>
      <c r="D8" s="126">
        <v>1715</v>
      </c>
      <c r="E8" s="126">
        <v>1645</v>
      </c>
      <c r="F8" s="126">
        <v>1425</v>
      </c>
      <c r="G8" s="126">
        <v>1539</v>
      </c>
      <c r="H8" s="126">
        <v>1774</v>
      </c>
      <c r="I8" s="126">
        <v>1517</v>
      </c>
      <c r="J8" s="126">
        <v>1837</v>
      </c>
      <c r="K8" s="126">
        <v>1946</v>
      </c>
      <c r="L8" s="126">
        <v>1028</v>
      </c>
      <c r="M8" s="126">
        <v>1209</v>
      </c>
      <c r="O8" s="2653"/>
      <c r="P8" s="2653"/>
      <c r="Q8" s="2653"/>
      <c r="R8" s="2653"/>
      <c r="S8" s="2751"/>
      <c r="T8" s="2653"/>
      <c r="U8" s="2653"/>
      <c r="V8" s="2653"/>
      <c r="W8" s="2653"/>
      <c r="X8" s="2653"/>
      <c r="Y8" s="2653"/>
      <c r="Z8" s="2656" t="s">
        <v>322</v>
      </c>
      <c r="AA8" s="83">
        <v>260</v>
      </c>
      <c r="AB8" s="83">
        <v>441</v>
      </c>
      <c r="AC8" s="83">
        <v>235</v>
      </c>
      <c r="AD8" s="83">
        <v>357</v>
      </c>
      <c r="AE8" s="2670">
        <v>361</v>
      </c>
      <c r="AF8" s="2670">
        <v>375</v>
      </c>
      <c r="AG8" s="2670">
        <v>498</v>
      </c>
      <c r="AH8" s="2670">
        <v>480</v>
      </c>
      <c r="AI8" s="2670">
        <v>405</v>
      </c>
      <c r="AJ8" s="2670">
        <v>332</v>
      </c>
      <c r="AK8" s="2655"/>
      <c r="AL8" s="58"/>
      <c r="AM8" s="58"/>
      <c r="AN8" s="58"/>
      <c r="AP8" s="2655"/>
      <c r="AQ8" s="2654"/>
      <c r="AT8" s="2661"/>
      <c r="AU8" s="2654"/>
    </row>
    <row r="9" spans="1:47" ht="13.5" customHeight="1" x14ac:dyDescent="0.2">
      <c r="A9" s="2698" t="s">
        <v>169</v>
      </c>
      <c r="B9" s="126">
        <v>61</v>
      </c>
      <c r="C9" s="126">
        <v>23</v>
      </c>
      <c r="D9" s="126">
        <v>112</v>
      </c>
      <c r="E9" s="126">
        <v>39</v>
      </c>
      <c r="F9" s="126">
        <v>18</v>
      </c>
      <c r="G9" s="126">
        <v>79</v>
      </c>
      <c r="H9" s="126">
        <v>93</v>
      </c>
      <c r="I9" s="126">
        <v>42</v>
      </c>
      <c r="J9" s="126">
        <v>66</v>
      </c>
      <c r="K9" s="126">
        <v>48</v>
      </c>
      <c r="L9" s="126">
        <v>24</v>
      </c>
      <c r="M9" s="126">
        <v>41</v>
      </c>
      <c r="N9" s="2699" t="s">
        <v>321</v>
      </c>
      <c r="O9" s="2675">
        <v>43081</v>
      </c>
      <c r="P9" s="2675">
        <v>32099</v>
      </c>
      <c r="Q9" s="2675">
        <v>35500</v>
      </c>
      <c r="R9" s="2675">
        <v>31067</v>
      </c>
      <c r="S9" s="2675">
        <v>33529</v>
      </c>
      <c r="T9" s="2675">
        <v>36060</v>
      </c>
      <c r="U9" s="2675">
        <v>3765</v>
      </c>
      <c r="V9" s="2675">
        <v>10023</v>
      </c>
      <c r="W9" s="2675">
        <v>11500</v>
      </c>
      <c r="X9" s="2675">
        <v>3157</v>
      </c>
      <c r="Y9" s="2675">
        <v>5020</v>
      </c>
      <c r="Z9" s="2656" t="s">
        <v>169</v>
      </c>
      <c r="AA9" s="83">
        <v>33</v>
      </c>
      <c r="AB9" s="83">
        <v>28</v>
      </c>
      <c r="AC9" s="83">
        <v>16</v>
      </c>
      <c r="AD9" s="83">
        <v>3</v>
      </c>
      <c r="AE9" s="2670">
        <v>0</v>
      </c>
      <c r="AF9" s="2670">
        <v>4</v>
      </c>
      <c r="AG9" s="2670">
        <v>4</v>
      </c>
      <c r="AH9" s="2670">
        <v>-2</v>
      </c>
      <c r="AI9" s="2670">
        <v>101</v>
      </c>
      <c r="AJ9" s="2670">
        <v>9</v>
      </c>
      <c r="AK9" s="2698" t="s">
        <v>321</v>
      </c>
      <c r="AL9" s="81">
        <v>33690</v>
      </c>
      <c r="AM9" s="81">
        <v>35587</v>
      </c>
      <c r="AN9" s="81">
        <v>43081</v>
      </c>
      <c r="AO9" s="81">
        <v>48284</v>
      </c>
      <c r="AP9" s="2674">
        <v>59512</v>
      </c>
      <c r="AQ9" s="2674">
        <v>61527</v>
      </c>
      <c r="AR9" s="2674">
        <v>32099</v>
      </c>
      <c r="AS9" s="2674">
        <v>49266</v>
      </c>
      <c r="AT9" s="2674">
        <v>48188</v>
      </c>
      <c r="AU9" s="2674">
        <v>48734</v>
      </c>
    </row>
    <row r="10" spans="1:47" ht="13.5" customHeight="1" x14ac:dyDescent="0.2">
      <c r="A10" s="2698" t="s">
        <v>157</v>
      </c>
      <c r="B10" s="126">
        <v>398</v>
      </c>
      <c r="C10" s="126">
        <v>83</v>
      </c>
      <c r="D10" s="126">
        <v>135</v>
      </c>
      <c r="E10" s="126">
        <v>263</v>
      </c>
      <c r="F10" s="126">
        <v>474</v>
      </c>
      <c r="G10" s="126">
        <v>106</v>
      </c>
      <c r="H10" s="126">
        <v>100</v>
      </c>
      <c r="I10" s="126">
        <v>91</v>
      </c>
      <c r="J10" s="126">
        <v>116</v>
      </c>
      <c r="K10" s="126">
        <v>105</v>
      </c>
      <c r="L10" s="126">
        <v>172</v>
      </c>
      <c r="M10" s="126">
        <v>217</v>
      </c>
      <c r="N10" s="2699" t="s">
        <v>320</v>
      </c>
      <c r="O10" s="2675">
        <v>4796</v>
      </c>
      <c r="P10" s="2675">
        <v>11235</v>
      </c>
      <c r="Q10" s="2675">
        <v>13224</v>
      </c>
      <c r="R10" s="2675">
        <v>6958</v>
      </c>
      <c r="S10" s="2751">
        <v>11769</v>
      </c>
      <c r="T10" s="2751">
        <v>8005</v>
      </c>
      <c r="U10" s="2751">
        <v>40615</v>
      </c>
      <c r="V10" s="2751"/>
      <c r="W10" s="2751"/>
      <c r="X10" s="2751"/>
      <c r="Y10" s="2751"/>
      <c r="Z10" s="2656" t="s">
        <v>157</v>
      </c>
      <c r="AA10" s="83">
        <v>375</v>
      </c>
      <c r="AB10" s="83">
        <v>23</v>
      </c>
      <c r="AC10" s="83">
        <v>29</v>
      </c>
      <c r="AD10" s="83">
        <v>14</v>
      </c>
      <c r="AE10" s="2670">
        <v>21</v>
      </c>
      <c r="AF10" s="2670">
        <v>19</v>
      </c>
      <c r="AG10" s="2670">
        <v>32</v>
      </c>
      <c r="AH10" s="2670">
        <v>15</v>
      </c>
      <c r="AI10" s="2670">
        <v>74</v>
      </c>
      <c r="AJ10" s="2670">
        <v>14</v>
      </c>
      <c r="AK10" s="2698" t="s">
        <v>320</v>
      </c>
      <c r="AL10" s="81">
        <v>6732</v>
      </c>
      <c r="AM10" s="81">
        <v>2977</v>
      </c>
      <c r="AN10" s="81">
        <v>4796</v>
      </c>
      <c r="AO10" s="81">
        <v>5841</v>
      </c>
      <c r="AP10" s="2674">
        <v>9370</v>
      </c>
      <c r="AQ10" s="2674">
        <v>4541</v>
      </c>
      <c r="AR10" s="2674">
        <v>11235</v>
      </c>
      <c r="AS10" s="2674">
        <v>10862</v>
      </c>
      <c r="AT10" s="2674">
        <v>8756</v>
      </c>
      <c r="AU10" s="2674">
        <v>11030</v>
      </c>
    </row>
    <row r="11" spans="1:47" ht="13.5" customHeight="1" x14ac:dyDescent="0.2">
      <c r="A11" s="90" t="s">
        <v>319</v>
      </c>
      <c r="B11" s="116">
        <f t="shared" ref="B11:M11" si="0">SUM(B6:B10)</f>
        <v>4856</v>
      </c>
      <c r="C11" s="116">
        <f t="shared" si="0"/>
        <v>9469</v>
      </c>
      <c r="D11" s="116">
        <f t="shared" si="0"/>
        <v>9927</v>
      </c>
      <c r="E11" s="116">
        <f t="shared" si="0"/>
        <v>10140</v>
      </c>
      <c r="F11" s="116">
        <f t="shared" si="0"/>
        <v>10241</v>
      </c>
      <c r="G11" s="116">
        <f t="shared" si="0"/>
        <v>9891</v>
      </c>
      <c r="H11" s="116">
        <f t="shared" si="0"/>
        <v>9998</v>
      </c>
      <c r="I11" s="116">
        <f t="shared" si="0"/>
        <v>9501</v>
      </c>
      <c r="J11" s="116">
        <f t="shared" si="0"/>
        <v>9334</v>
      </c>
      <c r="K11" s="116">
        <f t="shared" si="0"/>
        <v>9073</v>
      </c>
      <c r="L11" s="116">
        <f t="shared" si="0"/>
        <v>8200</v>
      </c>
      <c r="M11" s="116">
        <f t="shared" si="0"/>
        <v>7889</v>
      </c>
      <c r="N11" s="2699" t="s">
        <v>318</v>
      </c>
      <c r="O11" s="2675">
        <v>8592</v>
      </c>
      <c r="P11" s="2675">
        <v>9026</v>
      </c>
      <c r="Q11" s="2675">
        <v>10762</v>
      </c>
      <c r="R11" s="2675">
        <v>12217</v>
      </c>
      <c r="S11" s="2675">
        <v>10743</v>
      </c>
      <c r="T11" s="2675">
        <v>10569</v>
      </c>
      <c r="U11" s="2675">
        <v>11250</v>
      </c>
      <c r="V11" s="2675">
        <v>15788</v>
      </c>
      <c r="W11" s="2675">
        <v>18555</v>
      </c>
      <c r="X11" s="2675">
        <v>23903</v>
      </c>
      <c r="Y11" s="2675">
        <v>24262</v>
      </c>
      <c r="Z11" s="124" t="s">
        <v>319</v>
      </c>
      <c r="AA11" s="65">
        <f>SUM(AA6:AA10)</f>
        <v>2541</v>
      </c>
      <c r="AB11" s="65">
        <f>SUM(AB6:AB10)</f>
        <v>2315</v>
      </c>
      <c r="AC11" s="65">
        <f>SUM(AC6:AC10)</f>
        <v>2228</v>
      </c>
      <c r="AD11" s="65">
        <f>SUM(AD6:AD10)</f>
        <v>2373</v>
      </c>
      <c r="AE11" s="64">
        <v>2407</v>
      </c>
      <c r="AF11" s="64">
        <v>2461</v>
      </c>
      <c r="AG11" s="64">
        <v>2610</v>
      </c>
      <c r="AH11" s="64">
        <v>2466</v>
      </c>
      <c r="AI11" s="64">
        <v>2556</v>
      </c>
      <c r="AJ11" s="64">
        <v>2295</v>
      </c>
      <c r="AK11" s="2698" t="s">
        <v>318</v>
      </c>
      <c r="AL11" s="81">
        <v>13351</v>
      </c>
      <c r="AM11" s="81">
        <v>17243</v>
      </c>
      <c r="AN11" s="81">
        <v>8592</v>
      </c>
      <c r="AO11" s="81">
        <v>14362</v>
      </c>
      <c r="AP11" s="2674">
        <v>20999</v>
      </c>
      <c r="AQ11" s="2674">
        <v>18764</v>
      </c>
      <c r="AR11" s="2674">
        <v>9026</v>
      </c>
      <c r="AS11" s="2674">
        <v>12752</v>
      </c>
      <c r="AT11" s="2674">
        <v>10470</v>
      </c>
      <c r="AU11" s="2674">
        <v>11986</v>
      </c>
    </row>
    <row r="12" spans="1:47" ht="13.5" customHeight="1" x14ac:dyDescent="0.2">
      <c r="A12" s="2698" t="s">
        <v>143</v>
      </c>
      <c r="B12" s="126">
        <v>-1528</v>
      </c>
      <c r="C12" s="126">
        <v>-3212</v>
      </c>
      <c r="D12" s="126">
        <v>-2926</v>
      </c>
      <c r="E12" s="126">
        <v>-3263</v>
      </c>
      <c r="F12" s="126">
        <v>-3159</v>
      </c>
      <c r="G12" s="126">
        <v>-2978</v>
      </c>
      <c r="H12" s="126">
        <v>-2989</v>
      </c>
      <c r="I12" s="126">
        <v>-3113</v>
      </c>
      <c r="J12" s="126">
        <v>-2784</v>
      </c>
      <c r="K12" s="126">
        <v>-2724</v>
      </c>
      <c r="L12" s="126">
        <v>-2568</v>
      </c>
      <c r="M12" s="126">
        <v>-2388</v>
      </c>
      <c r="N12" s="2699" t="s">
        <v>316</v>
      </c>
      <c r="O12" s="2675">
        <v>310158</v>
      </c>
      <c r="P12" s="2675">
        <v>317689</v>
      </c>
      <c r="Q12" s="2675">
        <v>340920</v>
      </c>
      <c r="R12" s="2675">
        <v>348085</v>
      </c>
      <c r="S12" s="2675">
        <v>342451</v>
      </c>
      <c r="T12" s="2675">
        <v>346251</v>
      </c>
      <c r="U12" s="2675">
        <v>337203</v>
      </c>
      <c r="V12" s="2675">
        <v>314211</v>
      </c>
      <c r="W12" s="2675">
        <v>282411</v>
      </c>
      <c r="X12" s="2675">
        <v>265100</v>
      </c>
      <c r="Y12" s="2675">
        <v>244682</v>
      </c>
      <c r="Z12" s="124" t="s">
        <v>317</v>
      </c>
      <c r="AA12" s="65">
        <v>2192</v>
      </c>
      <c r="AB12" s="65">
        <v>2180</v>
      </c>
      <c r="AC12" s="65">
        <v>2228</v>
      </c>
      <c r="AD12" s="65">
        <v>2373</v>
      </c>
      <c r="AE12" s="64">
        <v>2407</v>
      </c>
      <c r="AF12" s="64">
        <v>2461</v>
      </c>
      <c r="AG12" s="64">
        <v>2588</v>
      </c>
      <c r="AH12" s="64">
        <v>2466</v>
      </c>
      <c r="AI12" s="64">
        <v>2405</v>
      </c>
      <c r="AJ12" s="64">
        <v>2295</v>
      </c>
      <c r="AK12" s="2698" t="s">
        <v>316</v>
      </c>
      <c r="AL12" s="81">
        <v>314813</v>
      </c>
      <c r="AM12" s="81">
        <v>310926</v>
      </c>
      <c r="AN12" s="81">
        <v>310158</v>
      </c>
      <c r="AO12" s="81">
        <v>313706</v>
      </c>
      <c r="AP12" s="2674">
        <v>314680</v>
      </c>
      <c r="AQ12" s="2674">
        <v>320052</v>
      </c>
      <c r="AR12" s="2674">
        <v>317689</v>
      </c>
      <c r="AS12" s="2674">
        <v>325596</v>
      </c>
      <c r="AT12" s="2674">
        <v>344580</v>
      </c>
      <c r="AU12" s="2674">
        <v>342731</v>
      </c>
    </row>
    <row r="13" spans="1:47" ht="13.5" customHeight="1" x14ac:dyDescent="0.2">
      <c r="A13" s="2698" t="s">
        <v>141</v>
      </c>
      <c r="B13" s="126">
        <v>-686</v>
      </c>
      <c r="C13" s="126">
        <v>-1622</v>
      </c>
      <c r="D13" s="126">
        <v>-1646</v>
      </c>
      <c r="E13" s="126">
        <v>-1485</v>
      </c>
      <c r="F13" s="126">
        <v>-1656</v>
      </c>
      <c r="G13" s="126">
        <v>-1835</v>
      </c>
      <c r="H13" s="126">
        <v>-1808</v>
      </c>
      <c r="I13" s="126">
        <v>-1914</v>
      </c>
      <c r="J13" s="126">
        <v>-1862</v>
      </c>
      <c r="K13" s="126">
        <v>-1639</v>
      </c>
      <c r="L13" s="126">
        <v>-1646</v>
      </c>
      <c r="M13" s="126">
        <v>-1575</v>
      </c>
      <c r="N13" s="2699" t="s">
        <v>315</v>
      </c>
      <c r="O13" s="2675">
        <v>75294</v>
      </c>
      <c r="P13" s="2675">
        <v>87701</v>
      </c>
      <c r="Q13" s="2675">
        <v>86535</v>
      </c>
      <c r="R13" s="2675">
        <v>87110</v>
      </c>
      <c r="S13" s="2675">
        <v>87314</v>
      </c>
      <c r="T13" s="2675">
        <v>86626</v>
      </c>
      <c r="U13" s="2675">
        <v>92373</v>
      </c>
      <c r="V13" s="2675">
        <v>69137</v>
      </c>
      <c r="W13" s="2675">
        <v>56155</v>
      </c>
      <c r="X13" s="2675">
        <v>44830</v>
      </c>
      <c r="Y13" s="2675">
        <v>38782</v>
      </c>
      <c r="Z13" s="2656" t="s">
        <v>143</v>
      </c>
      <c r="AA13" s="83">
        <v>-730</v>
      </c>
      <c r="AB13" s="83">
        <v>-798</v>
      </c>
      <c r="AC13" s="83">
        <v>-861</v>
      </c>
      <c r="AD13" s="83">
        <v>-757</v>
      </c>
      <c r="AE13" s="2670">
        <v>-795</v>
      </c>
      <c r="AF13" s="2670">
        <v>-799</v>
      </c>
      <c r="AG13" s="2670">
        <v>-687</v>
      </c>
      <c r="AH13" s="2670">
        <v>-743</v>
      </c>
      <c r="AI13" s="2670">
        <v>-756</v>
      </c>
      <c r="AJ13" s="2670">
        <v>-740</v>
      </c>
      <c r="AK13" s="2698" t="s">
        <v>315</v>
      </c>
      <c r="AL13" s="81">
        <v>74987</v>
      </c>
      <c r="AM13" s="81">
        <v>73198</v>
      </c>
      <c r="AN13" s="81">
        <v>75294</v>
      </c>
      <c r="AO13" s="81">
        <v>87580</v>
      </c>
      <c r="AP13" s="2674">
        <v>90592</v>
      </c>
      <c r="AQ13" s="2674">
        <v>93211</v>
      </c>
      <c r="AR13" s="2674">
        <v>87701</v>
      </c>
      <c r="AS13" s="2674">
        <v>82974</v>
      </c>
      <c r="AT13" s="2674">
        <v>84976</v>
      </c>
      <c r="AU13" s="2674">
        <v>87154</v>
      </c>
    </row>
    <row r="14" spans="1:47" ht="13.5" customHeight="1" x14ac:dyDescent="0.2">
      <c r="A14" s="2757" t="s">
        <v>312</v>
      </c>
      <c r="B14" s="119">
        <v>-145</v>
      </c>
      <c r="C14" s="119">
        <v>-268</v>
      </c>
      <c r="D14" s="119">
        <v>-228</v>
      </c>
      <c r="E14" s="119">
        <v>-209</v>
      </c>
      <c r="F14" s="126">
        <v>-585</v>
      </c>
      <c r="G14" s="126">
        <v>-227</v>
      </c>
      <c r="H14" s="126">
        <v>-267</v>
      </c>
      <c r="I14" s="126">
        <v>-192</v>
      </c>
      <c r="J14" s="126">
        <v>-170</v>
      </c>
      <c r="K14" s="126">
        <v>-149</v>
      </c>
      <c r="L14" s="126">
        <v>-124</v>
      </c>
      <c r="M14" s="126">
        <v>-103</v>
      </c>
      <c r="N14" s="2699" t="s">
        <v>313</v>
      </c>
      <c r="O14" s="2675">
        <v>6489</v>
      </c>
      <c r="P14" s="2675">
        <v>5108</v>
      </c>
      <c r="Q14" s="2675">
        <v>8341</v>
      </c>
      <c r="R14" s="2675">
        <v>12151</v>
      </c>
      <c r="S14" s="2675">
        <v>9575</v>
      </c>
      <c r="T14" s="2675">
        <v>7970</v>
      </c>
      <c r="U14" s="2675">
        <v>8373</v>
      </c>
      <c r="V14" s="2675">
        <v>9494</v>
      </c>
      <c r="W14" s="2675" t="s">
        <v>314</v>
      </c>
      <c r="X14" s="2675">
        <v>7937</v>
      </c>
      <c r="Y14" s="2675">
        <v>4790</v>
      </c>
      <c r="Z14" s="2656" t="s">
        <v>141</v>
      </c>
      <c r="AA14" s="83">
        <v>-350</v>
      </c>
      <c r="AB14" s="83">
        <v>-336</v>
      </c>
      <c r="AC14" s="83">
        <v>-425</v>
      </c>
      <c r="AD14" s="83">
        <v>-377</v>
      </c>
      <c r="AE14" s="2670">
        <v>-433</v>
      </c>
      <c r="AF14" s="2670">
        <v>-387</v>
      </c>
      <c r="AG14" s="2670">
        <v>-475</v>
      </c>
      <c r="AH14" s="2670">
        <v>-389</v>
      </c>
      <c r="AI14" s="2670">
        <v>-396</v>
      </c>
      <c r="AJ14" s="2670">
        <v>-386</v>
      </c>
      <c r="AK14" s="2698" t="s">
        <v>313</v>
      </c>
      <c r="AL14" s="81">
        <v>8898</v>
      </c>
      <c r="AM14" s="81">
        <v>9618</v>
      </c>
      <c r="AN14" s="81">
        <v>6489</v>
      </c>
      <c r="AO14" s="81">
        <v>7279</v>
      </c>
      <c r="AP14" s="2674">
        <v>5505</v>
      </c>
      <c r="AQ14" s="2674">
        <v>5263</v>
      </c>
      <c r="AR14" s="2674">
        <v>5108</v>
      </c>
      <c r="AS14" s="2674">
        <v>10389</v>
      </c>
      <c r="AT14" s="2674">
        <v>8989</v>
      </c>
      <c r="AU14" s="2674">
        <v>9554</v>
      </c>
    </row>
    <row r="15" spans="1:47" ht="13.5" customHeight="1" x14ac:dyDescent="0.2">
      <c r="A15" s="90" t="s">
        <v>309</v>
      </c>
      <c r="B15" s="116">
        <f>SUM(B12:B14)</f>
        <v>-2359</v>
      </c>
      <c r="C15" s="116">
        <f>SUM(C12:C14)</f>
        <v>-5102</v>
      </c>
      <c r="D15" s="116">
        <f>SUM(D12:D14)</f>
        <v>-4800</v>
      </c>
      <c r="E15" s="116">
        <f>SUM(E12:E14)</f>
        <v>-4957</v>
      </c>
      <c r="F15" s="116">
        <f>SUM(F12:F14)</f>
        <v>-5400</v>
      </c>
      <c r="G15" s="116">
        <v>-5040</v>
      </c>
      <c r="H15" s="116">
        <v>-5064</v>
      </c>
      <c r="I15" s="116">
        <v>-5219</v>
      </c>
      <c r="J15" s="116">
        <v>-4816</v>
      </c>
      <c r="K15" s="116">
        <v>-4512</v>
      </c>
      <c r="L15" s="116">
        <v>-4338</v>
      </c>
      <c r="M15" s="116">
        <v>-4066</v>
      </c>
      <c r="N15" s="2699" t="s">
        <v>311</v>
      </c>
      <c r="O15" s="2675">
        <v>17180</v>
      </c>
      <c r="P15" s="2675">
        <v>21524</v>
      </c>
      <c r="Q15" s="2675">
        <v>22273</v>
      </c>
      <c r="R15" s="2675">
        <v>39749</v>
      </c>
      <c r="S15" s="2675">
        <v>33271</v>
      </c>
      <c r="T15" s="2675">
        <v>28128</v>
      </c>
      <c r="U15" s="2675">
        <v>20167</v>
      </c>
      <c r="V15" s="2675">
        <v>17293</v>
      </c>
      <c r="W15" s="2675">
        <v>13703</v>
      </c>
      <c r="X15" s="2675">
        <v>10669</v>
      </c>
      <c r="Y15" s="2675">
        <v>17644</v>
      </c>
      <c r="Z15" s="2656" t="s">
        <v>312</v>
      </c>
      <c r="AA15" s="83">
        <v>-74</v>
      </c>
      <c r="AB15" s="83">
        <v>-71</v>
      </c>
      <c r="AC15" s="83">
        <v>-75</v>
      </c>
      <c r="AD15" s="83">
        <v>-70</v>
      </c>
      <c r="AE15" s="2670">
        <v>-63</v>
      </c>
      <c r="AF15" s="2670">
        <v>-60</v>
      </c>
      <c r="AG15" s="2670">
        <v>-71</v>
      </c>
      <c r="AH15" s="2670">
        <v>-51</v>
      </c>
      <c r="AI15" s="2670">
        <v>-54</v>
      </c>
      <c r="AJ15" s="2670">
        <v>-52</v>
      </c>
      <c r="AK15" s="2698" t="s">
        <v>311</v>
      </c>
      <c r="AL15" s="81">
        <v>15568</v>
      </c>
      <c r="AM15" s="81">
        <v>17176</v>
      </c>
      <c r="AN15" s="81">
        <v>17180</v>
      </c>
      <c r="AO15" s="81">
        <v>29540</v>
      </c>
      <c r="AP15" s="2674">
        <v>28692</v>
      </c>
      <c r="AQ15" s="2674">
        <v>27942</v>
      </c>
      <c r="AR15" s="2674">
        <v>21524</v>
      </c>
      <c r="AS15" s="2674">
        <v>22200</v>
      </c>
      <c r="AT15" s="2674">
        <v>21197</v>
      </c>
      <c r="AU15" s="2674">
        <v>22983</v>
      </c>
    </row>
    <row r="16" spans="1:47" ht="18" customHeight="1" x14ac:dyDescent="0.2">
      <c r="A16" s="90" t="s">
        <v>307</v>
      </c>
      <c r="B16" s="116">
        <v>2497</v>
      </c>
      <c r="C16" s="116">
        <v>4367</v>
      </c>
      <c r="D16" s="116">
        <v>5127</v>
      </c>
      <c r="E16" s="116">
        <v>5183</v>
      </c>
      <c r="F16" s="116">
        <v>4841</v>
      </c>
      <c r="G16" s="116">
        <v>4851</v>
      </c>
      <c r="H16" s="116">
        <v>4934</v>
      </c>
      <c r="I16" s="116">
        <v>4282</v>
      </c>
      <c r="J16" s="116">
        <v>4518</v>
      </c>
      <c r="K16" s="116">
        <v>4561</v>
      </c>
      <c r="L16" s="116">
        <v>3862</v>
      </c>
      <c r="M16" s="116">
        <v>3823</v>
      </c>
      <c r="N16" s="2714" t="s">
        <v>310</v>
      </c>
      <c r="O16" s="2675">
        <v>25879</v>
      </c>
      <c r="P16" s="2675">
        <v>23102</v>
      </c>
      <c r="Q16" s="2675">
        <v>20434</v>
      </c>
      <c r="R16" s="2653"/>
      <c r="S16" s="2653"/>
      <c r="T16" s="2653"/>
      <c r="U16" s="2653"/>
      <c r="V16" s="2653"/>
      <c r="W16" s="2653"/>
      <c r="X16" s="2653"/>
      <c r="Y16" s="2653"/>
      <c r="Z16" s="124" t="s">
        <v>309</v>
      </c>
      <c r="AA16" s="65">
        <f>SUM(AA13:AA15)</f>
        <v>-1154</v>
      </c>
      <c r="AB16" s="65">
        <f>SUM(AB13:AB15)</f>
        <v>-1205</v>
      </c>
      <c r="AC16" s="65">
        <f>SUM(AC13:AC15)</f>
        <v>-1361</v>
      </c>
      <c r="AD16" s="65">
        <f>SUM(AD13:AD15)</f>
        <v>-1204</v>
      </c>
      <c r="AE16" s="64">
        <v>-1291</v>
      </c>
      <c r="AF16" s="64">
        <v>-1246</v>
      </c>
      <c r="AG16" s="64">
        <v>-1233</v>
      </c>
      <c r="AH16" s="64">
        <v>-1183</v>
      </c>
      <c r="AI16" s="64">
        <v>-1206</v>
      </c>
      <c r="AJ16" s="64">
        <v>-1178</v>
      </c>
      <c r="AK16" s="2782" t="s">
        <v>310</v>
      </c>
      <c r="AL16" s="81">
        <v>26335</v>
      </c>
      <c r="AM16" s="81">
        <v>25750</v>
      </c>
      <c r="AN16" s="81">
        <v>25879</v>
      </c>
      <c r="AO16" s="81">
        <v>25472</v>
      </c>
      <c r="AP16" s="2674">
        <v>24772</v>
      </c>
      <c r="AQ16" s="2674">
        <v>24382</v>
      </c>
      <c r="AR16" s="2674">
        <v>23102</v>
      </c>
      <c r="AS16" s="2674">
        <v>23149</v>
      </c>
      <c r="AT16" s="2670">
        <v>22040</v>
      </c>
      <c r="AU16" s="2670">
        <v>20667</v>
      </c>
    </row>
    <row r="17" spans="1:47" ht="13.5" customHeight="1" x14ac:dyDescent="0.2">
      <c r="A17" s="2698" t="s">
        <v>128</v>
      </c>
      <c r="B17" s="126">
        <v>-99</v>
      </c>
      <c r="C17" s="126">
        <v>-369</v>
      </c>
      <c r="D17" s="126">
        <v>-502</v>
      </c>
      <c r="E17" s="126">
        <v>-479</v>
      </c>
      <c r="F17" s="126">
        <v>-534</v>
      </c>
      <c r="G17" s="126">
        <v>-735</v>
      </c>
      <c r="H17" s="126">
        <v>-895</v>
      </c>
      <c r="I17" s="126">
        <v>-735</v>
      </c>
      <c r="J17" s="126">
        <v>-879</v>
      </c>
      <c r="K17" s="126">
        <v>-1486</v>
      </c>
      <c r="L17" s="126">
        <v>-466</v>
      </c>
      <c r="M17" s="126">
        <v>60</v>
      </c>
      <c r="N17" s="2699" t="s">
        <v>182</v>
      </c>
      <c r="O17" s="2675">
        <v>46111</v>
      </c>
      <c r="P17" s="2675">
        <v>69959</v>
      </c>
      <c r="Q17" s="2675">
        <v>80741</v>
      </c>
      <c r="R17" s="2675">
        <v>105119</v>
      </c>
      <c r="S17" s="2675">
        <v>70992</v>
      </c>
      <c r="T17" s="2675">
        <v>118789</v>
      </c>
      <c r="U17" s="2675">
        <v>171943</v>
      </c>
      <c r="V17" s="2675">
        <v>96825</v>
      </c>
      <c r="W17" s="2675">
        <v>75422</v>
      </c>
      <c r="X17" s="2675">
        <v>86838</v>
      </c>
      <c r="Y17" s="2675">
        <v>31498</v>
      </c>
      <c r="Z17" s="124" t="s">
        <v>308</v>
      </c>
      <c r="AA17" s="65">
        <v>-1154</v>
      </c>
      <c r="AB17" s="65">
        <v>-1205</v>
      </c>
      <c r="AC17" s="65">
        <v>-1361</v>
      </c>
      <c r="AD17" s="65">
        <v>-1204</v>
      </c>
      <c r="AE17" s="64">
        <v>-1291</v>
      </c>
      <c r="AF17" s="64">
        <v>-1246</v>
      </c>
      <c r="AG17" s="64">
        <v>-1319</v>
      </c>
      <c r="AH17" s="64">
        <v>-1183</v>
      </c>
      <c r="AI17" s="64">
        <v>-1206</v>
      </c>
      <c r="AJ17" s="64">
        <v>-1178</v>
      </c>
      <c r="AK17" s="2698" t="s">
        <v>182</v>
      </c>
      <c r="AL17" s="81">
        <v>43719</v>
      </c>
      <c r="AM17" s="81">
        <v>42306</v>
      </c>
      <c r="AN17" s="81">
        <v>46111</v>
      </c>
      <c r="AO17" s="81">
        <v>48637</v>
      </c>
      <c r="AP17" s="2674">
        <v>53385</v>
      </c>
      <c r="AQ17" s="2674">
        <v>56204</v>
      </c>
      <c r="AR17" s="2674">
        <v>69959</v>
      </c>
      <c r="AS17" s="2674">
        <v>80529</v>
      </c>
      <c r="AT17" s="2674">
        <v>87240</v>
      </c>
      <c r="AU17" s="2674">
        <v>87394</v>
      </c>
    </row>
    <row r="18" spans="1:47" ht="20.25" customHeight="1" x14ac:dyDescent="0.2">
      <c r="A18" s="90" t="s">
        <v>125</v>
      </c>
      <c r="B18" s="116">
        <f>SUM(B16:B17)</f>
        <v>2398</v>
      </c>
      <c r="C18" s="116">
        <f>SUM(C16:C17)</f>
        <v>3998</v>
      </c>
      <c r="D18" s="116">
        <f>SUM(D16:D17)</f>
        <v>4625</v>
      </c>
      <c r="E18" s="116">
        <f>SUM(E16:E17)</f>
        <v>4704</v>
      </c>
      <c r="F18" s="116">
        <v>4307</v>
      </c>
      <c r="G18" s="116">
        <v>4116</v>
      </c>
      <c r="H18" s="116">
        <v>4039</v>
      </c>
      <c r="I18" s="116">
        <v>3547</v>
      </c>
      <c r="J18" s="116">
        <v>3639</v>
      </c>
      <c r="K18" s="116">
        <v>3075</v>
      </c>
      <c r="L18" s="116">
        <v>3396</v>
      </c>
      <c r="M18" s="116">
        <v>3883</v>
      </c>
      <c r="N18" s="2714" t="s">
        <v>181</v>
      </c>
      <c r="O18" s="2752">
        <v>163</v>
      </c>
      <c r="P18" s="2752">
        <v>178</v>
      </c>
      <c r="Q18" s="2752">
        <v>151</v>
      </c>
      <c r="R18" s="2752">
        <v>256</v>
      </c>
      <c r="S18" s="2752">
        <v>203</v>
      </c>
      <c r="T18" s="2675">
        <v>-711</v>
      </c>
      <c r="U18" s="2675">
        <v>-215</v>
      </c>
      <c r="V18" s="2675">
        <v>1127</v>
      </c>
      <c r="W18" s="2675">
        <v>763</v>
      </c>
      <c r="X18" s="2675">
        <v>413</v>
      </c>
      <c r="Y18" s="2675">
        <v>-105</v>
      </c>
      <c r="Z18" s="124" t="s">
        <v>307</v>
      </c>
      <c r="AA18" s="65">
        <f>AA11+AA16</f>
        <v>1387</v>
      </c>
      <c r="AB18" s="65">
        <f>AB11+AB16</f>
        <v>1110</v>
      </c>
      <c r="AC18" s="65">
        <f>AC11+AC16</f>
        <v>867</v>
      </c>
      <c r="AD18" s="65">
        <f>AD11+AD16</f>
        <v>1169</v>
      </c>
      <c r="AE18" s="64">
        <v>1116</v>
      </c>
      <c r="AF18" s="64">
        <v>1215</v>
      </c>
      <c r="AG18" s="64">
        <v>1377</v>
      </c>
      <c r="AH18" s="64">
        <v>1283</v>
      </c>
      <c r="AI18" s="64">
        <v>1350</v>
      </c>
      <c r="AJ18" s="64">
        <v>1117</v>
      </c>
      <c r="AK18" s="2782" t="s">
        <v>181</v>
      </c>
      <c r="AL18" s="97">
        <v>165</v>
      </c>
      <c r="AM18" s="97">
        <v>150</v>
      </c>
      <c r="AN18" s="97">
        <v>163</v>
      </c>
      <c r="AO18" s="97">
        <v>143</v>
      </c>
      <c r="AP18" s="2713">
        <v>140</v>
      </c>
      <c r="AQ18" s="2713">
        <v>154</v>
      </c>
      <c r="AR18" s="2713">
        <v>178</v>
      </c>
      <c r="AS18" s="2713">
        <v>137</v>
      </c>
      <c r="AT18" s="2713">
        <v>160</v>
      </c>
      <c r="AU18" s="2674">
        <v>171</v>
      </c>
    </row>
    <row r="19" spans="1:47" ht="13.5" customHeight="1" x14ac:dyDescent="0.2">
      <c r="A19" s="2698" t="s">
        <v>302</v>
      </c>
      <c r="B19" s="126">
        <v>-493</v>
      </c>
      <c r="C19" s="126">
        <v>-950</v>
      </c>
      <c r="D19" s="126">
        <v>-859</v>
      </c>
      <c r="E19" s="126">
        <v>-1042</v>
      </c>
      <c r="F19" s="126">
        <v>-950</v>
      </c>
      <c r="G19" s="126">
        <v>-1009</v>
      </c>
      <c r="H19" s="126">
        <v>-970</v>
      </c>
      <c r="I19" s="126">
        <v>-913</v>
      </c>
      <c r="J19" s="126">
        <v>-976</v>
      </c>
      <c r="K19" s="126">
        <v>-757</v>
      </c>
      <c r="L19" s="126">
        <v>-724</v>
      </c>
      <c r="M19" s="126">
        <v>-753</v>
      </c>
      <c r="N19" s="2714"/>
      <c r="O19" s="2752"/>
      <c r="P19" s="2752"/>
      <c r="Q19" s="2752"/>
      <c r="R19" s="2752"/>
      <c r="S19" s="2752"/>
      <c r="T19" s="2751"/>
      <c r="U19" s="2653"/>
      <c r="V19" s="2653"/>
      <c r="W19" s="2653"/>
      <c r="X19" s="2653"/>
      <c r="Y19" s="2653"/>
      <c r="Z19" s="2656" t="s">
        <v>128</v>
      </c>
      <c r="AA19" s="83">
        <v>-59</v>
      </c>
      <c r="AB19" s="83">
        <v>-40</v>
      </c>
      <c r="AC19" s="83">
        <v>-71</v>
      </c>
      <c r="AD19" s="83">
        <v>-79</v>
      </c>
      <c r="AE19" s="2670">
        <v>-106</v>
      </c>
      <c r="AF19" s="2670">
        <v>-113</v>
      </c>
      <c r="AG19" s="2670">
        <v>-129</v>
      </c>
      <c r="AH19" s="2670">
        <v>-135</v>
      </c>
      <c r="AI19" s="2670">
        <v>-127</v>
      </c>
      <c r="AJ19" s="2670">
        <v>-111</v>
      </c>
      <c r="AK19" s="2782"/>
      <c r="AL19" s="97"/>
      <c r="AM19" s="97"/>
      <c r="AN19" s="97"/>
      <c r="AO19" s="97"/>
      <c r="AP19" s="2713"/>
      <c r="AQ19" s="2713"/>
      <c r="AR19" s="2713"/>
      <c r="AS19" s="2713"/>
      <c r="AT19" s="2713"/>
      <c r="AU19" s="2674"/>
    </row>
    <row r="20" spans="1:47" ht="13.5" customHeight="1" x14ac:dyDescent="0.2">
      <c r="A20" s="2851" t="s">
        <v>303</v>
      </c>
      <c r="B20" s="125">
        <f>SUM(B18:B19)</f>
        <v>1905</v>
      </c>
      <c r="C20" s="125">
        <f>SUM(C18:C19)</f>
        <v>3048</v>
      </c>
      <c r="D20" s="125">
        <f>SUM(D18:D19)</f>
        <v>3766</v>
      </c>
      <c r="E20" s="125">
        <f>SUM(E18:E19)</f>
        <v>3662</v>
      </c>
      <c r="F20" s="116">
        <f>SUM(F18:F19)</f>
        <v>3357</v>
      </c>
      <c r="G20" s="116">
        <v>3107</v>
      </c>
      <c r="H20" s="116">
        <v>3069</v>
      </c>
      <c r="I20" s="116">
        <v>2634</v>
      </c>
      <c r="J20" s="116">
        <v>2663</v>
      </c>
      <c r="K20" s="116">
        <v>2318</v>
      </c>
      <c r="L20" s="116">
        <v>2672</v>
      </c>
      <c r="M20" s="116">
        <v>3130</v>
      </c>
      <c r="N20" s="2699" t="s">
        <v>306</v>
      </c>
      <c r="O20" s="2675">
        <v>1235</v>
      </c>
      <c r="P20" s="2675">
        <v>588</v>
      </c>
      <c r="Q20" s="2675">
        <v>515</v>
      </c>
      <c r="R20" s="2675">
        <v>487</v>
      </c>
      <c r="S20" s="2675">
        <v>630</v>
      </c>
      <c r="T20" s="2675">
        <v>585</v>
      </c>
      <c r="U20" s="2675">
        <v>591</v>
      </c>
      <c r="V20" s="2675">
        <v>554</v>
      </c>
      <c r="W20" s="2675">
        <v>470</v>
      </c>
      <c r="X20" s="2675">
        <v>431</v>
      </c>
      <c r="Y20" s="2675">
        <v>366</v>
      </c>
      <c r="Z20" s="124" t="s">
        <v>125</v>
      </c>
      <c r="AA20" s="65">
        <f>AA18+AA19</f>
        <v>1328</v>
      </c>
      <c r="AB20" s="65">
        <f>AB18+AB19</f>
        <v>1070</v>
      </c>
      <c r="AC20" s="65">
        <f>AC18+AC19</f>
        <v>796</v>
      </c>
      <c r="AD20" s="65">
        <f>AD18+AD19</f>
        <v>1090</v>
      </c>
      <c r="AE20" s="64">
        <v>1010</v>
      </c>
      <c r="AF20" s="64">
        <v>1102</v>
      </c>
      <c r="AG20" s="64">
        <v>1248</v>
      </c>
      <c r="AH20" s="64">
        <v>1148</v>
      </c>
      <c r="AI20" s="64">
        <v>1223</v>
      </c>
      <c r="AJ20" s="64">
        <v>1006</v>
      </c>
      <c r="AK20" s="2698" t="s">
        <v>306</v>
      </c>
      <c r="AL20" s="81">
        <v>1577</v>
      </c>
      <c r="AM20" s="81">
        <v>1237</v>
      </c>
      <c r="AN20" s="81">
        <v>1235</v>
      </c>
      <c r="AO20" s="81">
        <v>572</v>
      </c>
      <c r="AP20" s="2674">
        <v>567</v>
      </c>
      <c r="AQ20" s="2674">
        <v>580</v>
      </c>
      <c r="AR20" s="2674">
        <v>588</v>
      </c>
      <c r="AS20" s="2713">
        <v>775</v>
      </c>
      <c r="AT20" s="2674">
        <v>781</v>
      </c>
      <c r="AU20" s="2674">
        <v>642</v>
      </c>
    </row>
    <row r="21" spans="1:47" ht="13.5" customHeight="1" x14ac:dyDescent="0.2">
      <c r="A21" s="2851"/>
      <c r="B21" s="125"/>
      <c r="C21" s="125"/>
      <c r="D21" s="125"/>
      <c r="E21" s="125"/>
      <c r="F21" s="119"/>
      <c r="G21" s="123"/>
      <c r="H21" s="123"/>
      <c r="I21" s="123"/>
      <c r="J21" s="123"/>
      <c r="K21" s="123"/>
      <c r="L21" s="123"/>
      <c r="M21" s="123"/>
      <c r="N21" s="2699" t="s">
        <v>304</v>
      </c>
      <c r="O21" s="2675">
        <v>3983</v>
      </c>
      <c r="P21" s="2675">
        <v>3792</v>
      </c>
      <c r="Q21" s="2675">
        <v>3208</v>
      </c>
      <c r="R21" s="2675">
        <v>2908</v>
      </c>
      <c r="S21" s="2675">
        <v>3246</v>
      </c>
      <c r="T21" s="2675">
        <v>3425</v>
      </c>
      <c r="U21" s="2675">
        <v>3321</v>
      </c>
      <c r="V21" s="2675">
        <v>3219</v>
      </c>
      <c r="W21" s="2675">
        <v>2947</v>
      </c>
      <c r="X21" s="2675">
        <v>2535</v>
      </c>
      <c r="Y21" s="2675">
        <v>2725</v>
      </c>
      <c r="Z21" s="124" t="s">
        <v>305</v>
      </c>
      <c r="AA21" s="65">
        <v>979</v>
      </c>
      <c r="AB21" s="65">
        <v>935</v>
      </c>
      <c r="AC21" s="65">
        <v>796</v>
      </c>
      <c r="AD21" s="65">
        <v>1090</v>
      </c>
      <c r="AE21" s="64">
        <v>1010</v>
      </c>
      <c r="AF21" s="64">
        <v>1102</v>
      </c>
      <c r="AG21" s="64">
        <v>1140</v>
      </c>
      <c r="AH21" s="64">
        <v>1148</v>
      </c>
      <c r="AI21" s="64">
        <v>1072</v>
      </c>
      <c r="AJ21" s="64">
        <v>1006</v>
      </c>
      <c r="AK21" s="2698" t="s">
        <v>304</v>
      </c>
      <c r="AL21" s="81">
        <v>4064</v>
      </c>
      <c r="AM21" s="81">
        <v>3971</v>
      </c>
      <c r="AN21" s="81">
        <v>3983</v>
      </c>
      <c r="AO21" s="81">
        <v>4071</v>
      </c>
      <c r="AP21" s="2674">
        <v>3991</v>
      </c>
      <c r="AQ21" s="2674">
        <v>3935</v>
      </c>
      <c r="AR21" s="2674">
        <v>3792</v>
      </c>
      <c r="AS21" s="2674">
        <v>3594</v>
      </c>
      <c r="AT21" s="2674">
        <v>3444</v>
      </c>
      <c r="AU21" s="2674">
        <v>3299</v>
      </c>
    </row>
    <row r="22" spans="1:47" ht="13.5" customHeight="1" x14ac:dyDescent="0.2">
      <c r="A22" s="2852" t="s">
        <v>298</v>
      </c>
      <c r="B22" s="97" t="s">
        <v>105</v>
      </c>
      <c r="C22" s="97" t="s">
        <v>105</v>
      </c>
      <c r="D22" s="97" t="s">
        <v>105</v>
      </c>
      <c r="E22" s="97" t="s">
        <v>105</v>
      </c>
      <c r="F22" s="119">
        <v>-25</v>
      </c>
      <c r="G22" s="123">
        <v>9</v>
      </c>
      <c r="H22" s="123">
        <v>57</v>
      </c>
      <c r="I22" s="123"/>
      <c r="J22" s="123"/>
      <c r="K22" s="123"/>
      <c r="L22" s="123"/>
      <c r="M22" s="123"/>
      <c r="N22" s="2699" t="s">
        <v>301</v>
      </c>
      <c r="O22" s="2675">
        <v>624</v>
      </c>
      <c r="P22" s="2675">
        <v>566</v>
      </c>
      <c r="Q22" s="2675">
        <v>557</v>
      </c>
      <c r="R22" s="2675">
        <v>509</v>
      </c>
      <c r="S22" s="2675">
        <v>431</v>
      </c>
      <c r="T22" s="2675">
        <v>474</v>
      </c>
      <c r="U22" s="2675">
        <v>469</v>
      </c>
      <c r="V22" s="2675">
        <v>454</v>
      </c>
      <c r="W22" s="2675">
        <v>452</v>
      </c>
      <c r="X22" s="2675">
        <v>375</v>
      </c>
      <c r="Y22" s="2675">
        <v>342</v>
      </c>
      <c r="Z22" s="2656" t="s">
        <v>302</v>
      </c>
      <c r="AA22" s="83">
        <v>-243</v>
      </c>
      <c r="AB22" s="83">
        <v>-250</v>
      </c>
      <c r="AC22" s="83">
        <v>-167</v>
      </c>
      <c r="AD22" s="83">
        <v>-258</v>
      </c>
      <c r="AE22" s="2670">
        <v>-267</v>
      </c>
      <c r="AF22" s="2670">
        <v>-258</v>
      </c>
      <c r="AG22" s="2670">
        <v>-148</v>
      </c>
      <c r="AH22" s="2670">
        <v>-260</v>
      </c>
      <c r="AI22" s="2670">
        <v>-227</v>
      </c>
      <c r="AJ22" s="2670">
        <v>-224</v>
      </c>
      <c r="AK22" s="2698" t="s">
        <v>301</v>
      </c>
      <c r="AL22" s="81">
        <v>594</v>
      </c>
      <c r="AM22" s="81">
        <v>612</v>
      </c>
      <c r="AN22" s="81">
        <v>624</v>
      </c>
      <c r="AO22" s="81">
        <v>634</v>
      </c>
      <c r="AP22" s="2674">
        <v>570</v>
      </c>
      <c r="AQ22" s="2674">
        <v>559</v>
      </c>
      <c r="AR22" s="2674">
        <v>566</v>
      </c>
      <c r="AS22" s="2674">
        <v>572</v>
      </c>
      <c r="AT22" s="2674">
        <v>568</v>
      </c>
      <c r="AU22" s="2674">
        <v>573</v>
      </c>
    </row>
    <row r="23" spans="1:47" ht="13.5" customHeight="1" x14ac:dyDescent="0.2">
      <c r="A23" s="2852"/>
      <c r="B23" s="119"/>
      <c r="C23" s="119"/>
      <c r="D23" s="119"/>
      <c r="E23" s="119"/>
      <c r="F23" s="116"/>
      <c r="G23" s="116"/>
      <c r="H23" s="116"/>
      <c r="I23" s="116"/>
      <c r="J23" s="116"/>
      <c r="K23" s="116"/>
      <c r="L23" s="116"/>
      <c r="M23" s="116"/>
      <c r="N23" s="2699" t="s">
        <v>299</v>
      </c>
      <c r="O23" s="2675">
        <v>1448</v>
      </c>
      <c r="P23" s="2675">
        <v>3119</v>
      </c>
      <c r="Q23" s="2675">
        <v>3054</v>
      </c>
      <c r="R23" s="2675">
        <v>3227</v>
      </c>
      <c r="S23" s="2675">
        <v>3524</v>
      </c>
      <c r="T23" s="2675">
        <v>3408</v>
      </c>
      <c r="U23" s="2675">
        <v>3644</v>
      </c>
      <c r="V23" s="2675">
        <v>3568</v>
      </c>
      <c r="W23" s="2675">
        <v>3505</v>
      </c>
      <c r="X23" s="2675">
        <v>3334</v>
      </c>
      <c r="Y23" s="2675">
        <v>3492</v>
      </c>
      <c r="Z23" s="124" t="s">
        <v>300</v>
      </c>
      <c r="AA23" s="65">
        <f>AA20+AA22</f>
        <v>1085</v>
      </c>
      <c r="AB23" s="65">
        <f>AB20+AB22</f>
        <v>820</v>
      </c>
      <c r="AC23" s="65">
        <f>AC20+AC22</f>
        <v>629</v>
      </c>
      <c r="AD23" s="65">
        <f>AD20+AD22</f>
        <v>832</v>
      </c>
      <c r="AE23" s="64">
        <v>743</v>
      </c>
      <c r="AF23" s="64">
        <v>844</v>
      </c>
      <c r="AG23" s="64">
        <v>1100</v>
      </c>
      <c r="AH23" s="64">
        <v>888</v>
      </c>
      <c r="AI23" s="64">
        <v>996</v>
      </c>
      <c r="AJ23" s="64">
        <v>782</v>
      </c>
      <c r="AK23" s="2698" t="s">
        <v>299</v>
      </c>
      <c r="AL23" s="81">
        <v>1615</v>
      </c>
      <c r="AM23" s="81">
        <v>1516</v>
      </c>
      <c r="AN23" s="81">
        <v>1448</v>
      </c>
      <c r="AO23" s="81">
        <v>3280</v>
      </c>
      <c r="AP23" s="2674">
        <v>3205</v>
      </c>
      <c r="AQ23" s="2674">
        <v>3234</v>
      </c>
      <c r="AR23" s="2674">
        <v>3119</v>
      </c>
      <c r="AS23" s="2674">
        <v>2984</v>
      </c>
      <c r="AT23" s="2674">
        <v>3072</v>
      </c>
      <c r="AU23" s="2674">
        <v>3062</v>
      </c>
    </row>
    <row r="24" spans="1:47" ht="13.5" customHeight="1" x14ac:dyDescent="0.2">
      <c r="A24" s="90" t="s">
        <v>295</v>
      </c>
      <c r="B24" s="64">
        <v>1905</v>
      </c>
      <c r="C24" s="116">
        <v>3048</v>
      </c>
      <c r="D24" s="116">
        <v>3766</v>
      </c>
      <c r="E24" s="116">
        <f>SUM(E20:E23)</f>
        <v>3662</v>
      </c>
      <c r="F24" s="116">
        <f>SUM(F20:F23)</f>
        <v>3332</v>
      </c>
      <c r="G24" s="116">
        <v>3116</v>
      </c>
      <c r="H24" s="116">
        <v>3126</v>
      </c>
      <c r="I24" s="116"/>
      <c r="J24" s="116"/>
      <c r="K24" s="116"/>
      <c r="L24" s="116"/>
      <c r="M24" s="116"/>
      <c r="N24" s="2699" t="s">
        <v>297</v>
      </c>
      <c r="O24" s="2675">
        <v>118</v>
      </c>
      <c r="P24" s="2675">
        <v>60</v>
      </c>
      <c r="Q24" s="2675">
        <v>76</v>
      </c>
      <c r="R24" s="2675">
        <v>130</v>
      </c>
      <c r="S24" s="2675">
        <v>62</v>
      </c>
      <c r="T24" s="2675">
        <v>266</v>
      </c>
      <c r="U24" s="2675">
        <v>169</v>
      </c>
      <c r="V24" s="2675">
        <v>278</v>
      </c>
      <c r="W24" s="2675">
        <v>125</v>
      </c>
      <c r="X24" s="2675">
        <v>64</v>
      </c>
      <c r="Y24" s="2675">
        <v>191</v>
      </c>
      <c r="AE24" s="122"/>
      <c r="AF24" s="122"/>
      <c r="AG24" s="121"/>
      <c r="AH24" s="121"/>
      <c r="AI24" s="120"/>
      <c r="AJ24" s="120"/>
      <c r="AK24" s="2698" t="s">
        <v>297</v>
      </c>
      <c r="AL24" s="81">
        <v>119</v>
      </c>
      <c r="AM24" s="81">
        <v>138</v>
      </c>
      <c r="AN24" s="81">
        <v>118</v>
      </c>
      <c r="AO24" s="81">
        <v>81</v>
      </c>
      <c r="AP24" s="2674">
        <v>84</v>
      </c>
      <c r="AQ24" s="2674">
        <v>168</v>
      </c>
      <c r="AR24" s="2674">
        <v>60</v>
      </c>
      <c r="AS24" s="2674">
        <v>232</v>
      </c>
      <c r="AT24" s="2674">
        <v>124</v>
      </c>
      <c r="AU24" s="2674">
        <v>135</v>
      </c>
    </row>
    <row r="25" spans="1:47" ht="13.5" customHeight="1" x14ac:dyDescent="0.2">
      <c r="A25" s="2655"/>
      <c r="B25" s="2654"/>
      <c r="C25" s="2655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2699" t="s">
        <v>296</v>
      </c>
      <c r="O25" s="2675">
        <v>121</v>
      </c>
      <c r="P25" s="2675">
        <v>288</v>
      </c>
      <c r="Q25" s="2675">
        <v>87</v>
      </c>
      <c r="R25" s="2675">
        <v>132</v>
      </c>
      <c r="S25" s="2675">
        <v>31</v>
      </c>
      <c r="T25" s="2675">
        <v>78</v>
      </c>
      <c r="U25" s="2675">
        <v>185</v>
      </c>
      <c r="V25" s="2675">
        <v>262</v>
      </c>
      <c r="W25" s="2675">
        <v>329</v>
      </c>
      <c r="X25" s="2675">
        <v>344</v>
      </c>
      <c r="Y25" s="2675">
        <v>142</v>
      </c>
      <c r="Z25" s="118" t="s">
        <v>271</v>
      </c>
      <c r="AA25" s="2750"/>
      <c r="AB25" s="117"/>
      <c r="AC25" s="117"/>
      <c r="AD25" s="117"/>
      <c r="AE25" s="117"/>
      <c r="AH25" s="2654"/>
      <c r="AK25" s="2698" t="s">
        <v>296</v>
      </c>
      <c r="AL25" s="81">
        <v>363</v>
      </c>
      <c r="AM25" s="81">
        <v>333</v>
      </c>
      <c r="AN25" s="81">
        <v>121</v>
      </c>
      <c r="AO25" s="81">
        <v>519</v>
      </c>
      <c r="AP25" s="2674">
        <v>482</v>
      </c>
      <c r="AQ25" s="2674">
        <v>457</v>
      </c>
      <c r="AR25" s="2674">
        <v>288</v>
      </c>
      <c r="AS25" s="2674">
        <v>328</v>
      </c>
      <c r="AT25" s="2674">
        <v>253</v>
      </c>
      <c r="AU25" s="2674">
        <v>201</v>
      </c>
    </row>
    <row r="26" spans="1:47" ht="13.5" customHeight="1" thickBot="1" x14ac:dyDescent="0.25">
      <c r="A26" s="2655"/>
      <c r="B26" s="2654"/>
      <c r="C26" s="2655"/>
      <c r="D26" s="2658"/>
      <c r="E26" s="2658"/>
      <c r="F26" s="2658"/>
      <c r="G26" s="2658"/>
      <c r="H26" s="2658"/>
      <c r="I26" s="2658"/>
      <c r="J26" s="2658"/>
      <c r="K26" s="2658"/>
      <c r="L26" s="2658"/>
      <c r="M26" s="2658"/>
      <c r="N26" s="2699" t="s">
        <v>284</v>
      </c>
      <c r="O26" s="2675">
        <v>250</v>
      </c>
      <c r="P26" s="2675">
        <v>306</v>
      </c>
      <c r="Q26" s="2675">
        <v>377</v>
      </c>
      <c r="R26" s="2675">
        <v>42</v>
      </c>
      <c r="S26" s="2675">
        <v>321</v>
      </c>
      <c r="T26" s="2675">
        <v>142</v>
      </c>
      <c r="U26" s="2675">
        <v>223</v>
      </c>
      <c r="V26" s="2675">
        <v>187</v>
      </c>
      <c r="W26" s="2675">
        <v>134</v>
      </c>
      <c r="X26" s="2675">
        <v>168</v>
      </c>
      <c r="Y26" s="2675">
        <v>123</v>
      </c>
      <c r="Z26" s="115"/>
      <c r="AA26" s="128" t="str">
        <f>AA5</f>
        <v>Q2/18</v>
      </c>
      <c r="AB26" s="109" t="str">
        <f>AB5</f>
        <v>Q1/18</v>
      </c>
      <c r="AC26" s="109" t="s">
        <v>1056</v>
      </c>
      <c r="AD26" s="109" t="s">
        <v>994</v>
      </c>
      <c r="AE26" s="109" t="s">
        <v>294</v>
      </c>
      <c r="AF26" s="109" t="s">
        <v>293</v>
      </c>
      <c r="AG26" s="109" t="s">
        <v>292</v>
      </c>
      <c r="AH26" s="109" t="s">
        <v>291</v>
      </c>
      <c r="AI26" s="114" t="s">
        <v>290</v>
      </c>
      <c r="AJ26" s="114" t="s">
        <v>289</v>
      </c>
      <c r="AK26" s="2698" t="s">
        <v>284</v>
      </c>
      <c r="AL26" s="81">
        <v>265</v>
      </c>
      <c r="AM26" s="81">
        <v>225</v>
      </c>
      <c r="AN26" s="81">
        <v>250</v>
      </c>
      <c r="AO26" s="81">
        <v>379</v>
      </c>
      <c r="AP26" s="2674">
        <v>333</v>
      </c>
      <c r="AQ26" s="2674">
        <v>324</v>
      </c>
      <c r="AR26" s="2674">
        <v>306</v>
      </c>
      <c r="AS26" s="2674">
        <v>123</v>
      </c>
      <c r="AT26" s="2674">
        <v>221</v>
      </c>
      <c r="AU26" s="2674">
        <v>346</v>
      </c>
    </row>
    <row r="27" spans="1:47" ht="13.5" customHeight="1" x14ac:dyDescent="0.2">
      <c r="B27" s="2653"/>
      <c r="D27" s="86"/>
      <c r="E27" s="86"/>
      <c r="F27" s="2744"/>
      <c r="G27" s="2744"/>
      <c r="H27" s="2744"/>
      <c r="I27" s="2744"/>
      <c r="J27" s="2744"/>
      <c r="K27" s="2744"/>
      <c r="L27" s="2744"/>
      <c r="M27" s="2658"/>
      <c r="N27" s="2699" t="s">
        <v>280</v>
      </c>
      <c r="O27" s="2675">
        <v>12441</v>
      </c>
      <c r="P27" s="2675">
        <v>18973</v>
      </c>
      <c r="Q27" s="2675">
        <v>18587</v>
      </c>
      <c r="R27" s="2675">
        <v>17581</v>
      </c>
      <c r="S27" s="2675">
        <v>11064</v>
      </c>
      <c r="T27" s="2675">
        <v>15554</v>
      </c>
      <c r="U27" s="2675">
        <v>19425</v>
      </c>
      <c r="V27" s="2675">
        <v>22857</v>
      </c>
      <c r="W27" s="2675">
        <v>14397</v>
      </c>
      <c r="X27" s="2675">
        <v>14604</v>
      </c>
      <c r="Y27" s="2675">
        <v>7724</v>
      </c>
      <c r="Z27" s="2699" t="s">
        <v>283</v>
      </c>
      <c r="AA27" s="111">
        <v>0.27</v>
      </c>
      <c r="AB27" s="111">
        <v>0.2</v>
      </c>
      <c r="AC27" s="111">
        <v>0.15</v>
      </c>
      <c r="AD27" s="2726">
        <v>0.21</v>
      </c>
      <c r="AE27" s="2726">
        <v>0.18</v>
      </c>
      <c r="AF27" s="2726">
        <v>0.21</v>
      </c>
      <c r="AG27" s="2726">
        <v>0.27</v>
      </c>
      <c r="AH27" s="2726" t="s">
        <v>282</v>
      </c>
      <c r="AI27" s="2691" t="s">
        <v>230</v>
      </c>
      <c r="AJ27" s="2691" t="s">
        <v>281</v>
      </c>
      <c r="AK27" s="2698" t="s">
        <v>280</v>
      </c>
      <c r="AL27" s="81">
        <v>20237</v>
      </c>
      <c r="AM27" s="81">
        <v>14253</v>
      </c>
      <c r="AN27" s="81">
        <v>12441</v>
      </c>
      <c r="AO27" s="81">
        <v>16305</v>
      </c>
      <c r="AP27" s="2674">
        <v>17387</v>
      </c>
      <c r="AQ27" s="2674">
        <v>18692</v>
      </c>
      <c r="AR27" s="2674">
        <v>18973</v>
      </c>
      <c r="AS27" s="2674">
        <v>20553</v>
      </c>
      <c r="AT27" s="2674">
        <v>24619</v>
      </c>
      <c r="AU27" s="2674">
        <v>23352</v>
      </c>
    </row>
    <row r="28" spans="1:47" ht="13.5" customHeight="1" x14ac:dyDescent="0.2">
      <c r="A28" s="112" t="s">
        <v>1380</v>
      </c>
      <c r="B28" s="85"/>
      <c r="C28" s="112"/>
      <c r="D28" s="2744"/>
      <c r="E28" s="2744"/>
      <c r="F28" s="2744"/>
      <c r="G28" s="2744"/>
      <c r="H28" s="2744"/>
      <c r="I28" s="2744"/>
      <c r="J28" s="2744"/>
      <c r="K28" s="2744"/>
      <c r="L28" s="2744"/>
      <c r="M28" s="2658"/>
      <c r="N28" s="2699" t="s">
        <v>276</v>
      </c>
      <c r="O28" s="2675">
        <v>1463</v>
      </c>
      <c r="P28" s="2675">
        <v>1449</v>
      </c>
      <c r="Q28" s="2675">
        <v>1526</v>
      </c>
      <c r="R28" s="2675">
        <v>1614</v>
      </c>
      <c r="S28" s="2675">
        <v>2383</v>
      </c>
      <c r="T28" s="2675">
        <v>2559</v>
      </c>
      <c r="U28" s="2675">
        <v>2703</v>
      </c>
      <c r="V28" s="2675">
        <v>2450</v>
      </c>
      <c r="W28" s="2675">
        <v>2492</v>
      </c>
      <c r="X28" s="2675">
        <v>2827</v>
      </c>
      <c r="Y28" s="2675">
        <v>2183</v>
      </c>
      <c r="Z28" s="2699" t="s">
        <v>1378</v>
      </c>
      <c r="AA28" s="111" t="s">
        <v>1341</v>
      </c>
      <c r="AB28" s="111" t="s">
        <v>1153</v>
      </c>
      <c r="AC28" s="111">
        <v>10.09</v>
      </c>
      <c r="AD28" s="2726">
        <v>11.44</v>
      </c>
      <c r="AE28" s="2670">
        <v>11.12</v>
      </c>
      <c r="AF28" s="2670">
        <v>10.73</v>
      </c>
      <c r="AG28" s="2670">
        <v>10.6</v>
      </c>
      <c r="AH28" s="2726" t="s">
        <v>279</v>
      </c>
      <c r="AI28" s="2733" t="s">
        <v>278</v>
      </c>
      <c r="AJ28" s="2691" t="s">
        <v>277</v>
      </c>
      <c r="AK28" s="2698" t="s">
        <v>276</v>
      </c>
      <c r="AL28" s="81">
        <v>1507</v>
      </c>
      <c r="AM28" s="81">
        <v>1495</v>
      </c>
      <c r="AN28" s="81">
        <v>1463</v>
      </c>
      <c r="AO28" s="81">
        <v>1620</v>
      </c>
      <c r="AP28" s="2674">
        <v>1638</v>
      </c>
      <c r="AQ28" s="2674">
        <v>1561</v>
      </c>
      <c r="AR28" s="2674">
        <v>1449</v>
      </c>
      <c r="AS28" s="2674">
        <v>1590</v>
      </c>
      <c r="AT28" s="2674">
        <v>1558</v>
      </c>
      <c r="AU28" s="2674">
        <v>1541</v>
      </c>
    </row>
    <row r="29" spans="1:47" ht="20.25" customHeight="1" thickBot="1" x14ac:dyDescent="0.25">
      <c r="A29" s="110"/>
      <c r="B29" s="1472" t="s">
        <v>1379</v>
      </c>
      <c r="C29" s="1472">
        <f>C5</f>
        <v>2017</v>
      </c>
      <c r="D29" s="109">
        <v>2016</v>
      </c>
      <c r="E29" s="109">
        <v>2015</v>
      </c>
      <c r="F29" s="109">
        <v>2014</v>
      </c>
      <c r="G29" s="109">
        <v>2013</v>
      </c>
      <c r="H29" s="109">
        <v>2012</v>
      </c>
      <c r="I29" s="109">
        <v>2011</v>
      </c>
      <c r="J29" s="109">
        <v>2010</v>
      </c>
      <c r="K29" s="109">
        <v>2009</v>
      </c>
      <c r="L29" s="109">
        <v>2008</v>
      </c>
      <c r="M29" s="109">
        <v>2007</v>
      </c>
      <c r="N29" s="2706" t="s">
        <v>272</v>
      </c>
      <c r="O29" s="2673">
        <v>22186</v>
      </c>
      <c r="P29" s="2673">
        <v>8897</v>
      </c>
      <c r="Q29" s="2673" t="s">
        <v>105</v>
      </c>
      <c r="R29" s="2673" t="s">
        <v>105</v>
      </c>
      <c r="S29" s="2673">
        <v>8895</v>
      </c>
      <c r="T29" s="2673"/>
      <c r="U29" s="2673"/>
      <c r="V29" s="2673"/>
      <c r="W29" s="2673"/>
      <c r="X29" s="2673"/>
      <c r="Y29" s="2673"/>
      <c r="Z29" s="2699" t="s">
        <v>248</v>
      </c>
      <c r="AA29" s="1809" t="s">
        <v>243</v>
      </c>
      <c r="AB29" s="1809" t="s">
        <v>1152</v>
      </c>
      <c r="AC29" s="96">
        <v>-5</v>
      </c>
      <c r="AD29" s="83">
        <v>8.8000000000000007</v>
      </c>
      <c r="AE29" s="2670">
        <v>10.7</v>
      </c>
      <c r="AF29" s="2670">
        <v>6.7</v>
      </c>
      <c r="AG29" s="2670">
        <v>27.5</v>
      </c>
      <c r="AH29" s="2670" t="s">
        <v>275</v>
      </c>
      <c r="AI29" s="2730" t="s">
        <v>274</v>
      </c>
      <c r="AJ29" s="2725" t="s">
        <v>273</v>
      </c>
      <c r="AK29" s="2696" t="s">
        <v>272</v>
      </c>
      <c r="AL29" s="79">
        <v>1454</v>
      </c>
      <c r="AM29" s="79">
        <v>21478</v>
      </c>
      <c r="AN29" s="79">
        <v>22186</v>
      </c>
      <c r="AO29" s="79">
        <v>6972</v>
      </c>
      <c r="AP29" s="2672">
        <v>6852</v>
      </c>
      <c r="AQ29" s="2672">
        <v>8722</v>
      </c>
      <c r="AR29" s="2672">
        <v>8897</v>
      </c>
      <c r="AS29" s="2672">
        <v>8585</v>
      </c>
      <c r="AT29" s="2672" t="s">
        <v>105</v>
      </c>
      <c r="AU29" s="2672" t="s">
        <v>105</v>
      </c>
    </row>
    <row r="30" spans="1:47" ht="13.5" customHeight="1" x14ac:dyDescent="0.2">
      <c r="A30" s="2707" t="s">
        <v>267</v>
      </c>
      <c r="B30" s="2654">
        <v>0.47</v>
      </c>
      <c r="C30" s="2734">
        <v>0.75</v>
      </c>
      <c r="D30" s="2654">
        <v>0.93</v>
      </c>
      <c r="E30" s="2734" t="s">
        <v>266</v>
      </c>
      <c r="F30" s="2731" t="s">
        <v>265</v>
      </c>
      <c r="G30" s="2731" t="s">
        <v>264</v>
      </c>
      <c r="H30" s="2731" t="s">
        <v>264</v>
      </c>
      <c r="I30" s="2731" t="s">
        <v>263</v>
      </c>
      <c r="J30" s="2731" t="s">
        <v>262</v>
      </c>
      <c r="K30" s="2731" t="s">
        <v>261</v>
      </c>
      <c r="L30" s="2731" t="s">
        <v>260</v>
      </c>
      <c r="M30" s="2731" t="s">
        <v>259</v>
      </c>
      <c r="N30" s="91" t="s">
        <v>268</v>
      </c>
      <c r="O30" s="78">
        <f>SUM(O9:O29)</f>
        <v>581612</v>
      </c>
      <c r="P30" s="78">
        <f>SUM(P9:P29)</f>
        <v>615659</v>
      </c>
      <c r="Q30" s="78">
        <f>SUM(Q9:Q29)</f>
        <v>646868</v>
      </c>
      <c r="R30" s="78">
        <f>SUM(R9:R29)</f>
        <v>669342</v>
      </c>
      <c r="S30" s="78">
        <v>630434</v>
      </c>
      <c r="T30" s="78">
        <v>668178</v>
      </c>
      <c r="U30" s="78">
        <v>716204</v>
      </c>
      <c r="V30" s="78">
        <v>580839</v>
      </c>
      <c r="W30" s="78">
        <v>507544</v>
      </c>
      <c r="X30" s="78">
        <v>474074</v>
      </c>
      <c r="Y30" s="78">
        <v>389054</v>
      </c>
      <c r="Z30" s="2699" t="s">
        <v>1376</v>
      </c>
      <c r="AA30" s="111" t="s">
        <v>1340</v>
      </c>
      <c r="AB30" s="111" t="s">
        <v>1151</v>
      </c>
      <c r="AC30" s="111">
        <v>8.2100000000000009</v>
      </c>
      <c r="AD30" s="2726">
        <v>7.95</v>
      </c>
      <c r="AE30" s="2726">
        <v>7.74</v>
      </c>
      <c r="AF30" s="2726">
        <v>7.65</v>
      </c>
      <c r="AG30" s="2726">
        <v>8.0299999999999994</v>
      </c>
      <c r="AH30" s="2726">
        <v>7.69</v>
      </c>
      <c r="AI30" s="2733" t="s">
        <v>270</v>
      </c>
      <c r="AJ30" s="2733" t="s">
        <v>269</v>
      </c>
      <c r="AK30" s="90" t="s">
        <v>268</v>
      </c>
      <c r="AL30" s="65">
        <f>SUM(AL9:AL29)</f>
        <v>570053</v>
      </c>
      <c r="AM30" s="65">
        <f>SUM(AM9:AM29)</f>
        <v>580189</v>
      </c>
      <c r="AN30" s="65">
        <v>581612</v>
      </c>
      <c r="AO30" s="65">
        <v>615277</v>
      </c>
      <c r="AP30" s="64">
        <v>642756</v>
      </c>
      <c r="AQ30" s="64">
        <v>650272</v>
      </c>
      <c r="AR30" s="64">
        <v>615659</v>
      </c>
      <c r="AS30" s="64">
        <v>657190</v>
      </c>
      <c r="AT30" s="64">
        <v>671236</v>
      </c>
      <c r="AU30" s="64">
        <v>675555</v>
      </c>
    </row>
    <row r="31" spans="1:47" ht="24" customHeight="1" x14ac:dyDescent="0.2">
      <c r="A31" s="2698" t="s">
        <v>1378</v>
      </c>
      <c r="B31" s="2670">
        <v>8.26</v>
      </c>
      <c r="C31" s="2726">
        <v>10.09</v>
      </c>
      <c r="D31" s="2726">
        <v>10.6</v>
      </c>
      <c r="E31" s="2670" t="s">
        <v>258</v>
      </c>
      <c r="F31" s="2731" t="s">
        <v>257</v>
      </c>
      <c r="G31" s="2731" t="s">
        <v>256</v>
      </c>
      <c r="H31" s="2731" t="s">
        <v>255</v>
      </c>
      <c r="I31" s="2731" t="s">
        <v>254</v>
      </c>
      <c r="J31" s="2731" t="s">
        <v>253</v>
      </c>
      <c r="K31" s="2731" t="s">
        <v>252</v>
      </c>
      <c r="L31" s="2731" t="s">
        <v>251</v>
      </c>
      <c r="M31" s="2731" t="s">
        <v>250</v>
      </c>
      <c r="N31" s="66"/>
      <c r="O31" s="85"/>
      <c r="P31" s="85"/>
      <c r="Q31" s="85"/>
      <c r="R31" s="85"/>
      <c r="S31" s="64"/>
      <c r="T31" s="64"/>
      <c r="U31" s="64"/>
      <c r="V31" s="64"/>
      <c r="W31" s="64"/>
      <c r="X31" s="64"/>
      <c r="Y31" s="64"/>
      <c r="Z31" s="2699" t="s">
        <v>1377</v>
      </c>
      <c r="AA31" s="81">
        <v>4050</v>
      </c>
      <c r="AB31" s="81">
        <v>4050</v>
      </c>
      <c r="AC31" s="81">
        <v>4050</v>
      </c>
      <c r="AD31" s="2674">
        <v>4050</v>
      </c>
      <c r="AE31" s="2674">
        <v>4050</v>
      </c>
      <c r="AF31" s="2674">
        <v>4050</v>
      </c>
      <c r="AG31" s="2674">
        <v>4050</v>
      </c>
      <c r="AH31" s="2674">
        <v>4050</v>
      </c>
      <c r="AI31" s="2675">
        <v>4050</v>
      </c>
      <c r="AJ31" s="2675">
        <v>4050</v>
      </c>
      <c r="AK31" s="66"/>
      <c r="AL31" s="1471"/>
      <c r="AM31" s="1471"/>
      <c r="AN31" s="1471"/>
      <c r="AO31" s="101"/>
      <c r="AP31" s="85"/>
      <c r="AQ31" s="85"/>
      <c r="AR31" s="85"/>
      <c r="AS31" s="85"/>
      <c r="AT31" s="64"/>
      <c r="AU31" s="64"/>
    </row>
    <row r="32" spans="1:47" ht="13.5" customHeight="1" x14ac:dyDescent="0.2">
      <c r="A32" s="2698" t="s">
        <v>248</v>
      </c>
      <c r="B32" s="2670">
        <v>-7</v>
      </c>
      <c r="C32" s="2670">
        <v>3.6</v>
      </c>
      <c r="D32" s="2670">
        <v>16.3</v>
      </c>
      <c r="E32" s="2670" t="s">
        <v>247</v>
      </c>
      <c r="F32" s="2701" t="s">
        <v>246</v>
      </c>
      <c r="G32" s="2674" t="s">
        <v>245</v>
      </c>
      <c r="H32" s="2701">
        <v>21</v>
      </c>
      <c r="I32" s="2674" t="s">
        <v>244</v>
      </c>
      <c r="J32" s="2674" t="s">
        <v>243</v>
      </c>
      <c r="K32" s="2674" t="s">
        <v>242</v>
      </c>
      <c r="L32" s="2674" t="s">
        <v>241</v>
      </c>
      <c r="M32" s="2674" t="s">
        <v>240</v>
      </c>
      <c r="N32" s="108"/>
      <c r="O32" s="2691"/>
      <c r="P32" s="2691"/>
      <c r="Q32" s="2691"/>
      <c r="R32" s="2691"/>
      <c r="S32" s="2675"/>
      <c r="T32" s="2675"/>
      <c r="U32" s="2675"/>
      <c r="V32" s="2675"/>
      <c r="W32" s="2675"/>
      <c r="X32" s="2675"/>
      <c r="Y32" s="2675"/>
      <c r="Z32" s="103" t="s">
        <v>209</v>
      </c>
      <c r="AA32" s="81">
        <v>4037</v>
      </c>
      <c r="AB32" s="81">
        <v>4038</v>
      </c>
      <c r="AC32" s="81">
        <v>4039</v>
      </c>
      <c r="AD32" s="2674">
        <v>4039</v>
      </c>
      <c r="AE32" s="2674">
        <v>4039</v>
      </c>
      <c r="AF32" s="2674">
        <v>4039</v>
      </c>
      <c r="AG32" s="2674">
        <v>4038</v>
      </c>
      <c r="AH32" s="2674">
        <v>4038</v>
      </c>
      <c r="AI32" s="2675">
        <v>4036</v>
      </c>
      <c r="AJ32" s="2675">
        <v>4034</v>
      </c>
      <c r="AK32" s="107"/>
      <c r="AL32" s="1469"/>
      <c r="AM32" s="1469"/>
      <c r="AN32" s="1469"/>
      <c r="AO32" s="83"/>
      <c r="AP32" s="2670"/>
      <c r="AQ32" s="2670"/>
      <c r="AR32" s="2670"/>
      <c r="AS32" s="2670"/>
      <c r="AT32" s="2674"/>
      <c r="AU32" s="2674"/>
    </row>
    <row r="33" spans="1:47" ht="13.5" customHeight="1" x14ac:dyDescent="0.2">
      <c r="A33" s="2698" t="s">
        <v>1031</v>
      </c>
      <c r="B33" s="2670" t="s">
        <v>1146</v>
      </c>
      <c r="C33" s="2670">
        <v>0.68</v>
      </c>
      <c r="D33" s="2670" t="s">
        <v>263</v>
      </c>
      <c r="E33" s="2670" t="s">
        <v>236</v>
      </c>
      <c r="F33" s="2731" t="s">
        <v>235</v>
      </c>
      <c r="G33" s="2674" t="s">
        <v>234</v>
      </c>
      <c r="H33" s="2674" t="s">
        <v>233</v>
      </c>
      <c r="I33" s="2674" t="s">
        <v>232</v>
      </c>
      <c r="J33" s="2674" t="s">
        <v>231</v>
      </c>
      <c r="K33" s="2674" t="s">
        <v>230</v>
      </c>
      <c r="L33" s="2731" t="s">
        <v>229</v>
      </c>
      <c r="M33" s="2731" t="s">
        <v>228</v>
      </c>
      <c r="N33" s="106" t="s">
        <v>249</v>
      </c>
      <c r="O33" s="105"/>
      <c r="P33" s="105"/>
      <c r="Q33" s="104"/>
      <c r="R33" s="104"/>
      <c r="S33" s="104"/>
      <c r="T33" s="2675"/>
      <c r="U33" s="2675"/>
      <c r="V33" s="2675"/>
      <c r="W33" s="2675"/>
      <c r="X33" s="2675"/>
      <c r="Y33" s="2675"/>
      <c r="Z33" s="103" t="s">
        <v>204</v>
      </c>
      <c r="AA33" s="102" t="s">
        <v>1339</v>
      </c>
      <c r="AB33" s="102" t="s">
        <v>1338</v>
      </c>
      <c r="AC33" s="102">
        <v>7.7</v>
      </c>
      <c r="AD33" s="2701">
        <v>10.5</v>
      </c>
      <c r="AE33" s="2701">
        <v>9.5</v>
      </c>
      <c r="AF33" s="2701">
        <v>10.3</v>
      </c>
      <c r="AG33" s="2701">
        <v>13.9</v>
      </c>
      <c r="AH33" s="2701" t="s">
        <v>203</v>
      </c>
      <c r="AI33" s="2730" t="s">
        <v>130</v>
      </c>
      <c r="AJ33" s="2730">
        <v>10.1</v>
      </c>
      <c r="AK33" s="86" t="s">
        <v>249</v>
      </c>
      <c r="AL33" s="1471"/>
      <c r="AM33" s="1471"/>
      <c r="AN33" s="1471"/>
      <c r="AO33" s="101"/>
      <c r="AP33" s="85"/>
      <c r="AQ33" s="85"/>
      <c r="AR33" s="85"/>
      <c r="AS33" s="85"/>
      <c r="AT33" s="85"/>
      <c r="AU33" s="2674"/>
    </row>
    <row r="34" spans="1:47" ht="13.5" customHeight="1" x14ac:dyDescent="0.2">
      <c r="A34" s="2698" t="s">
        <v>1376</v>
      </c>
      <c r="B34" s="2670">
        <v>7.92</v>
      </c>
      <c r="C34" s="2726">
        <v>8.1999999999999993</v>
      </c>
      <c r="D34" s="2726" t="s">
        <v>1032</v>
      </c>
      <c r="E34" s="2726" t="s">
        <v>226</v>
      </c>
      <c r="F34" s="2726">
        <v>7.4</v>
      </c>
      <c r="G34" s="2726" t="s">
        <v>225</v>
      </c>
      <c r="H34" s="2726" t="s">
        <v>224</v>
      </c>
      <c r="I34" s="2726" t="s">
        <v>223</v>
      </c>
      <c r="J34" s="2726" t="s">
        <v>222</v>
      </c>
      <c r="K34" s="2726" t="s">
        <v>221</v>
      </c>
      <c r="L34" s="2726" t="s">
        <v>220</v>
      </c>
      <c r="M34" s="2726" t="s">
        <v>219</v>
      </c>
      <c r="O34" s="2689"/>
      <c r="P34" s="2689"/>
      <c r="Q34" s="2689"/>
      <c r="R34" s="2689"/>
      <c r="S34" s="2689"/>
      <c r="T34" s="2653"/>
      <c r="U34" s="2653"/>
      <c r="V34" s="2653"/>
      <c r="W34" s="2653"/>
      <c r="X34" s="2653"/>
      <c r="Y34" s="2653"/>
      <c r="Z34" s="2699" t="s">
        <v>191</v>
      </c>
      <c r="AA34" s="96">
        <v>307</v>
      </c>
      <c r="AB34" s="96" t="s">
        <v>1150</v>
      </c>
      <c r="AC34" s="96">
        <v>330.4</v>
      </c>
      <c r="AD34" s="2700">
        <v>330.9</v>
      </c>
      <c r="AE34" s="2700">
        <v>332.1</v>
      </c>
      <c r="AF34" s="2700">
        <v>330.1</v>
      </c>
      <c r="AG34" s="2700">
        <v>322.7</v>
      </c>
      <c r="AH34" s="2700" t="s">
        <v>239</v>
      </c>
      <c r="AI34" s="2691" t="s">
        <v>238</v>
      </c>
      <c r="AJ34" s="2725" t="s">
        <v>237</v>
      </c>
      <c r="AK34" s="2655"/>
      <c r="AL34" s="1469"/>
      <c r="AM34" s="1469"/>
      <c r="AN34" s="1469"/>
      <c r="AO34" s="83"/>
      <c r="AP34" s="2670"/>
      <c r="AQ34" s="2670"/>
      <c r="AR34" s="2670"/>
      <c r="AS34" s="2670"/>
      <c r="AT34" s="2670"/>
      <c r="AU34" s="2670"/>
    </row>
    <row r="35" spans="1:47" ht="13.5" customHeight="1" x14ac:dyDescent="0.2">
      <c r="A35" s="100" t="s">
        <v>1375</v>
      </c>
      <c r="B35" s="2713">
        <v>4050</v>
      </c>
      <c r="C35" s="2713">
        <v>4050</v>
      </c>
      <c r="D35" s="2713">
        <v>4050</v>
      </c>
      <c r="E35" s="2713">
        <v>4050</v>
      </c>
      <c r="F35" s="2713">
        <v>4050</v>
      </c>
      <c r="G35" s="2713">
        <v>4050</v>
      </c>
      <c r="H35" s="2713">
        <v>4050</v>
      </c>
      <c r="I35" s="2713">
        <v>4047</v>
      </c>
      <c r="J35" s="2713">
        <v>4043</v>
      </c>
      <c r="K35" s="2713">
        <v>4037</v>
      </c>
      <c r="L35" s="2713">
        <v>2600</v>
      </c>
      <c r="M35" s="2713">
        <v>2597</v>
      </c>
      <c r="N35" s="2699" t="s">
        <v>227</v>
      </c>
      <c r="O35" s="2675">
        <v>39983</v>
      </c>
      <c r="P35" s="2675">
        <v>38136</v>
      </c>
      <c r="Q35" s="2675">
        <v>44209</v>
      </c>
      <c r="R35" s="2675">
        <v>56322</v>
      </c>
      <c r="S35" s="2675">
        <v>59090</v>
      </c>
      <c r="T35" s="2675">
        <v>55426</v>
      </c>
      <c r="U35" s="2675">
        <v>55316</v>
      </c>
      <c r="V35" s="2675">
        <v>40736</v>
      </c>
      <c r="W35" s="2675">
        <v>52190</v>
      </c>
      <c r="X35" s="2675">
        <v>51932</v>
      </c>
      <c r="Y35" s="2675">
        <v>30077</v>
      </c>
      <c r="Z35" s="2699" t="s">
        <v>1374</v>
      </c>
      <c r="AA35" s="83">
        <v>45</v>
      </c>
      <c r="AB35" s="83">
        <v>52</v>
      </c>
      <c r="AC35" s="83">
        <v>61</v>
      </c>
      <c r="AD35" s="2670">
        <v>51</v>
      </c>
      <c r="AE35" s="2723">
        <v>54</v>
      </c>
      <c r="AF35" s="2723">
        <v>51</v>
      </c>
      <c r="AG35" s="2723">
        <v>51</v>
      </c>
      <c r="AH35" s="2670">
        <v>48</v>
      </c>
      <c r="AI35" s="2691">
        <v>50</v>
      </c>
      <c r="AJ35" s="2691">
        <v>51</v>
      </c>
      <c r="AK35" s="2698" t="s">
        <v>227</v>
      </c>
      <c r="AL35" s="81">
        <v>50145</v>
      </c>
      <c r="AM35" s="81">
        <v>50437</v>
      </c>
      <c r="AN35" s="81">
        <v>39983</v>
      </c>
      <c r="AO35" s="81">
        <v>54243</v>
      </c>
      <c r="AP35" s="2674">
        <v>69767</v>
      </c>
      <c r="AQ35" s="2674">
        <v>70295</v>
      </c>
      <c r="AR35" s="2674">
        <v>38136</v>
      </c>
      <c r="AS35" s="2674">
        <v>58387</v>
      </c>
      <c r="AT35" s="2674">
        <v>63599</v>
      </c>
      <c r="AU35" s="2674">
        <v>58523</v>
      </c>
    </row>
    <row r="36" spans="1:47" ht="13.5" customHeight="1" x14ac:dyDescent="0.2">
      <c r="A36" s="98" t="s">
        <v>209</v>
      </c>
      <c r="B36" s="2674">
        <v>4037</v>
      </c>
      <c r="C36" s="2674">
        <v>4039</v>
      </c>
      <c r="D36" s="2674">
        <v>4037</v>
      </c>
      <c r="E36" s="2674">
        <v>4031</v>
      </c>
      <c r="F36" s="2674">
        <v>4031</v>
      </c>
      <c r="G36" s="2674">
        <v>4020</v>
      </c>
      <c r="H36" s="2674">
        <v>4026</v>
      </c>
      <c r="I36" s="2674">
        <v>4026</v>
      </c>
      <c r="J36" s="2674">
        <v>4022</v>
      </c>
      <c r="K36" s="2674">
        <v>3846</v>
      </c>
      <c r="L36" s="2674">
        <v>3355</v>
      </c>
      <c r="M36" s="2674">
        <v>3352</v>
      </c>
      <c r="N36" s="2699" t="s">
        <v>218</v>
      </c>
      <c r="O36" s="2675">
        <v>172434</v>
      </c>
      <c r="P36" s="2675">
        <v>174028</v>
      </c>
      <c r="Q36" s="2675">
        <v>189049</v>
      </c>
      <c r="R36" s="2675">
        <v>197254</v>
      </c>
      <c r="S36" s="2675">
        <v>200743</v>
      </c>
      <c r="T36" s="2675">
        <v>200678</v>
      </c>
      <c r="U36" s="2675">
        <v>190092</v>
      </c>
      <c r="V36" s="2675">
        <v>176390</v>
      </c>
      <c r="W36" s="2675">
        <v>153577</v>
      </c>
      <c r="X36" s="2675">
        <v>148591</v>
      </c>
      <c r="Y36" s="2675">
        <v>142329</v>
      </c>
      <c r="Z36" s="2699" t="s">
        <v>1369</v>
      </c>
      <c r="AA36" s="83">
        <v>10</v>
      </c>
      <c r="AB36" s="83">
        <v>7</v>
      </c>
      <c r="AC36" s="83">
        <v>9</v>
      </c>
      <c r="AD36" s="2670">
        <v>10</v>
      </c>
      <c r="AE36" s="2670">
        <v>13</v>
      </c>
      <c r="AF36" s="2670">
        <v>14</v>
      </c>
      <c r="AG36" s="2670">
        <v>16</v>
      </c>
      <c r="AH36" s="2670">
        <v>16</v>
      </c>
      <c r="AI36" s="2691">
        <v>15</v>
      </c>
      <c r="AJ36" s="2691">
        <v>13</v>
      </c>
      <c r="AK36" s="2698" t="s">
        <v>218</v>
      </c>
      <c r="AL36" s="81">
        <v>176491</v>
      </c>
      <c r="AM36" s="81">
        <v>173985</v>
      </c>
      <c r="AN36" s="81">
        <v>172434</v>
      </c>
      <c r="AO36" s="81">
        <v>182247</v>
      </c>
      <c r="AP36" s="2674">
        <v>189534</v>
      </c>
      <c r="AQ36" s="2674">
        <v>190855</v>
      </c>
      <c r="AR36" s="2674">
        <v>174028</v>
      </c>
      <c r="AS36" s="2674">
        <v>187411</v>
      </c>
      <c r="AT36" s="2674">
        <v>195960</v>
      </c>
      <c r="AU36" s="2674">
        <v>202819</v>
      </c>
    </row>
    <row r="37" spans="1:47" s="2716" customFormat="1" ht="19.5" customHeight="1" x14ac:dyDescent="0.2">
      <c r="A37" s="2698" t="s">
        <v>204</v>
      </c>
      <c r="B37" s="2701">
        <v>12</v>
      </c>
      <c r="C37" s="2701">
        <v>9.5</v>
      </c>
      <c r="D37" s="2701">
        <v>12.3</v>
      </c>
      <c r="E37" s="2670" t="s">
        <v>164</v>
      </c>
      <c r="F37" s="2701" t="s">
        <v>163</v>
      </c>
      <c r="G37" s="2701">
        <v>11</v>
      </c>
      <c r="H37" s="2674" t="s">
        <v>203</v>
      </c>
      <c r="I37" s="2674" t="s">
        <v>202</v>
      </c>
      <c r="J37" s="2674" t="s">
        <v>201</v>
      </c>
      <c r="K37" s="2674" t="s">
        <v>200</v>
      </c>
      <c r="L37" s="2674" t="s">
        <v>199</v>
      </c>
      <c r="M37" s="2674" t="s">
        <v>198</v>
      </c>
      <c r="N37" s="2714" t="s">
        <v>216</v>
      </c>
      <c r="O37" s="2721">
        <v>26333</v>
      </c>
      <c r="P37" s="2721">
        <v>23580</v>
      </c>
      <c r="Q37" s="2721">
        <v>21088</v>
      </c>
      <c r="R37" s="2720"/>
      <c r="S37" s="2720"/>
      <c r="T37" s="2720"/>
      <c r="U37" s="2720"/>
      <c r="V37" s="2720"/>
      <c r="W37" s="2720"/>
      <c r="X37" s="2720"/>
      <c r="Y37" s="2720"/>
      <c r="Z37" s="2714" t="s">
        <v>1373</v>
      </c>
      <c r="AA37" s="99" t="s">
        <v>1337</v>
      </c>
      <c r="AB37" s="99" t="s">
        <v>1149</v>
      </c>
      <c r="AC37" s="99">
        <v>19.5</v>
      </c>
      <c r="AD37" s="2719">
        <v>19.2</v>
      </c>
      <c r="AE37" s="2719">
        <v>19.2</v>
      </c>
      <c r="AF37" s="2719">
        <v>18.8</v>
      </c>
      <c r="AG37" s="2719">
        <v>18.399999999999999</v>
      </c>
      <c r="AH37" s="2719" t="s">
        <v>147</v>
      </c>
      <c r="AI37" s="2718" t="s">
        <v>217</v>
      </c>
      <c r="AJ37" s="2718" t="s">
        <v>132</v>
      </c>
      <c r="AK37" s="2782" t="s">
        <v>216</v>
      </c>
      <c r="AL37" s="97">
        <v>26904</v>
      </c>
      <c r="AM37" s="97">
        <v>26185</v>
      </c>
      <c r="AN37" s="97">
        <v>26333</v>
      </c>
      <c r="AO37" s="97">
        <v>25828</v>
      </c>
      <c r="AP37" s="2713">
        <v>25159</v>
      </c>
      <c r="AQ37" s="2713">
        <v>24922</v>
      </c>
      <c r="AR37" s="2713">
        <v>23580</v>
      </c>
      <c r="AS37" s="2713">
        <v>23633</v>
      </c>
      <c r="AT37" s="2717">
        <v>22463</v>
      </c>
      <c r="AU37" s="2717">
        <v>21340</v>
      </c>
    </row>
    <row r="38" spans="1:47" ht="13.5" customHeight="1" x14ac:dyDescent="0.2">
      <c r="A38" s="98" t="s">
        <v>191</v>
      </c>
      <c r="B38" s="2701">
        <v>307</v>
      </c>
      <c r="C38" s="2701">
        <v>330.4</v>
      </c>
      <c r="D38" s="2701">
        <v>322.7</v>
      </c>
      <c r="E38" s="2670" t="s">
        <v>190</v>
      </c>
      <c r="F38" s="2701" t="s">
        <v>189</v>
      </c>
      <c r="G38" s="2701" t="s">
        <v>188</v>
      </c>
      <c r="H38" s="2701" t="s">
        <v>187</v>
      </c>
      <c r="I38" s="2674" t="s">
        <v>186</v>
      </c>
      <c r="J38" s="2701">
        <v>191</v>
      </c>
      <c r="K38" s="2674" t="s">
        <v>185</v>
      </c>
      <c r="L38" s="2674" t="s">
        <v>184</v>
      </c>
      <c r="M38" s="2674" t="s">
        <v>183</v>
      </c>
      <c r="N38" s="2699" t="s">
        <v>205</v>
      </c>
      <c r="O38" s="2675">
        <v>19412</v>
      </c>
      <c r="P38" s="2675">
        <v>41210</v>
      </c>
      <c r="Q38" s="2675">
        <v>38707</v>
      </c>
      <c r="R38" s="2675">
        <v>51843</v>
      </c>
      <c r="S38" s="2675">
        <v>47226</v>
      </c>
      <c r="T38" s="2675">
        <v>45320</v>
      </c>
      <c r="U38" s="2675">
        <v>40715</v>
      </c>
      <c r="V38" s="2675">
        <v>38766</v>
      </c>
      <c r="W38" s="2675">
        <v>33831</v>
      </c>
      <c r="X38" s="2675">
        <v>29238</v>
      </c>
      <c r="Y38" s="2675">
        <v>32280</v>
      </c>
      <c r="Z38" s="2699" t="s">
        <v>1372</v>
      </c>
      <c r="AA38" s="96">
        <v>22</v>
      </c>
      <c r="AB38" s="96" t="s">
        <v>1148</v>
      </c>
      <c r="AC38" s="96">
        <v>22.3</v>
      </c>
      <c r="AD38" s="2700">
        <v>21.4</v>
      </c>
      <c r="AE38" s="2700">
        <v>21.4</v>
      </c>
      <c r="AF38" s="2700">
        <v>21</v>
      </c>
      <c r="AG38" s="2700">
        <v>20.7</v>
      </c>
      <c r="AH38" s="2700" t="s">
        <v>208</v>
      </c>
      <c r="AI38" s="2691" t="s">
        <v>207</v>
      </c>
      <c r="AJ38" s="2691" t="s">
        <v>206</v>
      </c>
      <c r="AK38" s="2698" t="s">
        <v>205</v>
      </c>
      <c r="AL38" s="81">
        <v>19241</v>
      </c>
      <c r="AM38" s="81">
        <v>19165</v>
      </c>
      <c r="AN38" s="81">
        <v>19412</v>
      </c>
      <c r="AO38" s="81">
        <v>42471</v>
      </c>
      <c r="AP38" s="2674">
        <v>41773</v>
      </c>
      <c r="AQ38" s="2674">
        <v>41831</v>
      </c>
      <c r="AR38" s="2674">
        <v>41210</v>
      </c>
      <c r="AS38" s="2674">
        <v>40086</v>
      </c>
      <c r="AT38" s="2674">
        <v>39159</v>
      </c>
      <c r="AU38" s="2674">
        <v>39255</v>
      </c>
    </row>
    <row r="39" spans="1:47" ht="13.5" customHeight="1" x14ac:dyDescent="0.2">
      <c r="A39" s="2698" t="s">
        <v>1371</v>
      </c>
      <c r="B39" s="2674">
        <v>54</v>
      </c>
      <c r="C39" s="2674">
        <v>54</v>
      </c>
      <c r="D39" s="2674">
        <v>50</v>
      </c>
      <c r="E39" s="2670">
        <v>47</v>
      </c>
      <c r="F39" s="2674">
        <v>49</v>
      </c>
      <c r="G39" s="2674">
        <v>51</v>
      </c>
      <c r="H39" s="2674">
        <v>51</v>
      </c>
      <c r="I39" s="2674">
        <v>55</v>
      </c>
      <c r="J39" s="2674">
        <v>52</v>
      </c>
      <c r="K39" s="2674">
        <v>50</v>
      </c>
      <c r="L39" s="2674">
        <v>53</v>
      </c>
      <c r="M39" s="2674">
        <v>52</v>
      </c>
      <c r="N39" s="2699" t="s">
        <v>194</v>
      </c>
      <c r="O39" s="2675">
        <v>179114</v>
      </c>
      <c r="P39" s="2675">
        <v>191750</v>
      </c>
      <c r="Q39" s="2675">
        <v>201937</v>
      </c>
      <c r="R39" s="2675">
        <v>194274</v>
      </c>
      <c r="S39" s="2675">
        <v>185602</v>
      </c>
      <c r="T39" s="2675">
        <v>183908</v>
      </c>
      <c r="U39" s="2675">
        <v>179950</v>
      </c>
      <c r="V39" s="2675">
        <v>151578</v>
      </c>
      <c r="W39" s="2675">
        <v>130519</v>
      </c>
      <c r="X39" s="2675">
        <v>108989</v>
      </c>
      <c r="Y39" s="2675">
        <v>99792</v>
      </c>
      <c r="Z39" s="2699" t="s">
        <v>1370</v>
      </c>
      <c r="AA39" s="83" t="s">
        <v>1147</v>
      </c>
      <c r="AB39" s="83" t="s">
        <v>1147</v>
      </c>
      <c r="AC39" s="83">
        <v>25.2</v>
      </c>
      <c r="AD39" s="2670">
        <v>24.5</v>
      </c>
      <c r="AE39" s="2670">
        <v>24.6</v>
      </c>
      <c r="AF39" s="2670">
        <v>24.3</v>
      </c>
      <c r="AG39" s="2670">
        <v>24.7</v>
      </c>
      <c r="AH39" s="2670" t="s">
        <v>197</v>
      </c>
      <c r="AI39" s="2691" t="s">
        <v>196</v>
      </c>
      <c r="AJ39" s="2691" t="s">
        <v>195</v>
      </c>
      <c r="AK39" s="2698" t="s">
        <v>194</v>
      </c>
      <c r="AL39" s="81">
        <v>177865</v>
      </c>
      <c r="AM39" s="81">
        <v>174750</v>
      </c>
      <c r="AN39" s="81">
        <v>179114</v>
      </c>
      <c r="AO39" s="81">
        <v>182625</v>
      </c>
      <c r="AP39" s="2674">
        <v>185164</v>
      </c>
      <c r="AQ39" s="2674">
        <v>188441</v>
      </c>
      <c r="AR39" s="2674">
        <v>191750</v>
      </c>
      <c r="AS39" s="2674">
        <v>191380</v>
      </c>
      <c r="AT39" s="2674">
        <v>188003</v>
      </c>
      <c r="AU39" s="2674">
        <v>192764</v>
      </c>
    </row>
    <row r="40" spans="1:47" ht="13.5" customHeight="1" x14ac:dyDescent="0.2">
      <c r="A40" s="2698" t="s">
        <v>1369</v>
      </c>
      <c r="B40" s="2674">
        <v>8</v>
      </c>
      <c r="C40" s="2674">
        <v>12</v>
      </c>
      <c r="D40" s="2674">
        <v>15</v>
      </c>
      <c r="E40" s="2654">
        <v>14</v>
      </c>
      <c r="F40" s="2661">
        <v>15</v>
      </c>
      <c r="G40" s="2661">
        <v>21</v>
      </c>
      <c r="H40" s="2661">
        <v>26</v>
      </c>
      <c r="I40" s="2661">
        <v>23</v>
      </c>
      <c r="J40" s="2661">
        <v>31</v>
      </c>
      <c r="K40" s="2661">
        <v>56</v>
      </c>
      <c r="L40" s="2661">
        <v>19</v>
      </c>
      <c r="M40" s="2661">
        <v>-3</v>
      </c>
      <c r="N40" s="2699" t="s">
        <v>182</v>
      </c>
      <c r="O40" s="2675">
        <v>42713</v>
      </c>
      <c r="P40" s="2675">
        <v>68636</v>
      </c>
      <c r="Q40" s="2675">
        <v>79505</v>
      </c>
      <c r="R40" s="2675">
        <v>97340</v>
      </c>
      <c r="S40" s="2675">
        <v>65924</v>
      </c>
      <c r="T40" s="2675">
        <v>114203</v>
      </c>
      <c r="U40" s="2675">
        <v>167390</v>
      </c>
      <c r="V40" s="2675">
        <v>95887</v>
      </c>
      <c r="W40" s="2675">
        <v>73043</v>
      </c>
      <c r="X40" s="2675">
        <v>85538</v>
      </c>
      <c r="Y40" s="2675">
        <v>33023</v>
      </c>
      <c r="Z40" s="2699" t="s">
        <v>1368</v>
      </c>
      <c r="AA40" s="81">
        <v>27233</v>
      </c>
      <c r="AB40" s="81">
        <v>27298</v>
      </c>
      <c r="AC40" s="2674">
        <v>28008</v>
      </c>
      <c r="AD40" s="81">
        <v>27470</v>
      </c>
      <c r="AE40" s="2674">
        <v>27746</v>
      </c>
      <c r="AF40" s="2674">
        <v>28081</v>
      </c>
      <c r="AG40" s="2674">
        <v>27554</v>
      </c>
      <c r="AH40" s="2674">
        <v>27360</v>
      </c>
      <c r="AI40" s="2675">
        <v>26958</v>
      </c>
      <c r="AJ40" s="2675">
        <v>26716</v>
      </c>
      <c r="AK40" s="2698" t="s">
        <v>182</v>
      </c>
      <c r="AL40" s="81">
        <v>44519</v>
      </c>
      <c r="AM40" s="81">
        <v>38307</v>
      </c>
      <c r="AN40" s="81">
        <v>42713</v>
      </c>
      <c r="AO40" s="81">
        <v>45485</v>
      </c>
      <c r="AP40" s="2674">
        <v>52767</v>
      </c>
      <c r="AQ40" s="2674">
        <v>56109</v>
      </c>
      <c r="AR40" s="2674">
        <v>68636</v>
      </c>
      <c r="AS40" s="2674">
        <v>77400</v>
      </c>
      <c r="AT40" s="2674">
        <v>83037</v>
      </c>
      <c r="AU40" s="2674">
        <v>87403</v>
      </c>
    </row>
    <row r="41" spans="1:47" ht="22.5" x14ac:dyDescent="0.2">
      <c r="A41" s="2698" t="s">
        <v>1367</v>
      </c>
      <c r="B41" s="2701">
        <v>19.899999999999999</v>
      </c>
      <c r="C41" s="2701">
        <v>19.5</v>
      </c>
      <c r="D41" s="2701">
        <v>18.399999999999999</v>
      </c>
      <c r="E41" s="2700" t="s">
        <v>177</v>
      </c>
      <c r="F41" s="2701" t="s">
        <v>166</v>
      </c>
      <c r="G41" s="2674" t="s">
        <v>176</v>
      </c>
      <c r="H41" s="2674" t="s">
        <v>175</v>
      </c>
      <c r="I41" s="2674" t="s">
        <v>174</v>
      </c>
      <c r="J41" s="2674" t="s">
        <v>173</v>
      </c>
      <c r="K41" s="2674" t="s">
        <v>173</v>
      </c>
      <c r="L41" s="2701" t="s">
        <v>172</v>
      </c>
      <c r="M41" s="2701" t="s">
        <v>171</v>
      </c>
      <c r="N41" s="2714" t="s">
        <v>181</v>
      </c>
      <c r="O41" s="2675">
        <v>1450</v>
      </c>
      <c r="P41" s="2675">
        <v>2466</v>
      </c>
      <c r="Q41" s="2675">
        <v>2594</v>
      </c>
      <c r="R41" s="2675">
        <v>3418</v>
      </c>
      <c r="S41" s="2675">
        <v>1734</v>
      </c>
      <c r="T41" s="2675">
        <v>1940</v>
      </c>
      <c r="U41" s="2675">
        <v>1274</v>
      </c>
      <c r="V41" s="2675">
        <v>898</v>
      </c>
      <c r="W41" s="2675">
        <v>874</v>
      </c>
      <c r="X41" s="2675">
        <v>532</v>
      </c>
      <c r="Y41" s="2675">
        <v>-323</v>
      </c>
      <c r="Z41" s="2699" t="s">
        <v>1366</v>
      </c>
      <c r="AA41" s="81">
        <v>123</v>
      </c>
      <c r="AB41" s="81">
        <v>123</v>
      </c>
      <c r="AC41" s="81">
        <v>126</v>
      </c>
      <c r="AD41" s="2674">
        <v>128</v>
      </c>
      <c r="AE41" s="2674">
        <v>130</v>
      </c>
      <c r="AF41" s="2674">
        <v>134</v>
      </c>
      <c r="AG41" s="2674">
        <v>133</v>
      </c>
      <c r="AH41" s="2674">
        <v>136</v>
      </c>
      <c r="AI41" s="2675">
        <v>143</v>
      </c>
      <c r="AJ41" s="2675">
        <v>143</v>
      </c>
      <c r="AK41" s="2782" t="s">
        <v>181</v>
      </c>
      <c r="AL41" s="97">
        <v>1272</v>
      </c>
      <c r="AM41" s="97">
        <v>1180</v>
      </c>
      <c r="AN41" s="97">
        <v>1450</v>
      </c>
      <c r="AO41" s="97">
        <v>1754</v>
      </c>
      <c r="AP41" s="2713">
        <v>1911</v>
      </c>
      <c r="AQ41" s="2713">
        <v>2195</v>
      </c>
      <c r="AR41" s="2713">
        <v>2466</v>
      </c>
      <c r="AS41" s="2713">
        <v>3678</v>
      </c>
      <c r="AT41" s="2713">
        <v>3920</v>
      </c>
      <c r="AU41" s="2674">
        <v>3496</v>
      </c>
    </row>
    <row r="42" spans="1:47" ht="13.5" customHeight="1" x14ac:dyDescent="0.2">
      <c r="A42" s="2698" t="s">
        <v>1365</v>
      </c>
      <c r="B42" s="2701">
        <v>22</v>
      </c>
      <c r="C42" s="2701">
        <v>22.3</v>
      </c>
      <c r="D42" s="2701">
        <v>20.7</v>
      </c>
      <c r="E42" s="2670" t="s">
        <v>168</v>
      </c>
      <c r="F42" s="2701" t="s">
        <v>167</v>
      </c>
      <c r="G42" s="2674" t="s">
        <v>166</v>
      </c>
      <c r="H42" s="2674" t="s">
        <v>165</v>
      </c>
      <c r="I42" s="2674" t="s">
        <v>164</v>
      </c>
      <c r="J42" s="2674" t="s">
        <v>163</v>
      </c>
      <c r="K42" s="2674" t="s">
        <v>163</v>
      </c>
      <c r="L42" s="2674" t="s">
        <v>162</v>
      </c>
      <c r="M42" s="2701" t="s">
        <v>161</v>
      </c>
      <c r="N42" s="2699" t="s">
        <v>179</v>
      </c>
      <c r="O42" s="2675">
        <v>389</v>
      </c>
      <c r="P42" s="2675">
        <v>487</v>
      </c>
      <c r="Q42" s="2675">
        <v>225</v>
      </c>
      <c r="R42" s="2675">
        <v>368</v>
      </c>
      <c r="S42" s="2675">
        <v>303</v>
      </c>
      <c r="T42" s="2675">
        <v>391</v>
      </c>
      <c r="U42" s="2675">
        <v>154</v>
      </c>
      <c r="V42" s="2675">
        <v>502</v>
      </c>
      <c r="W42" s="2675">
        <v>565</v>
      </c>
      <c r="X42" s="2675">
        <v>458</v>
      </c>
      <c r="Y42" s="2675">
        <v>300</v>
      </c>
      <c r="Z42" s="2699" t="s">
        <v>1359</v>
      </c>
      <c r="AA42" s="83" t="s">
        <v>1146</v>
      </c>
      <c r="AB42" s="83" t="s">
        <v>1146</v>
      </c>
      <c r="AC42" s="83">
        <v>202</v>
      </c>
      <c r="AD42" s="2670">
        <v>206</v>
      </c>
      <c r="AE42" s="2670">
        <v>209</v>
      </c>
      <c r="AF42" s="2670">
        <v>214</v>
      </c>
      <c r="AG42" s="2670">
        <v>216</v>
      </c>
      <c r="AH42" s="2670">
        <v>218</v>
      </c>
      <c r="AI42" s="2691">
        <v>221</v>
      </c>
      <c r="AJ42" s="2691">
        <v>220</v>
      </c>
      <c r="AK42" s="2698" t="s">
        <v>179</v>
      </c>
      <c r="AL42" s="81">
        <v>613</v>
      </c>
      <c r="AM42" s="81">
        <v>595</v>
      </c>
      <c r="AN42" s="81">
        <v>389</v>
      </c>
      <c r="AO42" s="81">
        <v>565</v>
      </c>
      <c r="AP42" s="2674">
        <v>295</v>
      </c>
      <c r="AQ42" s="2674">
        <v>649</v>
      </c>
      <c r="AR42" s="2674">
        <v>487</v>
      </c>
      <c r="AS42" s="2674">
        <v>833</v>
      </c>
      <c r="AT42" s="2674">
        <v>432</v>
      </c>
      <c r="AU42" s="2674">
        <v>273</v>
      </c>
    </row>
    <row r="43" spans="1:47" ht="13.5" customHeight="1" thickBot="1" x14ac:dyDescent="0.25">
      <c r="A43" s="2698" t="s">
        <v>1364</v>
      </c>
      <c r="B43" s="2701">
        <v>25.2</v>
      </c>
      <c r="C43" s="2701">
        <v>25.2</v>
      </c>
      <c r="D43" s="2701">
        <v>24.7</v>
      </c>
      <c r="E43" s="2670" t="s">
        <v>156</v>
      </c>
      <c r="F43" s="2701" t="s">
        <v>155</v>
      </c>
      <c r="G43" s="2674" t="s">
        <v>154</v>
      </c>
      <c r="H43" s="2674" t="s">
        <v>153</v>
      </c>
      <c r="I43" s="2674" t="s">
        <v>130</v>
      </c>
      <c r="J43" s="2674" t="s">
        <v>130</v>
      </c>
      <c r="K43" s="2674" t="s">
        <v>130</v>
      </c>
      <c r="L43" s="2674" t="s">
        <v>152</v>
      </c>
      <c r="M43" s="2674" t="s">
        <v>151</v>
      </c>
      <c r="N43" s="2699" t="s">
        <v>170</v>
      </c>
      <c r="O43" s="2675">
        <v>28515</v>
      </c>
      <c r="P43" s="2675">
        <v>24413</v>
      </c>
      <c r="Q43" s="2675">
        <v>25745</v>
      </c>
      <c r="R43" s="2675">
        <v>26973</v>
      </c>
      <c r="S43" s="2675">
        <v>24737</v>
      </c>
      <c r="T43" s="2675">
        <v>24773</v>
      </c>
      <c r="U43" s="2675">
        <v>43368</v>
      </c>
      <c r="V43" s="2675">
        <v>38590</v>
      </c>
      <c r="W43" s="2675">
        <v>28589</v>
      </c>
      <c r="X43" s="2675">
        <v>17970</v>
      </c>
      <c r="Y43" s="2675">
        <v>22860</v>
      </c>
      <c r="Z43" s="2706" t="s">
        <v>1363</v>
      </c>
      <c r="AA43" s="79">
        <v>29271</v>
      </c>
      <c r="AB43" s="79">
        <v>30082</v>
      </c>
      <c r="AC43" s="79">
        <v>30399</v>
      </c>
      <c r="AD43" s="2672">
        <v>31918</v>
      </c>
      <c r="AE43" s="2672">
        <v>31847</v>
      </c>
      <c r="AF43" s="2672">
        <v>31640</v>
      </c>
      <c r="AG43" s="2672">
        <v>31596</v>
      </c>
      <c r="AH43" s="2672">
        <v>31307</v>
      </c>
      <c r="AI43" s="2673">
        <v>30996</v>
      </c>
      <c r="AJ43" s="2673">
        <v>30399</v>
      </c>
      <c r="AK43" s="2698" t="s">
        <v>170</v>
      </c>
      <c r="AL43" s="81">
        <v>27394</v>
      </c>
      <c r="AM43" s="81">
        <v>26431</v>
      </c>
      <c r="AN43" s="81">
        <v>28515</v>
      </c>
      <c r="AO43" s="81">
        <v>30236</v>
      </c>
      <c r="AP43" s="2674">
        <v>27338</v>
      </c>
      <c r="AQ43" s="2674">
        <v>25741</v>
      </c>
      <c r="AR43" s="2674">
        <v>24413</v>
      </c>
      <c r="AS43" s="2674">
        <v>25481</v>
      </c>
      <c r="AT43" s="2674">
        <v>31830</v>
      </c>
      <c r="AU43" s="2674">
        <v>27694</v>
      </c>
    </row>
    <row r="44" spans="1:47" ht="13.5" customHeight="1" x14ac:dyDescent="0.2">
      <c r="A44" s="2698" t="s">
        <v>1362</v>
      </c>
      <c r="B44" s="2674">
        <v>27233</v>
      </c>
      <c r="C44" s="2674">
        <v>28008</v>
      </c>
      <c r="D44" s="2674">
        <v>27555</v>
      </c>
      <c r="E44" s="2674">
        <v>26516</v>
      </c>
      <c r="F44" s="2674">
        <v>25588</v>
      </c>
      <c r="G44" s="2674">
        <v>24444</v>
      </c>
      <c r="H44" s="2674">
        <v>23953</v>
      </c>
      <c r="I44" s="2674">
        <v>22641</v>
      </c>
      <c r="J44" s="2674">
        <v>21049</v>
      </c>
      <c r="K44" s="2674">
        <v>19577</v>
      </c>
      <c r="L44" s="2674">
        <v>15760</v>
      </c>
      <c r="M44" s="2674">
        <v>14230</v>
      </c>
      <c r="N44" s="2699" t="s">
        <v>158</v>
      </c>
      <c r="O44" s="2675">
        <v>1603</v>
      </c>
      <c r="P44" s="2675">
        <v>1758</v>
      </c>
      <c r="Q44" s="2675">
        <v>1805</v>
      </c>
      <c r="R44" s="2675">
        <v>1943</v>
      </c>
      <c r="S44" s="2675">
        <v>3677</v>
      </c>
      <c r="T44" s="2675">
        <v>3903</v>
      </c>
      <c r="U44" s="2675">
        <v>3496</v>
      </c>
      <c r="V44" s="2675">
        <v>3390</v>
      </c>
      <c r="W44" s="2675">
        <v>3178</v>
      </c>
      <c r="X44" s="2675">
        <v>3278</v>
      </c>
      <c r="Y44" s="2675">
        <v>2762</v>
      </c>
      <c r="Z44" s="2699" t="s">
        <v>1361</v>
      </c>
      <c r="AA44" s="96" t="s">
        <v>1336</v>
      </c>
      <c r="AB44" s="96" t="s">
        <v>1145</v>
      </c>
      <c r="AC44" s="96">
        <v>26.7</v>
      </c>
      <c r="AD44" s="96">
        <v>26.7</v>
      </c>
      <c r="AE44" s="96">
        <v>27.3</v>
      </c>
      <c r="AF44" s="96">
        <v>28.9</v>
      </c>
      <c r="AG44" s="96">
        <v>26.3</v>
      </c>
      <c r="AH44" s="96" t="s">
        <v>160</v>
      </c>
      <c r="AI44" s="1444" t="s">
        <v>159</v>
      </c>
      <c r="AJ44" s="2691">
        <v>27</v>
      </c>
      <c r="AK44" s="2698" t="s">
        <v>158</v>
      </c>
      <c r="AL44" s="81">
        <v>1581</v>
      </c>
      <c r="AM44" s="81">
        <v>1788</v>
      </c>
      <c r="AN44" s="81">
        <v>1603</v>
      </c>
      <c r="AO44" s="81">
        <v>1942</v>
      </c>
      <c r="AP44" s="2674">
        <v>1813</v>
      </c>
      <c r="AQ44" s="2674">
        <v>2151</v>
      </c>
      <c r="AR44" s="2674">
        <v>1758</v>
      </c>
      <c r="AS44" s="2674">
        <v>1846</v>
      </c>
      <c r="AT44" s="2674">
        <v>1834</v>
      </c>
      <c r="AU44" s="2674">
        <v>2097</v>
      </c>
    </row>
    <row r="45" spans="1:47" ht="13.5" customHeight="1" thickBot="1" x14ac:dyDescent="0.25">
      <c r="A45" s="2707" t="s">
        <v>1360</v>
      </c>
      <c r="B45" s="2661">
        <v>123</v>
      </c>
      <c r="C45" s="2661">
        <v>126</v>
      </c>
      <c r="D45" s="2661">
        <v>133</v>
      </c>
      <c r="E45" s="2654">
        <v>143</v>
      </c>
      <c r="F45" s="2674">
        <v>146</v>
      </c>
      <c r="G45" s="2674">
        <v>155</v>
      </c>
      <c r="H45" s="2674">
        <v>168</v>
      </c>
      <c r="I45" s="2674">
        <v>185</v>
      </c>
      <c r="J45" s="2674">
        <v>185</v>
      </c>
      <c r="K45" s="2674">
        <v>172</v>
      </c>
      <c r="L45" s="2674">
        <v>169</v>
      </c>
      <c r="M45" s="2674">
        <v>171</v>
      </c>
      <c r="N45" s="2699" t="s">
        <v>146</v>
      </c>
      <c r="O45" s="2675">
        <v>722</v>
      </c>
      <c r="P45" s="2675">
        <v>830</v>
      </c>
      <c r="Q45" s="2675">
        <v>1028</v>
      </c>
      <c r="R45" s="2675">
        <v>983</v>
      </c>
      <c r="S45" s="2675">
        <v>935</v>
      </c>
      <c r="T45" s="2675">
        <v>976</v>
      </c>
      <c r="U45" s="2675">
        <v>1018</v>
      </c>
      <c r="V45" s="2675">
        <v>885</v>
      </c>
      <c r="W45" s="2675">
        <v>870</v>
      </c>
      <c r="X45" s="2675">
        <v>1053</v>
      </c>
      <c r="Y45" s="2675">
        <v>703</v>
      </c>
      <c r="Z45" s="2706" t="s">
        <v>1356</v>
      </c>
      <c r="AA45" s="95" t="s">
        <v>1335</v>
      </c>
      <c r="AB45" s="95" t="s">
        <v>1335</v>
      </c>
      <c r="AC45" s="95">
        <v>9.1999999999999993</v>
      </c>
      <c r="AD45" s="95">
        <v>12.1</v>
      </c>
      <c r="AE45" s="1439">
        <v>10.6</v>
      </c>
      <c r="AF45" s="1439">
        <v>12.3</v>
      </c>
      <c r="AG45" s="95">
        <v>15.5</v>
      </c>
      <c r="AH45" s="95" t="s">
        <v>150</v>
      </c>
      <c r="AI45" s="1438" t="s">
        <v>149</v>
      </c>
      <c r="AJ45" s="2705" t="s">
        <v>148</v>
      </c>
      <c r="AK45" s="2698" t="s">
        <v>146</v>
      </c>
      <c r="AL45" s="81">
        <v>589</v>
      </c>
      <c r="AM45" s="81">
        <v>614</v>
      </c>
      <c r="AN45" s="81">
        <v>722</v>
      </c>
      <c r="AO45" s="81">
        <v>823</v>
      </c>
      <c r="AP45" s="2674">
        <v>927</v>
      </c>
      <c r="AQ45" s="2674">
        <v>772</v>
      </c>
      <c r="AR45" s="2674">
        <v>830</v>
      </c>
      <c r="AS45" s="2674">
        <v>620</v>
      </c>
      <c r="AT45" s="2674">
        <v>849</v>
      </c>
      <c r="AU45" s="2674">
        <v>952</v>
      </c>
    </row>
    <row r="46" spans="1:47" ht="13.5" customHeight="1" x14ac:dyDescent="0.2">
      <c r="A46" s="2698" t="s">
        <v>1359</v>
      </c>
      <c r="B46" s="2674" t="s">
        <v>1146</v>
      </c>
      <c r="C46" s="2674">
        <v>202</v>
      </c>
      <c r="D46" s="2674">
        <v>216</v>
      </c>
      <c r="E46" s="2670">
        <v>222</v>
      </c>
      <c r="F46" s="2670">
        <v>220</v>
      </c>
      <c r="G46" s="2670">
        <v>209</v>
      </c>
      <c r="H46" s="2670">
        <v>215</v>
      </c>
      <c r="I46" s="2670">
        <v>224</v>
      </c>
      <c r="J46" s="2670">
        <v>215</v>
      </c>
      <c r="K46" s="2670">
        <v>192</v>
      </c>
      <c r="L46" s="2670">
        <v>213</v>
      </c>
      <c r="M46" s="2670">
        <v>205</v>
      </c>
      <c r="N46" s="2699" t="s">
        <v>144</v>
      </c>
      <c r="O46" s="2675">
        <v>329</v>
      </c>
      <c r="P46" s="2675">
        <v>306</v>
      </c>
      <c r="Q46" s="2675">
        <v>415</v>
      </c>
      <c r="R46" s="2675">
        <v>305</v>
      </c>
      <c r="S46" s="2675">
        <v>177</v>
      </c>
      <c r="T46" s="2675">
        <v>389</v>
      </c>
      <c r="U46" s="2675">
        <v>483</v>
      </c>
      <c r="V46" s="2675">
        <v>581</v>
      </c>
      <c r="W46" s="2675">
        <v>309</v>
      </c>
      <c r="X46" s="2675">
        <v>143</v>
      </c>
      <c r="Y46" s="2675">
        <v>73</v>
      </c>
      <c r="Z46" s="2848" t="s">
        <v>1355</v>
      </c>
      <c r="AA46" s="2848"/>
      <c r="AB46" s="2848"/>
      <c r="AC46" s="2848"/>
      <c r="AD46" s="2848"/>
      <c r="AE46" s="2848"/>
      <c r="AF46" s="2848"/>
      <c r="AG46" s="2848"/>
      <c r="AH46" s="2848"/>
      <c r="AI46" s="2848"/>
      <c r="AJ46" s="2848"/>
      <c r="AK46" s="2698" t="s">
        <v>144</v>
      </c>
      <c r="AL46" s="81">
        <v>314</v>
      </c>
      <c r="AM46" s="81">
        <v>332</v>
      </c>
      <c r="AN46" s="81">
        <v>329</v>
      </c>
      <c r="AO46" s="81">
        <v>239</v>
      </c>
      <c r="AP46" s="2674">
        <v>295</v>
      </c>
      <c r="AQ46" s="2674">
        <v>281</v>
      </c>
      <c r="AR46" s="2674">
        <v>306</v>
      </c>
      <c r="AS46" s="2674">
        <v>345</v>
      </c>
      <c r="AT46" s="2674">
        <v>394</v>
      </c>
      <c r="AU46" s="2674">
        <v>419</v>
      </c>
    </row>
    <row r="47" spans="1:47" ht="20.25" customHeight="1" thickBot="1" x14ac:dyDescent="0.25">
      <c r="A47" s="2704" t="s">
        <v>1358</v>
      </c>
      <c r="B47" s="2703">
        <v>29271</v>
      </c>
      <c r="C47" s="2703">
        <v>30399</v>
      </c>
      <c r="D47" s="2703">
        <v>31596</v>
      </c>
      <c r="E47" s="2702">
        <v>29815</v>
      </c>
      <c r="F47" s="2702">
        <v>29643</v>
      </c>
      <c r="G47" s="2702">
        <v>29429</v>
      </c>
      <c r="H47" s="2702">
        <v>29491</v>
      </c>
      <c r="I47" s="2702">
        <v>33068</v>
      </c>
      <c r="J47" s="2702">
        <v>33809</v>
      </c>
      <c r="K47" s="2702">
        <v>33347</v>
      </c>
      <c r="L47" s="2702">
        <v>34008</v>
      </c>
      <c r="M47" s="2702">
        <v>31721</v>
      </c>
      <c r="N47" s="2699" t="s">
        <v>142</v>
      </c>
      <c r="O47" s="2675">
        <v>281</v>
      </c>
      <c r="P47" s="2675">
        <v>302</v>
      </c>
      <c r="Q47" s="2675">
        <v>329</v>
      </c>
      <c r="R47" s="2675">
        <v>540</v>
      </c>
      <c r="S47" s="2675">
        <v>334</v>
      </c>
      <c r="T47" s="2675">
        <v>469</v>
      </c>
      <c r="U47" s="2675">
        <v>325</v>
      </c>
      <c r="V47" s="2675">
        <v>337</v>
      </c>
      <c r="W47" s="2675">
        <v>394</v>
      </c>
      <c r="X47" s="2675">
        <v>340</v>
      </c>
      <c r="Y47" s="2675">
        <v>462</v>
      </c>
      <c r="Z47" s="2849"/>
      <c r="AA47" s="2849"/>
      <c r="AB47" s="2849"/>
      <c r="AC47" s="2849"/>
      <c r="AD47" s="2849"/>
      <c r="AE47" s="2849"/>
      <c r="AF47" s="2849"/>
      <c r="AG47" s="2849"/>
      <c r="AH47" s="2849"/>
      <c r="AI47" s="2849"/>
      <c r="AJ47" s="2849"/>
      <c r="AK47" s="2698" t="s">
        <v>142</v>
      </c>
      <c r="AL47" s="81">
        <v>276</v>
      </c>
      <c r="AM47" s="81">
        <v>283</v>
      </c>
      <c r="AN47" s="81">
        <v>281</v>
      </c>
      <c r="AO47" s="81">
        <v>246</v>
      </c>
      <c r="AP47" s="2674">
        <v>268</v>
      </c>
      <c r="AQ47" s="2674">
        <v>274</v>
      </c>
      <c r="AR47" s="2674">
        <v>302</v>
      </c>
      <c r="AS47" s="2674">
        <v>492</v>
      </c>
      <c r="AT47" s="2674">
        <v>473</v>
      </c>
      <c r="AU47" s="2674">
        <v>447</v>
      </c>
    </row>
    <row r="48" spans="1:47" ht="13.5" customHeight="1" x14ac:dyDescent="0.2">
      <c r="A48" s="92" t="s">
        <v>1357</v>
      </c>
      <c r="B48" s="2701">
        <v>26.5</v>
      </c>
      <c r="C48" s="2701">
        <v>26.7</v>
      </c>
      <c r="D48" s="2701">
        <v>26.3</v>
      </c>
      <c r="E48" s="2700">
        <v>25</v>
      </c>
      <c r="F48" s="2700" t="s">
        <v>137</v>
      </c>
      <c r="G48" s="2700" t="s">
        <v>136</v>
      </c>
      <c r="H48" s="2700" t="s">
        <v>135</v>
      </c>
      <c r="I48" s="2700" t="s">
        <v>134</v>
      </c>
      <c r="J48" s="2700" t="s">
        <v>133</v>
      </c>
      <c r="K48" s="2700" t="s">
        <v>132</v>
      </c>
      <c r="L48" s="2700" t="s">
        <v>131</v>
      </c>
      <c r="M48" s="2700" t="s">
        <v>130</v>
      </c>
      <c r="N48" s="2699" t="s">
        <v>140</v>
      </c>
      <c r="O48" s="2675">
        <v>8987</v>
      </c>
      <c r="P48" s="2675">
        <v>10459</v>
      </c>
      <c r="Q48" s="2675">
        <v>9200</v>
      </c>
      <c r="R48" s="2675">
        <v>7942</v>
      </c>
      <c r="S48" s="2675">
        <v>6545</v>
      </c>
      <c r="T48" s="2675">
        <v>7797</v>
      </c>
      <c r="U48" s="2675">
        <v>6503</v>
      </c>
      <c r="V48" s="2675">
        <v>7761</v>
      </c>
      <c r="W48" s="2675">
        <v>7185</v>
      </c>
      <c r="X48" s="2675">
        <v>8209</v>
      </c>
      <c r="Y48" s="2675">
        <v>7556</v>
      </c>
      <c r="Z48" s="80" t="s">
        <v>1354</v>
      </c>
      <c r="AA48" s="2688"/>
      <c r="AB48" s="80"/>
      <c r="AC48" s="80"/>
      <c r="AD48" s="80"/>
      <c r="AE48" s="82"/>
      <c r="AF48" s="82"/>
      <c r="AG48" s="82"/>
      <c r="AH48" s="82"/>
      <c r="AI48" s="82"/>
      <c r="AJ48" s="82"/>
      <c r="AK48" s="2698" t="s">
        <v>140</v>
      </c>
      <c r="AL48" s="81">
        <v>8573</v>
      </c>
      <c r="AM48" s="81">
        <v>8320</v>
      </c>
      <c r="AN48" s="81">
        <v>8987</v>
      </c>
      <c r="AO48" s="81">
        <v>9181</v>
      </c>
      <c r="AP48" s="2674">
        <v>9333</v>
      </c>
      <c r="AQ48" s="2674">
        <v>9603</v>
      </c>
      <c r="AR48" s="2674">
        <v>10459</v>
      </c>
      <c r="AS48" s="2674">
        <v>10096</v>
      </c>
      <c r="AT48" s="2674">
        <v>9140</v>
      </c>
      <c r="AU48" s="2674">
        <v>8945</v>
      </c>
    </row>
    <row r="49" spans="1:47" ht="13.5" customHeight="1" thickBot="1" x14ac:dyDescent="0.25">
      <c r="A49" s="2696" t="s">
        <v>1356</v>
      </c>
      <c r="B49" s="2695">
        <v>10.8</v>
      </c>
      <c r="C49" s="2695">
        <v>11.1</v>
      </c>
      <c r="D49" s="2695">
        <v>13.2</v>
      </c>
      <c r="E49" s="2693">
        <v>14.8</v>
      </c>
      <c r="F49" s="2694" t="s">
        <v>127</v>
      </c>
      <c r="G49" s="2693"/>
      <c r="H49" s="2693"/>
      <c r="I49" s="2693"/>
      <c r="J49" s="2693"/>
      <c r="K49" s="2693"/>
      <c r="L49" s="2693"/>
      <c r="M49" s="2693"/>
      <c r="N49" s="94" t="s">
        <v>139</v>
      </c>
      <c r="O49" s="2673">
        <v>26031</v>
      </c>
      <c r="P49" s="2673">
        <v>4888</v>
      </c>
      <c r="Q49" s="2673" t="s">
        <v>105</v>
      </c>
      <c r="R49" s="2673" t="s">
        <v>105</v>
      </c>
      <c r="S49" s="2673">
        <v>4198</v>
      </c>
      <c r="T49" s="2673" t="s">
        <v>105</v>
      </c>
      <c r="U49" s="2673" t="s">
        <v>105</v>
      </c>
      <c r="V49" s="2673" t="s">
        <v>105</v>
      </c>
      <c r="W49" s="2673" t="s">
        <v>105</v>
      </c>
      <c r="X49" s="2673" t="s">
        <v>105</v>
      </c>
      <c r="Y49" s="2673" t="s">
        <v>105</v>
      </c>
      <c r="Z49" s="80" t="s">
        <v>1353</v>
      </c>
      <c r="AA49" s="2688"/>
      <c r="AB49" s="80"/>
      <c r="AC49" s="80"/>
      <c r="AD49" s="80"/>
      <c r="AE49" s="82"/>
      <c r="AF49" s="82"/>
      <c r="AG49" s="82"/>
      <c r="AH49" s="82"/>
      <c r="AI49" s="82"/>
      <c r="AJ49" s="82"/>
      <c r="AK49" s="93" t="s">
        <v>139</v>
      </c>
      <c r="AL49" s="79">
        <v>2331</v>
      </c>
      <c r="AM49" s="79">
        <v>26761</v>
      </c>
      <c r="AN49" s="79">
        <v>26031</v>
      </c>
      <c r="AO49" s="79">
        <v>5094</v>
      </c>
      <c r="AP49" s="2672">
        <v>5017</v>
      </c>
      <c r="AQ49" s="2672">
        <v>5076</v>
      </c>
      <c r="AR49" s="2672">
        <v>4888</v>
      </c>
      <c r="AS49" s="2672">
        <v>4432</v>
      </c>
      <c r="AT49" s="2672" t="s">
        <v>105</v>
      </c>
      <c r="AU49" s="2672" t="s">
        <v>105</v>
      </c>
    </row>
    <row r="50" spans="1:47" ht="24.75" customHeight="1" x14ac:dyDescent="0.2">
      <c r="A50" s="2848" t="s">
        <v>1355</v>
      </c>
      <c r="B50" s="2848"/>
      <c r="C50" s="2850"/>
      <c r="D50" s="2850"/>
      <c r="E50" s="2850"/>
      <c r="F50" s="2850"/>
      <c r="G50" s="2850"/>
      <c r="H50" s="2850"/>
      <c r="I50" s="2850"/>
      <c r="J50" s="2850"/>
      <c r="K50" s="2850"/>
      <c r="L50" s="2850"/>
      <c r="M50" s="2692"/>
      <c r="N50" s="91" t="s">
        <v>129</v>
      </c>
      <c r="O50" s="78">
        <f>SUM(O35:O49)</f>
        <v>548296</v>
      </c>
      <c r="P50" s="78">
        <f>SUM(P35:P49)</f>
        <v>583249</v>
      </c>
      <c r="Q50" s="78">
        <f>SUM(Q35:Q49)</f>
        <v>615836</v>
      </c>
      <c r="R50" s="78">
        <f>SUM(R35:R49)</f>
        <v>639505</v>
      </c>
      <c r="S50" s="78">
        <v>601225</v>
      </c>
      <c r="T50" s="78">
        <v>640173</v>
      </c>
      <c r="U50" s="78">
        <v>690084</v>
      </c>
      <c r="V50" s="78">
        <v>556301</v>
      </c>
      <c r="W50" s="78">
        <v>485124</v>
      </c>
      <c r="X50" s="78">
        <v>456271</v>
      </c>
      <c r="Y50" s="78">
        <v>371894</v>
      </c>
      <c r="Z50" s="1383" t="s">
        <v>1352</v>
      </c>
      <c r="AA50" s="2688"/>
      <c r="AB50" s="80"/>
      <c r="AC50" s="80"/>
      <c r="AD50" s="80"/>
      <c r="AE50" s="82"/>
      <c r="AF50" s="82"/>
      <c r="AG50" s="82"/>
      <c r="AH50" s="82"/>
      <c r="AI50" s="82"/>
      <c r="AJ50" s="82"/>
      <c r="AK50" s="90" t="s">
        <v>129</v>
      </c>
      <c r="AL50" s="65">
        <f>SUM(AL35:AL49)</f>
        <v>538108</v>
      </c>
      <c r="AM50" s="65">
        <f>SUM(AM35:AM49)</f>
        <v>549133</v>
      </c>
      <c r="AN50" s="65">
        <v>548296</v>
      </c>
      <c r="AO50" s="65">
        <v>582979</v>
      </c>
      <c r="AP50" s="64">
        <v>611361</v>
      </c>
      <c r="AQ50" s="64">
        <v>619195</v>
      </c>
      <c r="AR50" s="64">
        <v>583249</v>
      </c>
      <c r="AS50" s="64">
        <v>626120</v>
      </c>
      <c r="AT50" s="64">
        <v>641093</v>
      </c>
      <c r="AU50" s="64">
        <v>646427</v>
      </c>
    </row>
    <row r="51" spans="1:47" ht="12.75" customHeight="1" x14ac:dyDescent="0.2">
      <c r="A51" s="80" t="s">
        <v>1354</v>
      </c>
      <c r="B51" s="80"/>
      <c r="C51" s="80"/>
      <c r="D51" s="80"/>
      <c r="E51" s="82"/>
      <c r="F51" s="82"/>
      <c r="G51" s="82"/>
      <c r="H51" s="82"/>
      <c r="I51" s="82"/>
      <c r="J51" s="82"/>
      <c r="K51" s="82"/>
      <c r="L51" s="84"/>
      <c r="M51" s="2782"/>
      <c r="O51" s="2689"/>
      <c r="P51" s="2689"/>
      <c r="Q51" s="2689"/>
      <c r="R51" s="2689"/>
      <c r="S51" s="2689"/>
      <c r="T51" s="2653"/>
      <c r="U51" s="2653"/>
      <c r="V51" s="2653"/>
      <c r="W51" s="2653"/>
      <c r="X51" s="2653"/>
      <c r="Y51" s="2653"/>
      <c r="Z51" s="80" t="s">
        <v>1351</v>
      </c>
      <c r="AA51" s="2688"/>
      <c r="AB51" s="80"/>
      <c r="AC51" s="80"/>
      <c r="AD51" s="80"/>
      <c r="AE51" s="80"/>
      <c r="AF51" s="80"/>
      <c r="AG51" s="80"/>
      <c r="AH51" s="80"/>
      <c r="AI51" s="80"/>
      <c r="AJ51" s="80"/>
      <c r="AK51" s="2655"/>
      <c r="AL51" s="70"/>
      <c r="AM51" s="70"/>
      <c r="AN51" s="70"/>
      <c r="AP51" s="2670"/>
      <c r="AQ51" s="2670"/>
      <c r="AR51" s="2670"/>
      <c r="AS51" s="2670"/>
      <c r="AT51" s="2670"/>
      <c r="AU51" s="2670"/>
    </row>
    <row r="52" spans="1:47" ht="12.75" customHeight="1" x14ac:dyDescent="0.2">
      <c r="A52" s="80" t="s">
        <v>1353</v>
      </c>
      <c r="B52" s="80"/>
      <c r="C52" s="80"/>
      <c r="D52" s="80"/>
      <c r="E52" s="82"/>
      <c r="F52" s="82"/>
      <c r="G52" s="82"/>
      <c r="H52" s="82"/>
      <c r="I52" s="82"/>
      <c r="J52" s="82"/>
      <c r="K52" s="82"/>
      <c r="L52" s="82"/>
      <c r="M52" s="2653"/>
      <c r="N52" s="106" t="s">
        <v>126</v>
      </c>
      <c r="O52" s="88"/>
      <c r="P52" s="88"/>
      <c r="Q52" s="89"/>
      <c r="R52" s="89"/>
      <c r="S52" s="88"/>
      <c r="T52" s="2675"/>
      <c r="U52" s="2675"/>
      <c r="V52" s="2675"/>
      <c r="W52" s="2675"/>
      <c r="X52" s="2675"/>
      <c r="Y52" s="2675"/>
      <c r="Z52" s="80" t="s">
        <v>1350</v>
      </c>
      <c r="AA52" s="2688"/>
      <c r="AB52" s="80"/>
      <c r="AC52" s="80"/>
      <c r="AD52" s="80"/>
      <c r="AE52" s="80"/>
      <c r="AF52" s="80"/>
      <c r="AG52" s="80"/>
      <c r="AH52" s="80"/>
      <c r="AI52" s="80"/>
      <c r="AJ52" s="80"/>
      <c r="AK52" s="86" t="s">
        <v>126</v>
      </c>
      <c r="AL52" s="1405"/>
      <c r="AM52" s="1405"/>
      <c r="AN52" s="1405"/>
      <c r="AO52" s="86"/>
      <c r="AP52" s="85"/>
      <c r="AQ52" s="85"/>
      <c r="AR52" s="64"/>
      <c r="AS52" s="64"/>
      <c r="AT52" s="85"/>
      <c r="AU52" s="2674"/>
    </row>
    <row r="53" spans="1:47" ht="12.75" customHeight="1" x14ac:dyDescent="0.2">
      <c r="A53" s="1383" t="s">
        <v>1352</v>
      </c>
      <c r="B53" s="80"/>
      <c r="C53" s="80"/>
      <c r="D53" s="80"/>
      <c r="E53" s="82"/>
      <c r="F53" s="82"/>
      <c r="G53" s="82"/>
      <c r="H53" s="82"/>
      <c r="I53" s="82"/>
      <c r="J53" s="82"/>
      <c r="K53" s="82"/>
      <c r="L53" s="82"/>
      <c r="M53" s="2691"/>
      <c r="N53" s="2758" t="s">
        <v>1079</v>
      </c>
      <c r="O53" s="2689">
        <v>750</v>
      </c>
      <c r="P53" s="2689"/>
      <c r="Q53" s="2690"/>
      <c r="R53" s="2690"/>
      <c r="S53" s="2689"/>
      <c r="T53" s="2653"/>
      <c r="U53" s="2653"/>
      <c r="V53" s="2653"/>
      <c r="W53" s="2653"/>
      <c r="X53" s="2653"/>
      <c r="Y53" s="2653"/>
      <c r="Z53" s="80"/>
      <c r="AA53" s="2688"/>
      <c r="AB53" s="80"/>
      <c r="AC53" s="80"/>
      <c r="AD53" s="1382"/>
      <c r="AE53" s="1381"/>
      <c r="AF53" s="1380"/>
      <c r="AG53" s="1380"/>
      <c r="AH53" s="1379"/>
      <c r="AI53" s="1379"/>
      <c r="AJ53" s="1379"/>
      <c r="AK53" s="2758" t="s">
        <v>1079</v>
      </c>
      <c r="AL53" s="1808">
        <v>750</v>
      </c>
      <c r="AM53" s="1808">
        <v>750</v>
      </c>
      <c r="AN53" s="58">
        <v>750</v>
      </c>
      <c r="AP53" s="2670"/>
      <c r="AQ53" s="2670"/>
      <c r="AR53" s="2674"/>
      <c r="AS53" s="2674"/>
      <c r="AT53" s="2670"/>
      <c r="AU53" s="2670"/>
    </row>
    <row r="54" spans="1:47" ht="12.75" customHeight="1" x14ac:dyDescent="0.2">
      <c r="A54" s="80" t="s">
        <v>1351</v>
      </c>
      <c r="B54" s="1383"/>
      <c r="C54" s="1383"/>
      <c r="D54" s="1383"/>
      <c r="E54" s="1383"/>
      <c r="F54" s="1383"/>
      <c r="G54" s="1383"/>
      <c r="H54" s="1383"/>
      <c r="I54" s="1383"/>
      <c r="J54" s="1383"/>
      <c r="K54" s="1383"/>
      <c r="L54" s="1383"/>
      <c r="M54" s="2687"/>
      <c r="N54" s="2758" t="s">
        <v>123</v>
      </c>
      <c r="O54" s="2675">
        <v>168</v>
      </c>
      <c r="P54" s="2675">
        <v>1</v>
      </c>
      <c r="Q54" s="2675">
        <v>1</v>
      </c>
      <c r="R54" s="2675">
        <v>2</v>
      </c>
      <c r="S54" s="2675">
        <v>2</v>
      </c>
      <c r="T54" s="2675">
        <v>5</v>
      </c>
      <c r="U54" s="2675">
        <v>86</v>
      </c>
      <c r="V54" s="2675">
        <v>84</v>
      </c>
      <c r="W54" s="2675">
        <v>80</v>
      </c>
      <c r="X54" s="2675">
        <v>78</v>
      </c>
      <c r="Y54" s="2675">
        <v>78</v>
      </c>
      <c r="AE54" s="2655"/>
      <c r="AF54" s="2655"/>
      <c r="AG54" s="2655"/>
      <c r="AH54" s="2652"/>
      <c r="AI54" s="2652"/>
      <c r="AJ54" s="2652"/>
      <c r="AK54" s="2744" t="s">
        <v>123</v>
      </c>
      <c r="AL54" s="1805" t="s">
        <v>105</v>
      </c>
      <c r="AM54" s="1805">
        <v>172</v>
      </c>
      <c r="AN54" s="83">
        <v>168</v>
      </c>
      <c r="AO54" s="2670">
        <v>162</v>
      </c>
      <c r="AP54" s="2670">
        <v>158</v>
      </c>
      <c r="AQ54" s="2670">
        <v>177</v>
      </c>
      <c r="AR54" s="2674">
        <v>1</v>
      </c>
      <c r="AS54" s="2674">
        <v>1</v>
      </c>
      <c r="AT54" s="2670">
        <v>1</v>
      </c>
      <c r="AU54" s="2674">
        <v>1</v>
      </c>
    </row>
    <row r="55" spans="1:47" ht="12.75" customHeight="1" x14ac:dyDescent="0.2">
      <c r="A55" s="80" t="s">
        <v>1350</v>
      </c>
      <c r="B55" s="80"/>
      <c r="C55" s="80"/>
      <c r="D55" s="80"/>
      <c r="E55" s="80"/>
      <c r="F55" s="80"/>
      <c r="G55" s="80"/>
      <c r="H55" s="80"/>
      <c r="I55" s="80"/>
      <c r="J55" s="80"/>
      <c r="K55" s="67"/>
      <c r="L55" s="82"/>
      <c r="M55" s="2653"/>
      <c r="N55" s="2758" t="s">
        <v>121</v>
      </c>
      <c r="O55" s="2675">
        <v>4050</v>
      </c>
      <c r="P55" s="2675">
        <v>4050</v>
      </c>
      <c r="Q55" s="2675">
        <v>4050</v>
      </c>
      <c r="R55" s="2675">
        <v>4050</v>
      </c>
      <c r="S55" s="2675">
        <v>4050</v>
      </c>
      <c r="T55" s="2675">
        <v>4050</v>
      </c>
      <c r="U55" s="2675">
        <v>4047</v>
      </c>
      <c r="V55" s="2675">
        <v>4043</v>
      </c>
      <c r="W55" s="2675">
        <v>4037</v>
      </c>
      <c r="X55" s="2675">
        <v>2600</v>
      </c>
      <c r="Y55" s="2675">
        <v>2597</v>
      </c>
      <c r="Z55" s="2685"/>
      <c r="AA55" s="2686"/>
      <c r="AB55" s="2685"/>
      <c r="AC55" s="2685"/>
      <c r="AD55" s="2684"/>
      <c r="AE55" s="2659"/>
      <c r="AF55" s="1396"/>
      <c r="AG55" s="1396"/>
      <c r="AH55" s="1396"/>
      <c r="AI55" s="1396"/>
      <c r="AJ55" s="1396"/>
      <c r="AK55" s="2744" t="s">
        <v>121</v>
      </c>
      <c r="AL55" s="1805">
        <v>4050</v>
      </c>
      <c r="AM55" s="1805">
        <v>4050</v>
      </c>
      <c r="AN55" s="81">
        <v>4050</v>
      </c>
      <c r="AO55" s="2674">
        <v>4050</v>
      </c>
      <c r="AP55" s="2674">
        <v>4050</v>
      </c>
      <c r="AQ55" s="2674">
        <v>4050</v>
      </c>
      <c r="AR55" s="2674">
        <v>4050</v>
      </c>
      <c r="AS55" s="2674">
        <v>4050</v>
      </c>
      <c r="AT55" s="2674">
        <v>4050</v>
      </c>
      <c r="AU55" s="2674">
        <v>4050</v>
      </c>
    </row>
    <row r="56" spans="1:47" x14ac:dyDescent="0.2">
      <c r="B56" s="80"/>
      <c r="C56" s="80"/>
      <c r="D56" s="1382"/>
      <c r="E56" s="1381"/>
      <c r="F56" s="1380"/>
      <c r="G56" s="1380"/>
      <c r="H56" s="1379"/>
      <c r="I56" s="1379"/>
      <c r="J56" s="1379"/>
      <c r="K56" s="1379"/>
      <c r="L56" s="67"/>
      <c r="M56" s="2654"/>
      <c r="N56" s="2758" t="s">
        <v>120</v>
      </c>
      <c r="O56" s="2675">
        <v>1080</v>
      </c>
      <c r="P56" s="2675">
        <v>1080</v>
      </c>
      <c r="Q56" s="2675">
        <v>1080</v>
      </c>
      <c r="R56" s="2675">
        <v>1080</v>
      </c>
      <c r="S56" s="2675">
        <v>1080</v>
      </c>
      <c r="T56" s="2675">
        <v>1080</v>
      </c>
      <c r="U56" s="2675">
        <v>1080</v>
      </c>
      <c r="V56" s="2675">
        <v>1065</v>
      </c>
      <c r="W56" s="2675">
        <v>1065</v>
      </c>
      <c r="X56" s="2675" t="s">
        <v>105</v>
      </c>
      <c r="Y56" s="2675" t="s">
        <v>105</v>
      </c>
      <c r="Z56" s="63"/>
      <c r="AA56" s="63"/>
      <c r="AB56" s="63"/>
      <c r="AC56" s="63"/>
      <c r="AD56" s="63"/>
      <c r="AE56" s="1378"/>
      <c r="AF56" s="1378"/>
      <c r="AG56" s="1378"/>
      <c r="AH56" s="2659"/>
      <c r="AI56" s="2659"/>
      <c r="AJ56" s="2659"/>
      <c r="AK56" s="2744" t="s">
        <v>120</v>
      </c>
      <c r="AL56" s="1805">
        <v>1080</v>
      </c>
      <c r="AM56" s="1805">
        <v>1080</v>
      </c>
      <c r="AN56" s="81">
        <v>1080</v>
      </c>
      <c r="AO56" s="2674">
        <v>1080</v>
      </c>
      <c r="AP56" s="2674">
        <v>1080</v>
      </c>
      <c r="AQ56" s="2674">
        <v>1080</v>
      </c>
      <c r="AR56" s="2674">
        <v>1080</v>
      </c>
      <c r="AS56" s="2674">
        <v>1080</v>
      </c>
      <c r="AT56" s="2674">
        <v>1080</v>
      </c>
      <c r="AU56" s="2674">
        <v>1080</v>
      </c>
    </row>
    <row r="57" spans="1:47" ht="13.5" customHeight="1" x14ac:dyDescent="0.2">
      <c r="L57" s="2676"/>
      <c r="M57" s="2676"/>
      <c r="N57" s="2758" t="s">
        <v>118</v>
      </c>
      <c r="O57" s="2675">
        <v>-1543</v>
      </c>
      <c r="P57" s="2675">
        <v>-1023</v>
      </c>
      <c r="Q57" s="2675">
        <v>-1188</v>
      </c>
      <c r="R57" s="2675">
        <v>-1201</v>
      </c>
      <c r="S57" s="2675">
        <v>-159</v>
      </c>
      <c r="T57" s="2675">
        <v>340</v>
      </c>
      <c r="U57" s="2675">
        <v>-47</v>
      </c>
      <c r="V57" s="2675">
        <v>-146</v>
      </c>
      <c r="W57" s="2675">
        <v>-518</v>
      </c>
      <c r="X57" s="2675">
        <v>-888</v>
      </c>
      <c r="Y57" s="2675">
        <v>-160</v>
      </c>
      <c r="Z57" s="61"/>
      <c r="AA57" s="61"/>
      <c r="AB57" s="61"/>
      <c r="AC57" s="61"/>
      <c r="AD57" s="61"/>
      <c r="AE57" s="1378"/>
      <c r="AF57" s="1378"/>
      <c r="AG57" s="1378"/>
      <c r="AH57" s="2659"/>
      <c r="AI57" s="2659"/>
      <c r="AJ57" s="2659"/>
      <c r="AK57" s="2744" t="s">
        <v>118</v>
      </c>
      <c r="AL57" s="1805">
        <v>-1642</v>
      </c>
      <c r="AM57" s="1805">
        <v>-1640</v>
      </c>
      <c r="AN57" s="81">
        <v>-1543</v>
      </c>
      <c r="AO57" s="2674">
        <v>-1216</v>
      </c>
      <c r="AP57" s="2674">
        <v>-1269</v>
      </c>
      <c r="AQ57" s="2674">
        <v>-896</v>
      </c>
      <c r="AR57" s="2674">
        <v>-1023</v>
      </c>
      <c r="AS57" s="2674">
        <v>-1256</v>
      </c>
      <c r="AT57" s="2674">
        <v>-1298</v>
      </c>
      <c r="AU57" s="2674">
        <v>-1303</v>
      </c>
    </row>
    <row r="58" spans="1:47" ht="13.5" customHeight="1" thickBot="1" x14ac:dyDescent="0.25">
      <c r="N58" s="2804" t="s">
        <v>116</v>
      </c>
      <c r="O58" s="2673">
        <v>28811</v>
      </c>
      <c r="P58" s="2673">
        <v>28302</v>
      </c>
      <c r="Q58" s="2673">
        <v>27089</v>
      </c>
      <c r="R58" s="2673">
        <v>25906</v>
      </c>
      <c r="S58" s="2673">
        <v>24236</v>
      </c>
      <c r="T58" s="2673">
        <v>22530</v>
      </c>
      <c r="U58" s="2673">
        <v>20954</v>
      </c>
      <c r="V58" s="2673">
        <v>19492</v>
      </c>
      <c r="W58" s="2673">
        <v>17756</v>
      </c>
      <c r="X58" s="2673">
        <v>16013</v>
      </c>
      <c r="Y58" s="2673">
        <v>14645</v>
      </c>
      <c r="Z58" s="59"/>
      <c r="AA58" s="2671"/>
      <c r="AB58" s="59"/>
      <c r="AC58" s="59"/>
      <c r="AD58" s="59"/>
      <c r="AE58" s="1378"/>
      <c r="AF58" s="1378"/>
      <c r="AG58" s="1378"/>
      <c r="AH58" s="2659"/>
      <c r="AI58" s="2659"/>
      <c r="AJ58" s="2659"/>
      <c r="AK58" s="2806" t="s">
        <v>116</v>
      </c>
      <c r="AL58" s="1804">
        <v>27707</v>
      </c>
      <c r="AM58" s="1804">
        <v>26644</v>
      </c>
      <c r="AN58" s="79">
        <v>28811</v>
      </c>
      <c r="AO58" s="2672">
        <v>28222</v>
      </c>
      <c r="AP58" s="2672">
        <v>27376</v>
      </c>
      <c r="AQ58" s="2672">
        <v>26666</v>
      </c>
      <c r="AR58" s="2672">
        <v>28302</v>
      </c>
      <c r="AS58" s="2672">
        <v>27195</v>
      </c>
      <c r="AT58" s="2672">
        <v>26310</v>
      </c>
      <c r="AU58" s="2672">
        <v>25300</v>
      </c>
    </row>
    <row r="59" spans="1:47" ht="13.5" customHeight="1" x14ac:dyDescent="0.2">
      <c r="A59" s="2655"/>
      <c r="B59" s="2655"/>
      <c r="C59" s="2655"/>
      <c r="D59" s="2655"/>
      <c r="E59" s="2655"/>
      <c r="F59" s="2655"/>
      <c r="G59" s="2655"/>
      <c r="H59" s="2655"/>
      <c r="I59" s="2655"/>
      <c r="J59" s="2655"/>
      <c r="K59" s="2655"/>
      <c r="L59" s="2655"/>
      <c r="M59" s="2655"/>
      <c r="N59" s="2805" t="s">
        <v>114</v>
      </c>
      <c r="O59" s="78">
        <f>SUM(O53:O58)</f>
        <v>33316</v>
      </c>
      <c r="P59" s="78">
        <f>SUM(P54:P58)</f>
        <v>32410</v>
      </c>
      <c r="Q59" s="78">
        <f>SUM(Q54:Q58)</f>
        <v>31032</v>
      </c>
      <c r="R59" s="78">
        <v>29837</v>
      </c>
      <c r="S59" s="78">
        <v>29209</v>
      </c>
      <c r="T59" s="78">
        <v>28005</v>
      </c>
      <c r="U59" s="78">
        <v>26120</v>
      </c>
      <c r="V59" s="78">
        <v>24538</v>
      </c>
      <c r="W59" s="78">
        <v>22420</v>
      </c>
      <c r="X59" s="78">
        <v>17803</v>
      </c>
      <c r="Y59" s="78">
        <v>17160</v>
      </c>
      <c r="Z59" s="59"/>
      <c r="AA59" s="2671"/>
      <c r="AB59" s="59"/>
      <c r="AC59" s="59"/>
      <c r="AD59" s="59"/>
      <c r="AE59" s="62"/>
      <c r="AF59" s="62"/>
      <c r="AG59" s="62"/>
      <c r="AH59" s="2654"/>
      <c r="AI59" s="2654"/>
      <c r="AJ59" s="2654"/>
      <c r="AK59" s="112" t="s">
        <v>114</v>
      </c>
      <c r="AL59" s="65">
        <f>SUM(AL53:AL58)</f>
        <v>31945</v>
      </c>
      <c r="AM59" s="65">
        <f>SUM(AM53:AM58)</f>
        <v>31056</v>
      </c>
      <c r="AN59" s="65">
        <v>33316</v>
      </c>
      <c r="AO59" s="64">
        <v>32298</v>
      </c>
      <c r="AP59" s="64">
        <v>31395</v>
      </c>
      <c r="AQ59" s="64">
        <v>31077</v>
      </c>
      <c r="AR59" s="64">
        <v>32410</v>
      </c>
      <c r="AS59" s="64">
        <v>31070</v>
      </c>
      <c r="AT59" s="64">
        <v>30143</v>
      </c>
      <c r="AU59" s="64">
        <v>29128</v>
      </c>
    </row>
    <row r="60" spans="1:47" ht="13.5" customHeight="1" x14ac:dyDescent="0.2">
      <c r="A60" s="76"/>
      <c r="B60" s="76"/>
      <c r="C60" s="76"/>
      <c r="D60" s="76"/>
      <c r="E60" s="76"/>
      <c r="F60" s="75"/>
      <c r="G60" s="75"/>
      <c r="H60" s="2655"/>
      <c r="I60" s="2655"/>
      <c r="J60" s="2655"/>
      <c r="K60" s="2655"/>
      <c r="L60" s="2655"/>
      <c r="M60" s="2655"/>
      <c r="N60" s="2805" t="s">
        <v>112</v>
      </c>
      <c r="O60" s="78">
        <f>O50+O59</f>
        <v>581612</v>
      </c>
      <c r="P60" s="78">
        <f>P50+P59</f>
        <v>615659</v>
      </c>
      <c r="Q60" s="78">
        <f>Q50+Q59</f>
        <v>646868</v>
      </c>
      <c r="R60" s="78">
        <f>R50+R59</f>
        <v>669342</v>
      </c>
      <c r="S60" s="78">
        <v>630434</v>
      </c>
      <c r="T60" s="78">
        <v>668178</v>
      </c>
      <c r="U60" s="78">
        <v>716204</v>
      </c>
      <c r="V60" s="78">
        <v>580839</v>
      </c>
      <c r="W60" s="78">
        <v>507544</v>
      </c>
      <c r="X60" s="78">
        <v>474074</v>
      </c>
      <c r="Y60" s="78">
        <v>389054</v>
      </c>
      <c r="Z60" s="2668"/>
      <c r="AA60" s="2669"/>
      <c r="AB60" s="2668"/>
      <c r="AC60" s="2668"/>
      <c r="AD60" s="2668"/>
      <c r="AE60" s="77"/>
      <c r="AF60" s="2670"/>
      <c r="AG60" s="2670"/>
      <c r="AH60" s="2670"/>
      <c r="AI60" s="2670"/>
      <c r="AJ60" s="2670"/>
      <c r="AK60" s="112" t="s">
        <v>112</v>
      </c>
      <c r="AL60" s="65">
        <f>AL50+AL59</f>
        <v>570053</v>
      </c>
      <c r="AM60" s="65">
        <f>AM50+AM59</f>
        <v>580189</v>
      </c>
      <c r="AN60" s="65">
        <v>581612</v>
      </c>
      <c r="AO60" s="64">
        <v>580594</v>
      </c>
      <c r="AP60" s="64">
        <v>642756</v>
      </c>
      <c r="AQ60" s="64">
        <v>650272</v>
      </c>
      <c r="AR60" s="64">
        <v>615659</v>
      </c>
      <c r="AS60" s="64">
        <v>657190</v>
      </c>
      <c r="AT60" s="64">
        <v>671236</v>
      </c>
      <c r="AU60" s="64">
        <v>675555</v>
      </c>
    </row>
    <row r="61" spans="1:47" ht="13.5" customHeight="1" x14ac:dyDescent="0.2">
      <c r="A61" s="73"/>
      <c r="B61" s="73"/>
      <c r="C61" s="73"/>
      <c r="D61" s="73"/>
      <c r="E61" s="73"/>
      <c r="F61" s="73"/>
      <c r="G61" s="73"/>
      <c r="H61" s="69"/>
      <c r="I61" s="69"/>
      <c r="J61" s="69"/>
      <c r="K61" s="69"/>
      <c r="L61" s="69"/>
      <c r="M61" s="2655"/>
      <c r="N61" s="2655"/>
      <c r="O61" s="2667"/>
      <c r="P61" s="2667"/>
      <c r="Q61" s="2665"/>
      <c r="R61" s="2665"/>
      <c r="S61" s="2665"/>
      <c r="Z61" s="2668"/>
      <c r="AA61" s="2669"/>
      <c r="AB61" s="2668"/>
      <c r="AC61" s="2668"/>
      <c r="AD61" s="2668"/>
      <c r="AE61" s="2670"/>
      <c r="AF61" s="2670"/>
      <c r="AG61" s="2670"/>
      <c r="AH61" s="2670"/>
      <c r="AI61" s="2670"/>
      <c r="AJ61" s="2670"/>
      <c r="AK61" s="2655"/>
      <c r="AT61" s="2654"/>
      <c r="AU61" s="2654"/>
    </row>
    <row r="62" spans="1:47" ht="13.5" customHeight="1" x14ac:dyDescent="0.2">
      <c r="A62" s="72"/>
      <c r="B62" s="72"/>
      <c r="C62" s="72"/>
      <c r="D62" s="72"/>
      <c r="E62" s="72"/>
      <c r="F62" s="71"/>
      <c r="G62" s="71"/>
      <c r="H62" s="2655"/>
      <c r="I62" s="2655"/>
      <c r="J62" s="2655"/>
      <c r="K62" s="2655"/>
      <c r="L62" s="2655"/>
      <c r="M62" s="2655"/>
      <c r="N62" s="2655"/>
      <c r="O62" s="2667"/>
      <c r="P62" s="2667"/>
      <c r="Q62" s="2665"/>
      <c r="R62" s="2665"/>
      <c r="S62" s="2665"/>
      <c r="Z62" s="2668"/>
      <c r="AA62" s="2669"/>
      <c r="AB62" s="2668"/>
      <c r="AC62" s="2668"/>
      <c r="AD62" s="2668"/>
      <c r="AE62" s="74"/>
      <c r="AF62" s="74"/>
      <c r="AG62" s="57"/>
      <c r="AH62" s="2662"/>
      <c r="AI62" s="2654"/>
      <c r="AJ62" s="2662"/>
      <c r="AK62" s="2655"/>
      <c r="AT62" s="2654"/>
      <c r="AU62" s="2654"/>
    </row>
    <row r="63" spans="1:47" ht="13.5" customHeight="1" x14ac:dyDescent="0.2">
      <c r="A63" s="63"/>
      <c r="B63" s="63"/>
      <c r="C63" s="63"/>
      <c r="D63" s="63"/>
      <c r="E63" s="63"/>
      <c r="F63" s="70"/>
      <c r="G63" s="70"/>
      <c r="H63" s="2655"/>
      <c r="I63" s="2655"/>
      <c r="J63" s="2655"/>
      <c r="K63" s="2655"/>
      <c r="L63" s="2655"/>
      <c r="M63" s="69"/>
      <c r="N63" s="2655"/>
      <c r="O63" s="2667"/>
      <c r="P63" s="2667"/>
      <c r="Q63" s="2665"/>
      <c r="R63" s="2666"/>
      <c r="S63" s="2665"/>
      <c r="Z63" s="2663"/>
      <c r="AA63" s="2664"/>
      <c r="AB63" s="2663"/>
      <c r="AC63" s="2663"/>
      <c r="AD63" s="2663"/>
      <c r="AG63" s="2662"/>
      <c r="AH63" s="2654"/>
      <c r="AI63" s="2654"/>
      <c r="AJ63" s="2654"/>
      <c r="AK63" s="2655"/>
      <c r="AS63" s="2661"/>
      <c r="AT63" s="2654"/>
      <c r="AU63" s="2654"/>
    </row>
    <row r="64" spans="1:47" ht="13.5" customHeight="1" x14ac:dyDescent="0.2">
      <c r="A64" s="63"/>
      <c r="B64" s="63"/>
      <c r="C64" s="63"/>
      <c r="D64" s="63"/>
      <c r="E64" s="63"/>
      <c r="F64" s="70"/>
      <c r="G64" s="70"/>
      <c r="H64" s="2655"/>
      <c r="I64" s="2655"/>
      <c r="J64" s="2655"/>
      <c r="K64" s="2655"/>
      <c r="L64" s="2655"/>
      <c r="M64" s="2655"/>
      <c r="N64" s="2655"/>
      <c r="Z64" s="2655"/>
      <c r="AH64" s="2654"/>
      <c r="AI64" s="2654"/>
      <c r="AJ64" s="2654"/>
      <c r="AK64" s="66"/>
      <c r="AL64" s="66"/>
      <c r="AM64" s="66"/>
      <c r="AN64" s="66"/>
      <c r="AO64" s="66"/>
      <c r="AP64" s="65"/>
      <c r="AQ64" s="65"/>
      <c r="AR64" s="64"/>
      <c r="AS64" s="64"/>
      <c r="AT64" s="64"/>
      <c r="AU64" s="64"/>
    </row>
    <row r="65" spans="1:47" ht="13.5" customHeight="1" x14ac:dyDescent="0.2">
      <c r="A65" s="61"/>
      <c r="B65" s="61"/>
      <c r="C65" s="61"/>
      <c r="D65" s="61"/>
      <c r="E65" s="61"/>
      <c r="F65" s="70"/>
      <c r="G65" s="70"/>
      <c r="H65" s="2655"/>
      <c r="I65" s="2655"/>
      <c r="J65" s="2655"/>
      <c r="K65" s="2655"/>
      <c r="L65" s="2655"/>
      <c r="M65" s="2655"/>
      <c r="N65" s="2655"/>
      <c r="Z65" s="68"/>
      <c r="AA65" s="2660"/>
      <c r="AB65" s="68"/>
      <c r="AC65" s="68"/>
      <c r="AD65" s="68"/>
      <c r="AH65" s="2654"/>
      <c r="AI65" s="2654"/>
      <c r="AJ65" s="2654"/>
      <c r="AK65" s="66"/>
      <c r="AL65" s="66"/>
      <c r="AM65" s="66"/>
      <c r="AN65" s="66"/>
      <c r="AO65" s="66"/>
      <c r="AP65" s="65"/>
      <c r="AQ65" s="65"/>
      <c r="AR65" s="64"/>
      <c r="AS65" s="64"/>
      <c r="AT65" s="64"/>
      <c r="AU65" s="64"/>
    </row>
    <row r="66" spans="1:47" ht="13.5" customHeight="1" x14ac:dyDescent="0.2">
      <c r="A66" s="59"/>
      <c r="B66" s="59"/>
      <c r="C66" s="59"/>
      <c r="D66" s="59"/>
      <c r="E66" s="59"/>
      <c r="F66" s="70"/>
      <c r="G66" s="70"/>
      <c r="H66" s="2655"/>
      <c r="I66" s="2655"/>
      <c r="J66" s="2655"/>
      <c r="K66" s="2655"/>
      <c r="L66" s="2655"/>
      <c r="M66" s="2658"/>
      <c r="N66" s="2655"/>
      <c r="Z66" s="2655"/>
      <c r="AE66" s="62"/>
      <c r="AF66" s="62"/>
      <c r="AG66" s="62"/>
      <c r="AH66" s="62"/>
      <c r="AI66" s="62"/>
      <c r="AJ66" s="2659"/>
      <c r="AK66" s="2655"/>
      <c r="AT66" s="2654"/>
      <c r="AU66" s="2654"/>
    </row>
    <row r="67" spans="1:47" ht="13.5" customHeight="1" x14ac:dyDescent="0.2">
      <c r="A67" s="60"/>
      <c r="B67" s="60"/>
      <c r="C67" s="60"/>
      <c r="D67" s="60"/>
      <c r="E67" s="60"/>
      <c r="F67" s="70"/>
      <c r="G67" s="70"/>
      <c r="H67" s="2655"/>
      <c r="I67" s="2655"/>
      <c r="J67" s="2655"/>
      <c r="K67" s="2655"/>
      <c r="L67" s="2655"/>
      <c r="M67" s="2658"/>
      <c r="N67" s="2655"/>
      <c r="Z67" s="2655"/>
      <c r="AH67" s="2654"/>
      <c r="AI67" s="2654"/>
      <c r="AJ67" s="2659"/>
      <c r="AK67" s="2655"/>
      <c r="AT67" s="2654"/>
      <c r="AU67" s="2654"/>
    </row>
    <row r="68" spans="1:47" ht="20.100000000000001" customHeight="1" x14ac:dyDescent="0.2">
      <c r="A68" s="59"/>
      <c r="B68" s="59"/>
      <c r="C68" s="59"/>
      <c r="D68" s="59"/>
      <c r="E68" s="59"/>
      <c r="F68" s="70"/>
      <c r="G68" s="70"/>
      <c r="H68" s="2655"/>
      <c r="I68" s="2655"/>
      <c r="J68" s="2655"/>
      <c r="K68" s="2655"/>
      <c r="L68" s="2655"/>
      <c r="M68" s="2658"/>
      <c r="N68" s="2655"/>
      <c r="Z68" s="2655"/>
      <c r="AH68" s="2654"/>
      <c r="AI68" s="2654"/>
      <c r="AJ68" s="2654"/>
      <c r="AK68" s="2655"/>
      <c r="AT68" s="2654"/>
      <c r="AU68" s="2654"/>
    </row>
    <row r="69" spans="1:47" ht="20.100000000000001" customHeight="1" x14ac:dyDescent="0.2">
      <c r="A69" s="59"/>
      <c r="B69" s="59"/>
      <c r="C69" s="59"/>
      <c r="D69" s="59"/>
      <c r="E69" s="59"/>
      <c r="F69" s="70"/>
      <c r="G69" s="70"/>
      <c r="H69" s="2655"/>
      <c r="I69" s="2655"/>
      <c r="J69" s="2655"/>
      <c r="K69" s="2655"/>
      <c r="L69" s="2655"/>
      <c r="M69" s="2658"/>
      <c r="N69" s="2655"/>
      <c r="Z69" s="2655"/>
      <c r="AH69" s="2654"/>
      <c r="AI69" s="2654"/>
      <c r="AJ69" s="2654"/>
      <c r="AK69" s="2655"/>
      <c r="AT69" s="2654"/>
      <c r="AU69" s="2654"/>
    </row>
    <row r="70" spans="1:47" ht="20.100000000000001" customHeight="1" x14ac:dyDescent="0.2">
      <c r="A70" s="2658"/>
      <c r="B70" s="2658"/>
      <c r="C70" s="2658"/>
      <c r="D70" s="2658"/>
      <c r="E70" s="2658"/>
      <c r="F70" s="2658"/>
      <c r="G70" s="2658"/>
      <c r="H70" s="2658"/>
      <c r="I70" s="2658"/>
      <c r="J70" s="2658"/>
      <c r="K70" s="2658"/>
      <c r="L70" s="2658"/>
      <c r="M70" s="2658"/>
      <c r="N70" s="2655"/>
      <c r="AK70" s="2655"/>
      <c r="AT70" s="2654"/>
      <c r="AU70" s="2654"/>
    </row>
    <row r="71" spans="1:47" ht="20.100000000000001" customHeight="1" x14ac:dyDescent="0.2">
      <c r="A71" s="2658"/>
      <c r="B71" s="2658"/>
      <c r="C71" s="2658"/>
      <c r="D71" s="2658"/>
      <c r="E71" s="2658"/>
      <c r="F71" s="2658"/>
      <c r="G71" s="2658"/>
      <c r="H71" s="2658"/>
      <c r="I71" s="2658"/>
      <c r="J71" s="2658"/>
      <c r="K71" s="2658"/>
      <c r="L71" s="2658"/>
      <c r="M71" s="2658"/>
      <c r="N71" s="2655"/>
      <c r="AK71" s="2655"/>
    </row>
    <row r="72" spans="1:47" ht="20.100000000000001" customHeight="1" x14ac:dyDescent="0.2">
      <c r="A72" s="2657"/>
      <c r="B72" s="2657"/>
      <c r="C72" s="2657"/>
      <c r="D72" s="2657"/>
      <c r="E72" s="2657"/>
      <c r="F72" s="2657"/>
      <c r="G72" s="2657"/>
      <c r="H72" s="2657"/>
      <c r="I72" s="2657"/>
      <c r="J72" s="2657"/>
      <c r="K72" s="2657"/>
      <c r="L72" s="2657"/>
      <c r="M72" s="2657"/>
      <c r="N72" s="2655"/>
      <c r="AK72" s="2655"/>
    </row>
    <row r="73" spans="1:47" ht="20.100000000000001" customHeight="1" x14ac:dyDescent="0.2">
      <c r="A73" s="2657"/>
      <c r="B73" s="2657"/>
      <c r="C73" s="2657"/>
      <c r="D73" s="2657"/>
      <c r="E73" s="2657"/>
      <c r="F73" s="2657"/>
      <c r="G73" s="2657"/>
      <c r="H73" s="2657"/>
      <c r="I73" s="2657"/>
      <c r="J73" s="2657"/>
      <c r="K73" s="2657"/>
      <c r="L73" s="2657"/>
      <c r="M73" s="2657"/>
      <c r="N73" s="2655"/>
      <c r="AK73" s="2655"/>
    </row>
    <row r="74" spans="1:47" ht="20.100000000000001" customHeight="1" x14ac:dyDescent="0.2">
      <c r="A74" s="2657"/>
      <c r="B74" s="2657"/>
      <c r="C74" s="2657"/>
      <c r="D74" s="2657"/>
      <c r="E74" s="2657"/>
      <c r="F74" s="2657"/>
      <c r="G74" s="2657"/>
      <c r="H74" s="2657"/>
      <c r="I74" s="2657"/>
      <c r="J74" s="2657"/>
      <c r="K74" s="2657"/>
      <c r="L74" s="2657"/>
      <c r="M74" s="2657"/>
    </row>
    <row r="75" spans="1:47" ht="20.100000000000001" customHeight="1" x14ac:dyDescent="0.2">
      <c r="A75" s="2657"/>
      <c r="B75" s="2657"/>
      <c r="C75" s="2657"/>
      <c r="D75" s="2657"/>
      <c r="E75" s="2657"/>
      <c r="F75" s="2657"/>
      <c r="G75" s="2657"/>
      <c r="H75" s="2657"/>
      <c r="I75" s="2657"/>
      <c r="J75" s="2657"/>
      <c r="K75" s="2657"/>
      <c r="L75" s="2657"/>
      <c r="M75" s="2657"/>
    </row>
    <row r="76" spans="1:47" ht="20.100000000000001" customHeight="1" x14ac:dyDescent="0.2">
      <c r="A76" s="2657"/>
      <c r="B76" s="2657"/>
      <c r="C76" s="2657"/>
      <c r="D76" s="2657"/>
      <c r="E76" s="2657"/>
      <c r="F76" s="2657"/>
      <c r="G76" s="2657"/>
      <c r="H76" s="2657"/>
      <c r="I76" s="2657"/>
      <c r="J76" s="2657"/>
      <c r="K76" s="2657"/>
      <c r="L76" s="2657"/>
      <c r="M76" s="2657"/>
    </row>
    <row r="77" spans="1:47" ht="20.100000000000001" customHeight="1" x14ac:dyDescent="0.2">
      <c r="A77" s="2657"/>
      <c r="B77" s="2657"/>
      <c r="C77" s="2657"/>
      <c r="D77" s="2657"/>
      <c r="E77" s="2657"/>
      <c r="F77" s="2657"/>
      <c r="G77" s="2657"/>
      <c r="H77" s="2657"/>
      <c r="I77" s="2657"/>
      <c r="J77" s="2657"/>
      <c r="K77" s="2657"/>
      <c r="L77" s="2657"/>
      <c r="M77" s="2657"/>
    </row>
    <row r="78" spans="1:47" ht="20.100000000000001" customHeight="1" x14ac:dyDescent="0.2"/>
    <row r="79" spans="1:47" ht="20.100000000000001" customHeight="1" x14ac:dyDescent="0.2"/>
    <row r="80" spans="1:47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mergeCells count="5">
    <mergeCell ref="Z46:AJ47"/>
    <mergeCell ref="A50:L50"/>
    <mergeCell ref="A20:A21"/>
    <mergeCell ref="A22:A23"/>
    <mergeCell ref="N1:Y1"/>
  </mergeCells>
  <printOptions horizontalCentered="1"/>
  <pageMargins left="0.7" right="0.7" top="0.75" bottom="0.75" header="0.3" footer="0.3"/>
  <pageSetup paperSize="9" scale="75" orientation="portrait" r:id="rId1"/>
  <headerFooter>
    <oddHeader>&amp;R&amp;"Arial,Normal"&amp;8Key financial figures</oddHeader>
    <oddFooter>&amp;C&amp;7Fact book - Q2 2018</oddFooter>
  </headerFooter>
  <colBreaks count="2" manualBreakCount="2">
    <brk id="13" max="66" man="1"/>
    <brk id="25" max="1048575" man="1"/>
  </colBreaks>
  <customProperties>
    <customPr name="WORKBKFUNCTIONCACHE" r:id="rId2"/>
  </customProperties>
  <ignoredErrors>
    <ignoredError sqref="C11:M23 AA16:AJ26 AA27:AG27" formulaRange="1"/>
    <ignoredError sqref="E30:M49 D33:D41 AA44:AK45 AK28:AK43" numberStoredAsText="1"/>
    <ignoredError sqref="AA28:AJ43 AH27:AJ27" numberStoredAsText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</sheetPr>
  <dimension ref="A1:S419"/>
  <sheetViews>
    <sheetView view="pageBreakPreview" topLeftCell="A25" zoomScale="90" zoomScaleNormal="85" zoomScaleSheetLayoutView="90" workbookViewId="0">
      <selection activeCell="F36" sqref="F36"/>
    </sheetView>
  </sheetViews>
  <sheetFormatPr defaultRowHeight="11.25" x14ac:dyDescent="0.2"/>
  <cols>
    <col min="1" max="1" width="18.85546875" style="1377" customWidth="1"/>
    <col min="2" max="2" width="6.140625" style="1377" customWidth="1"/>
    <col min="3" max="4" width="6.5703125" style="1377" customWidth="1"/>
    <col min="5" max="6" width="6.28515625" style="1377" customWidth="1"/>
    <col min="7" max="7" width="6.7109375" style="1377" customWidth="1"/>
    <col min="8" max="9" width="6.28515625" style="1377" customWidth="1"/>
    <col min="10" max="10" width="6.140625" style="1377" customWidth="1"/>
    <col min="11" max="12" width="6.28515625" style="1377" customWidth="1"/>
    <col min="13" max="13" width="6.42578125" style="1377" customWidth="1"/>
    <col min="14" max="14" width="5.85546875" style="1377" customWidth="1"/>
    <col min="15" max="15" width="6.28515625" style="1377" customWidth="1"/>
    <col min="16" max="16" width="6.7109375" style="1377" customWidth="1"/>
    <col min="17" max="17" width="6.85546875" style="1377" customWidth="1"/>
    <col min="18" max="18" width="7.42578125" style="1377" customWidth="1"/>
    <col min="19" max="19" width="6.42578125" style="1377" customWidth="1"/>
    <col min="20" max="16384" width="9.140625" style="2417"/>
  </cols>
  <sheetData>
    <row r="1" spans="1:19" ht="13.5" customHeight="1" x14ac:dyDescent="0.2">
      <c r="A1" s="1485"/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</row>
    <row r="2" spans="1:19" ht="13.5" customHeight="1" x14ac:dyDescent="0.2">
      <c r="A2" s="2854" t="s">
        <v>210</v>
      </c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6"/>
    </row>
    <row r="3" spans="1:19" ht="13.5" customHeight="1" x14ac:dyDescent="0.2">
      <c r="A3" s="2857"/>
      <c r="B3" s="2858"/>
      <c r="C3" s="2858"/>
      <c r="D3" s="2858"/>
      <c r="E3" s="2858"/>
      <c r="F3" s="2858"/>
      <c r="G3" s="2858"/>
      <c r="H3" s="2858"/>
      <c r="I3" s="2858"/>
      <c r="J3" s="2858"/>
      <c r="K3" s="2858"/>
      <c r="L3" s="2858"/>
      <c r="M3" s="2858"/>
      <c r="N3" s="2858"/>
      <c r="O3" s="2858"/>
      <c r="P3" s="2858"/>
      <c r="Q3" s="2858"/>
      <c r="R3" s="2858"/>
      <c r="S3" s="2859"/>
    </row>
    <row r="4" spans="1:19" ht="37.5" customHeight="1" x14ac:dyDescent="0.2">
      <c r="A4" s="2732"/>
      <c r="B4" s="2860" t="s">
        <v>215</v>
      </c>
      <c r="C4" s="2861"/>
      <c r="D4" s="2862"/>
      <c r="E4" s="2860" t="s">
        <v>214</v>
      </c>
      <c r="F4" s="2861"/>
      <c r="G4" s="2862"/>
      <c r="H4" s="2860" t="s">
        <v>213</v>
      </c>
      <c r="I4" s="2861"/>
      <c r="J4" s="2862"/>
      <c r="K4" s="2860" t="s">
        <v>212</v>
      </c>
      <c r="L4" s="2861"/>
      <c r="M4" s="2862"/>
      <c r="N4" s="2860" t="s">
        <v>211</v>
      </c>
      <c r="O4" s="2861"/>
      <c r="P4" s="2862"/>
      <c r="Q4" s="2860" t="s">
        <v>210</v>
      </c>
      <c r="R4" s="2861"/>
      <c r="S4" s="2862"/>
    </row>
    <row r="5" spans="1:19" ht="13.5" customHeight="1" x14ac:dyDescent="0.2">
      <c r="A5" s="1707"/>
      <c r="B5" s="1483" t="s">
        <v>327</v>
      </c>
      <c r="C5" s="1482" t="s">
        <v>326</v>
      </c>
      <c r="D5" s="1484"/>
      <c r="E5" s="1483" t="s">
        <v>327</v>
      </c>
      <c r="F5" s="1482" t="s">
        <v>326</v>
      </c>
      <c r="G5" s="1481"/>
      <c r="H5" s="1483" t="s">
        <v>327</v>
      </c>
      <c r="I5" s="1482" t="s">
        <v>326</v>
      </c>
      <c r="J5" s="1481"/>
      <c r="K5" s="1483" t="s">
        <v>327</v>
      </c>
      <c r="L5" s="1482" t="s">
        <v>326</v>
      </c>
      <c r="M5" s="1481"/>
      <c r="N5" s="1483" t="s">
        <v>327</v>
      </c>
      <c r="O5" s="1482" t="s">
        <v>326</v>
      </c>
      <c r="P5" s="1481"/>
      <c r="Q5" s="1483" t="s">
        <v>327</v>
      </c>
      <c r="R5" s="1482" t="s">
        <v>326</v>
      </c>
      <c r="S5" s="1481"/>
    </row>
    <row r="6" spans="1:19" ht="13.5" customHeight="1" x14ac:dyDescent="0.2">
      <c r="A6" s="2724" t="s">
        <v>193</v>
      </c>
      <c r="B6" s="1479">
        <v>2018</v>
      </c>
      <c r="C6" s="2807">
        <v>2018</v>
      </c>
      <c r="D6" s="1480" t="s">
        <v>192</v>
      </c>
      <c r="E6" s="1479">
        <v>2018</v>
      </c>
      <c r="F6" s="2807">
        <v>2018</v>
      </c>
      <c r="G6" s="1478" t="s">
        <v>192</v>
      </c>
      <c r="H6" s="1479">
        <v>2018</v>
      </c>
      <c r="I6" s="2807">
        <v>2018</v>
      </c>
      <c r="J6" s="1478" t="s">
        <v>192</v>
      </c>
      <c r="K6" s="1479">
        <v>2018</v>
      </c>
      <c r="L6" s="2807">
        <v>2018</v>
      </c>
      <c r="M6" s="1478" t="s">
        <v>192</v>
      </c>
      <c r="N6" s="1479">
        <v>2018</v>
      </c>
      <c r="O6" s="2807">
        <v>2018</v>
      </c>
      <c r="P6" s="1478" t="s">
        <v>192</v>
      </c>
      <c r="Q6" s="1479">
        <v>2018</v>
      </c>
      <c r="R6" s="2807">
        <v>2018</v>
      </c>
      <c r="S6" s="1478" t="s">
        <v>192</v>
      </c>
    </row>
    <row r="7" spans="1:19" ht="13.5" customHeight="1" x14ac:dyDescent="0.2">
      <c r="A7" s="2715" t="s">
        <v>1348</v>
      </c>
      <c r="B7" s="1695">
        <v>483</v>
      </c>
      <c r="C7" s="1692">
        <v>498</v>
      </c>
      <c r="D7" s="1654">
        <v>-3.0120481927710843E-2</v>
      </c>
      <c r="E7" s="1695">
        <v>303</v>
      </c>
      <c r="F7" s="1692">
        <v>292</v>
      </c>
      <c r="G7" s="1654">
        <v>3.7671232876712327E-2</v>
      </c>
      <c r="H7" s="1693">
        <v>204</v>
      </c>
      <c r="I7" s="1692">
        <v>190</v>
      </c>
      <c r="J7" s="1639">
        <v>7.3684210526315783E-2</v>
      </c>
      <c r="K7" s="1706">
        <v>19</v>
      </c>
      <c r="L7" s="1705">
        <v>18</v>
      </c>
      <c r="M7" s="1639">
        <v>5.5555555555555552E-2</v>
      </c>
      <c r="N7" s="1693">
        <v>64</v>
      </c>
      <c r="O7" s="1692">
        <v>55</v>
      </c>
      <c r="P7" s="1639">
        <v>0.16363636363636364</v>
      </c>
      <c r="Q7" s="1693">
        <v>1073</v>
      </c>
      <c r="R7" s="1692">
        <v>1053</v>
      </c>
      <c r="S7" s="1639">
        <v>1.8993352326685659E-2</v>
      </c>
    </row>
    <row r="8" spans="1:19" ht="13.5" customHeight="1" x14ac:dyDescent="0.2">
      <c r="A8" s="2722" t="s">
        <v>1349</v>
      </c>
      <c r="B8" s="1695">
        <v>176</v>
      </c>
      <c r="C8" s="1692">
        <v>172</v>
      </c>
      <c r="D8" s="1654">
        <v>5.8139534883720929E-2</v>
      </c>
      <c r="E8" s="1695">
        <v>112</v>
      </c>
      <c r="F8" s="1692">
        <v>116</v>
      </c>
      <c r="G8" s="1654">
        <v>-3.4482758620689655E-2</v>
      </c>
      <c r="H8" s="1693">
        <v>152</v>
      </c>
      <c r="I8" s="1692">
        <v>121</v>
      </c>
      <c r="J8" s="1639">
        <v>0.256198347107438</v>
      </c>
      <c r="K8" s="1706">
        <v>358</v>
      </c>
      <c r="L8" s="1705">
        <v>371</v>
      </c>
      <c r="M8" s="1639">
        <v>-3.5040431266846361E-2</v>
      </c>
      <c r="N8" s="1693">
        <v>2</v>
      </c>
      <c r="O8" s="1692">
        <v>-10</v>
      </c>
      <c r="P8" s="1639" t="s">
        <v>103</v>
      </c>
      <c r="Q8" s="1693">
        <v>800</v>
      </c>
      <c r="R8" s="1692">
        <v>770</v>
      </c>
      <c r="S8" s="1639">
        <v>3.896103896103896E-2</v>
      </c>
    </row>
    <row r="9" spans="1:19" ht="13.5" customHeight="1" x14ac:dyDescent="0.2">
      <c r="A9" s="2712" t="s">
        <v>178</v>
      </c>
      <c r="B9" s="1695">
        <v>16</v>
      </c>
      <c r="C9" s="1692">
        <v>91</v>
      </c>
      <c r="D9" s="1654">
        <v>-0.82417582417582413</v>
      </c>
      <c r="E9" s="1695">
        <v>58</v>
      </c>
      <c r="F9" s="1692">
        <v>120</v>
      </c>
      <c r="G9" s="1654">
        <v>-0.51666666666666672</v>
      </c>
      <c r="H9" s="1693">
        <v>109</v>
      </c>
      <c r="I9" s="1692">
        <v>161</v>
      </c>
      <c r="J9" s="1639">
        <v>-0.32298136645962733</v>
      </c>
      <c r="K9" s="1706">
        <v>52</v>
      </c>
      <c r="L9" s="1705">
        <v>61</v>
      </c>
      <c r="M9" s="1639">
        <v>-0.14754098360655737</v>
      </c>
      <c r="N9" s="1693">
        <v>25</v>
      </c>
      <c r="O9" s="1692">
        <v>8</v>
      </c>
      <c r="P9" s="1639" t="s">
        <v>103</v>
      </c>
      <c r="Q9" s="1693">
        <v>260</v>
      </c>
      <c r="R9" s="1692">
        <v>441</v>
      </c>
      <c r="S9" s="1639">
        <v>-0.41043083900226757</v>
      </c>
    </row>
    <row r="10" spans="1:19" ht="13.5" customHeight="1" x14ac:dyDescent="0.2">
      <c r="A10" s="2715" t="s">
        <v>169</v>
      </c>
      <c r="B10" s="1695"/>
      <c r="C10" s="1692"/>
      <c r="D10" s="1654"/>
      <c r="E10" s="1695"/>
      <c r="F10" s="1692"/>
      <c r="G10" s="1654"/>
      <c r="H10" s="1693">
        <v>0</v>
      </c>
      <c r="I10" s="1692">
        <v>0</v>
      </c>
      <c r="J10" s="1639"/>
      <c r="K10" s="1706">
        <v>0</v>
      </c>
      <c r="L10" s="1705">
        <v>0</v>
      </c>
      <c r="M10" s="1639"/>
      <c r="N10" s="1693">
        <v>33</v>
      </c>
      <c r="O10" s="1692">
        <v>28</v>
      </c>
      <c r="P10" s="1639">
        <v>0.17857142857142858</v>
      </c>
      <c r="Q10" s="1693">
        <v>33</v>
      </c>
      <c r="R10" s="1692">
        <v>28</v>
      </c>
      <c r="S10" s="1639">
        <v>0.17857142857142858</v>
      </c>
    </row>
    <row r="11" spans="1:19" ht="13.5" customHeight="1" x14ac:dyDescent="0.2">
      <c r="A11" s="2712" t="s">
        <v>157</v>
      </c>
      <c r="B11" s="1424">
        <v>2</v>
      </c>
      <c r="C11" s="1692">
        <v>8</v>
      </c>
      <c r="D11" s="1654">
        <v>-0.75</v>
      </c>
      <c r="E11" s="1424">
        <v>10</v>
      </c>
      <c r="F11" s="1692">
        <v>8</v>
      </c>
      <c r="G11" s="1654">
        <v>0.25</v>
      </c>
      <c r="H11" s="1693">
        <v>0</v>
      </c>
      <c r="I11" s="1692">
        <v>0</v>
      </c>
      <c r="J11" s="1639"/>
      <c r="K11" s="1706">
        <v>8</v>
      </c>
      <c r="L11" s="1705">
        <v>4</v>
      </c>
      <c r="M11" s="1639"/>
      <c r="N11" s="1693">
        <v>355</v>
      </c>
      <c r="O11" s="1692">
        <v>3</v>
      </c>
      <c r="P11" s="1639" t="s">
        <v>103</v>
      </c>
      <c r="Q11" s="1693">
        <v>375</v>
      </c>
      <c r="R11" s="1692">
        <v>23</v>
      </c>
      <c r="S11" s="1639" t="s">
        <v>103</v>
      </c>
    </row>
    <row r="12" spans="1:19" ht="13.5" customHeight="1" x14ac:dyDescent="0.2">
      <c r="A12" s="1460" t="s">
        <v>145</v>
      </c>
      <c r="B12" s="1704">
        <v>677</v>
      </c>
      <c r="C12" s="1696">
        <v>769</v>
      </c>
      <c r="D12" s="1666">
        <v>-0.11183355006501951</v>
      </c>
      <c r="E12" s="1704">
        <v>483</v>
      </c>
      <c r="F12" s="1696">
        <v>536</v>
      </c>
      <c r="G12" s="1666">
        <v>-9.8880597014925367E-2</v>
      </c>
      <c r="H12" s="1697">
        <v>465</v>
      </c>
      <c r="I12" s="1696">
        <v>472</v>
      </c>
      <c r="J12" s="1658">
        <v>-1.4830508474576272E-2</v>
      </c>
      <c r="K12" s="1703">
        <v>437</v>
      </c>
      <c r="L12" s="1702">
        <v>454</v>
      </c>
      <c r="M12" s="1658">
        <v>-3.7444933920704845E-2</v>
      </c>
      <c r="N12" s="1697">
        <v>479</v>
      </c>
      <c r="O12" s="1696">
        <v>84</v>
      </c>
      <c r="P12" s="1658" t="s">
        <v>103</v>
      </c>
      <c r="Q12" s="1697">
        <v>2541</v>
      </c>
      <c r="R12" s="1696">
        <v>2315</v>
      </c>
      <c r="S12" s="1658">
        <v>9.7624190064794822E-2</v>
      </c>
    </row>
    <row r="13" spans="1:19" ht="13.5" customHeight="1" x14ac:dyDescent="0.2">
      <c r="A13" s="1460" t="s">
        <v>138</v>
      </c>
      <c r="B13" s="1701">
        <v>-423</v>
      </c>
      <c r="C13" s="1700">
        <v>-429</v>
      </c>
      <c r="D13" s="1666">
        <v>-1.8648018648018648E-2</v>
      </c>
      <c r="E13" s="1701">
        <v>-275</v>
      </c>
      <c r="F13" s="1700">
        <v>-286</v>
      </c>
      <c r="G13" s="1666">
        <v>-3.8461538461538464E-2</v>
      </c>
      <c r="H13" s="1697">
        <v>-202</v>
      </c>
      <c r="I13" s="1696">
        <v>-233</v>
      </c>
      <c r="J13" s="1658">
        <v>-0.13304721030042918</v>
      </c>
      <c r="K13" s="1699">
        <v>-188</v>
      </c>
      <c r="L13" s="1698">
        <v>-213</v>
      </c>
      <c r="M13" s="1658">
        <v>-0.11737089201877934</v>
      </c>
      <c r="N13" s="1697">
        <v>-66</v>
      </c>
      <c r="O13" s="1696">
        <v>-44</v>
      </c>
      <c r="P13" s="1658"/>
      <c r="Q13" s="1697">
        <v>-1154</v>
      </c>
      <c r="R13" s="1696">
        <v>-1205</v>
      </c>
      <c r="S13" s="1658">
        <v>-4.232365145228216E-2</v>
      </c>
    </row>
    <row r="14" spans="1:19" ht="13.5" customHeight="1" x14ac:dyDescent="0.2">
      <c r="A14" s="2712" t="s">
        <v>128</v>
      </c>
      <c r="B14" s="1695">
        <v>-30</v>
      </c>
      <c r="C14" s="1692">
        <v>-19</v>
      </c>
      <c r="D14" s="1654">
        <v>0</v>
      </c>
      <c r="E14" s="1695">
        <v>27</v>
      </c>
      <c r="F14" s="1692">
        <v>17</v>
      </c>
      <c r="G14" s="1654">
        <v>0.58823529411764708</v>
      </c>
      <c r="H14" s="1693">
        <v>-64</v>
      </c>
      <c r="I14" s="1692">
        <v>-35</v>
      </c>
      <c r="J14" s="1639">
        <v>0.82857142857142863</v>
      </c>
      <c r="K14" s="1694">
        <v>0</v>
      </c>
      <c r="L14" s="1689">
        <v>0</v>
      </c>
      <c r="M14" s="1639"/>
      <c r="N14" s="1693">
        <v>8</v>
      </c>
      <c r="O14" s="1692">
        <v>-3</v>
      </c>
      <c r="P14" s="1639" t="s">
        <v>103</v>
      </c>
      <c r="Q14" s="1693">
        <v>-59</v>
      </c>
      <c r="R14" s="1692">
        <v>-40</v>
      </c>
      <c r="S14" s="1639">
        <v>0.47499999999999998</v>
      </c>
    </row>
    <row r="15" spans="1:19" ht="13.5" customHeight="1" x14ac:dyDescent="0.2">
      <c r="A15" s="2711" t="s">
        <v>125</v>
      </c>
      <c r="B15" s="2754">
        <v>224</v>
      </c>
      <c r="C15" s="2753">
        <v>321</v>
      </c>
      <c r="D15" s="1811">
        <v>-0.27725856697819312</v>
      </c>
      <c r="E15" s="2754">
        <v>235</v>
      </c>
      <c r="F15" s="2753">
        <v>267</v>
      </c>
      <c r="G15" s="1811">
        <v>-0.1198501872659176</v>
      </c>
      <c r="H15" s="2754">
        <v>199</v>
      </c>
      <c r="I15" s="2753">
        <v>204</v>
      </c>
      <c r="J15" s="1811">
        <v>-2.4509803921568627E-2</v>
      </c>
      <c r="K15" s="2756">
        <v>249</v>
      </c>
      <c r="L15" s="2755">
        <v>241</v>
      </c>
      <c r="M15" s="1812">
        <v>3.3195020746887967E-2</v>
      </c>
      <c r="N15" s="2754">
        <v>421</v>
      </c>
      <c r="O15" s="2753">
        <v>37</v>
      </c>
      <c r="P15" s="1811"/>
      <c r="Q15" s="2754">
        <v>1328</v>
      </c>
      <c r="R15" s="2753">
        <v>1070</v>
      </c>
      <c r="S15" s="1811">
        <v>0.24112149532710281</v>
      </c>
    </row>
    <row r="16" spans="1:19" ht="13.5" customHeight="1" x14ac:dyDescent="0.2">
      <c r="A16" s="2683" t="s">
        <v>124</v>
      </c>
      <c r="B16" s="1688">
        <v>62.481536189069416</v>
      </c>
      <c r="C16" s="1687">
        <v>55.8</v>
      </c>
      <c r="D16" s="1654"/>
      <c r="E16" s="1688">
        <v>56.9</v>
      </c>
      <c r="F16" s="1687">
        <v>53.2</v>
      </c>
      <c r="G16" s="1654"/>
      <c r="H16" s="1691">
        <v>43</v>
      </c>
      <c r="I16" s="1690">
        <v>49</v>
      </c>
      <c r="J16" s="1639"/>
      <c r="K16" s="1684">
        <v>43.020594965675059</v>
      </c>
      <c r="L16" s="1684">
        <v>46.916299559471362</v>
      </c>
      <c r="M16" s="1639"/>
      <c r="N16" s="1656"/>
      <c r="O16" s="1683"/>
      <c r="P16" s="1675"/>
      <c r="Q16" s="1689">
        <v>45</v>
      </c>
      <c r="R16" s="1689">
        <v>52.051835853131742</v>
      </c>
      <c r="S16" s="1639"/>
    </row>
    <row r="17" spans="1:19" ht="13.5" customHeight="1" x14ac:dyDescent="0.2">
      <c r="A17" s="2683" t="s">
        <v>122</v>
      </c>
      <c r="B17" s="1688">
        <v>9.3589884551951616</v>
      </c>
      <c r="C17" s="1687">
        <v>13.764300970862728</v>
      </c>
      <c r="D17" s="1686"/>
      <c r="E17" s="1688">
        <v>11.882959802810715</v>
      </c>
      <c r="F17" s="1687">
        <v>13.654883016018001</v>
      </c>
      <c r="G17" s="1686"/>
      <c r="H17" s="1681">
        <v>8</v>
      </c>
      <c r="I17" s="1685">
        <v>8</v>
      </c>
      <c r="J17" s="1679"/>
      <c r="K17" s="1684">
        <v>32</v>
      </c>
      <c r="L17" s="1684">
        <v>29</v>
      </c>
      <c r="M17" s="1679"/>
      <c r="N17" s="1656" t="s">
        <v>105</v>
      </c>
      <c r="O17" s="1683" t="s">
        <v>105</v>
      </c>
      <c r="P17" s="1682"/>
      <c r="Q17" s="1681">
        <v>11</v>
      </c>
      <c r="R17" s="1680">
        <v>11</v>
      </c>
      <c r="S17" s="1679"/>
    </row>
    <row r="18" spans="1:19" ht="13.5" customHeight="1" x14ac:dyDescent="0.2">
      <c r="A18" s="2683" t="s">
        <v>119</v>
      </c>
      <c r="B18" s="1677">
        <v>7352</v>
      </c>
      <c r="C18" s="1678">
        <v>7200</v>
      </c>
      <c r="D18" s="1654">
        <v>2.1111111111111112E-2</v>
      </c>
      <c r="E18" s="1677">
        <v>6063</v>
      </c>
      <c r="F18" s="1678">
        <v>5986</v>
      </c>
      <c r="G18" s="1654">
        <v>1.2916237535384845E-2</v>
      </c>
      <c r="H18" s="1677">
        <v>7505</v>
      </c>
      <c r="I18" s="1676">
        <v>7442</v>
      </c>
      <c r="J18" s="1639">
        <v>8.4654662725073913E-3</v>
      </c>
      <c r="K18" s="1677">
        <v>2429</v>
      </c>
      <c r="L18" s="1678">
        <v>2342</v>
      </c>
      <c r="M18" s="1639">
        <v>3.7147736976942784E-2</v>
      </c>
      <c r="N18" s="1677">
        <v>3185</v>
      </c>
      <c r="O18" s="1676">
        <v>3254</v>
      </c>
      <c r="P18" s="1675">
        <v>-2.1204671173939767E-2</v>
      </c>
      <c r="Q18" s="1678">
        <v>26534</v>
      </c>
      <c r="R18" s="1476">
        <v>26224</v>
      </c>
      <c r="S18" s="1639">
        <v>1.1821232458816352E-2</v>
      </c>
    </row>
    <row r="19" spans="1:19" ht="13.5" customHeight="1" x14ac:dyDescent="0.2">
      <c r="A19" s="2683" t="s">
        <v>117</v>
      </c>
      <c r="B19" s="1677">
        <v>27245</v>
      </c>
      <c r="C19" s="1476">
        <v>26888</v>
      </c>
      <c r="D19" s="1654">
        <v>1.3277298423088366E-2</v>
      </c>
      <c r="E19" s="1677">
        <v>33097</v>
      </c>
      <c r="F19" s="1476">
        <v>33069</v>
      </c>
      <c r="G19" s="1654">
        <v>8.4779228157927378E-4</v>
      </c>
      <c r="H19" s="1677">
        <v>39196</v>
      </c>
      <c r="I19" s="1676">
        <v>38529</v>
      </c>
      <c r="J19" s="1639">
        <v>1.7311635391523267E-2</v>
      </c>
      <c r="K19" s="1677">
        <v>5518</v>
      </c>
      <c r="L19" s="1678">
        <v>5525</v>
      </c>
      <c r="M19" s="1639">
        <v>-1.2669683257918551E-3</v>
      </c>
      <c r="N19" s="1677">
        <v>17512</v>
      </c>
      <c r="O19" s="1676">
        <v>18668.204654283007</v>
      </c>
      <c r="P19" s="1675">
        <v>-6.1934432137144002E-2</v>
      </c>
      <c r="Q19" s="1424">
        <v>122568</v>
      </c>
      <c r="R19" s="1476">
        <v>122679.20465428301</v>
      </c>
      <c r="S19" s="1639">
        <v>-9.0646702997780051E-4</v>
      </c>
    </row>
    <row r="20" spans="1:19" ht="13.5" customHeight="1" x14ac:dyDescent="0.2">
      <c r="A20" s="2697" t="s">
        <v>115</v>
      </c>
      <c r="B20" s="1671">
        <v>10580</v>
      </c>
      <c r="C20" s="1670">
        <v>10746</v>
      </c>
      <c r="D20" s="1674">
        <v>-1.5447608412432532E-2</v>
      </c>
      <c r="E20" s="1671">
        <v>4862</v>
      </c>
      <c r="F20" s="1670">
        <v>5150</v>
      </c>
      <c r="G20" s="1674">
        <v>-5.5922330097087379E-2</v>
      </c>
      <c r="H20" s="1671">
        <v>3463.585</v>
      </c>
      <c r="I20" s="1673">
        <v>3489</v>
      </c>
      <c r="J20" s="1669">
        <v>-7.2843221553453609E-3</v>
      </c>
      <c r="K20" s="1671">
        <v>3267</v>
      </c>
      <c r="L20" s="1670">
        <v>3759</v>
      </c>
      <c r="M20" s="1669">
        <v>-0.13088587390263368</v>
      </c>
      <c r="N20" s="1671">
        <v>7098.4150000000009</v>
      </c>
      <c r="O20" s="1673">
        <v>6938</v>
      </c>
      <c r="P20" s="1672">
        <v>2.3121216488901825E-2</v>
      </c>
      <c r="Q20" s="1671">
        <v>29271</v>
      </c>
      <c r="R20" s="1670">
        <v>30082</v>
      </c>
      <c r="S20" s="1669">
        <v>-2.6959643640715378E-2</v>
      </c>
    </row>
    <row r="21" spans="1:19" s="2418" customFormat="1" ht="13.5" customHeight="1" x14ac:dyDescent="0.2">
      <c r="A21" s="1416" t="s">
        <v>113</v>
      </c>
      <c r="B21" s="1668"/>
      <c r="C21" s="1667"/>
      <c r="D21" s="1666"/>
      <c r="E21" s="1668"/>
      <c r="F21" s="1667"/>
      <c r="G21" s="1666"/>
      <c r="H21" s="1665"/>
      <c r="I21" s="1661"/>
      <c r="J21" s="1658"/>
      <c r="K21" s="1664"/>
      <c r="L21" s="1663"/>
      <c r="M21" s="1658"/>
      <c r="N21" s="1662"/>
      <c r="O21" s="1661"/>
      <c r="P21" s="1639" t="s">
        <v>103</v>
      </c>
      <c r="Q21" s="1660"/>
      <c r="R21" s="1659"/>
      <c r="S21" s="1658" t="s">
        <v>103</v>
      </c>
    </row>
    <row r="22" spans="1:19" s="2418" customFormat="1" ht="13.5" customHeight="1" x14ac:dyDescent="0.2">
      <c r="A22" s="2683" t="s">
        <v>111</v>
      </c>
      <c r="B22" s="1648">
        <v>0.8</v>
      </c>
      <c r="C22" s="1647">
        <v>1.0999999999999979</v>
      </c>
      <c r="D22" s="1654">
        <v>-0.27272727272727082</v>
      </c>
      <c r="E22" s="1648">
        <v>71.800000000000011</v>
      </c>
      <c r="F22" s="1647">
        <v>70.900000000000006</v>
      </c>
      <c r="G22" s="1654">
        <v>1.2693935119887244E-2</v>
      </c>
      <c r="H22" s="1649">
        <v>76</v>
      </c>
      <c r="I22" s="1657">
        <v>74.733000000000004</v>
      </c>
      <c r="J22" s="1639">
        <v>1.6953688464266065E-2</v>
      </c>
      <c r="K22" s="1643"/>
      <c r="L22" s="1642"/>
      <c r="M22" s="1639"/>
      <c r="N22" s="1649">
        <v>5</v>
      </c>
      <c r="O22" s="1640">
        <v>3.0670000000000073</v>
      </c>
      <c r="P22" s="1639"/>
      <c r="Q22" s="1638">
        <v>153.60000000000002</v>
      </c>
      <c r="R22" s="1637">
        <v>149.80000000000001</v>
      </c>
      <c r="S22" s="1639">
        <v>2.5367156208277779E-2</v>
      </c>
    </row>
    <row r="23" spans="1:19" s="2418" customFormat="1" x14ac:dyDescent="0.2">
      <c r="A23" s="2683" t="s">
        <v>110</v>
      </c>
      <c r="B23" s="1648">
        <v>123.89999999999999</v>
      </c>
      <c r="C23" s="1647">
        <v>123</v>
      </c>
      <c r="D23" s="1654">
        <v>7.3170731707316384E-3</v>
      </c>
      <c r="E23" s="1648">
        <v>7</v>
      </c>
      <c r="F23" s="1647">
        <v>7.1000000000000005</v>
      </c>
      <c r="G23" s="1654">
        <v>-1.4084507042253594E-2</v>
      </c>
      <c r="H23" s="1649">
        <v>0</v>
      </c>
      <c r="I23" s="1657">
        <v>0</v>
      </c>
      <c r="J23" s="1639"/>
      <c r="K23" s="1643">
        <v>5.9</v>
      </c>
      <c r="L23" s="1642">
        <v>6.7</v>
      </c>
      <c r="M23" s="1639">
        <v>-0.11940298507462684</v>
      </c>
      <c r="N23" s="1656" t="s">
        <v>105</v>
      </c>
      <c r="O23" s="1655" t="s">
        <v>105</v>
      </c>
      <c r="P23" s="1639" t="s">
        <v>103</v>
      </c>
      <c r="Q23" s="1638">
        <v>136.79999999999998</v>
      </c>
      <c r="R23" s="1637">
        <v>136.79999999999998</v>
      </c>
      <c r="S23" s="1639">
        <v>0</v>
      </c>
    </row>
    <row r="24" spans="1:19" s="2418" customFormat="1" x14ac:dyDescent="0.2">
      <c r="A24" s="2683" t="s">
        <v>109</v>
      </c>
      <c r="B24" s="1648">
        <v>19.400000000000002</v>
      </c>
      <c r="C24" s="1647">
        <v>19.399999999999999</v>
      </c>
      <c r="D24" s="1654">
        <v>1.8312957107219078E-16</v>
      </c>
      <c r="E24" s="1648">
        <v>2.1</v>
      </c>
      <c r="F24" s="1647">
        <v>2.1</v>
      </c>
      <c r="G24" s="1654">
        <v>0</v>
      </c>
      <c r="H24" s="1643"/>
      <c r="I24" s="1642"/>
      <c r="J24" s="1639"/>
      <c r="K24" s="1643">
        <v>2.9</v>
      </c>
      <c r="L24" s="1642">
        <v>2.8</v>
      </c>
      <c r="M24" s="1639">
        <v>3.5714285714285747E-2</v>
      </c>
      <c r="N24" s="1656" t="s">
        <v>105</v>
      </c>
      <c r="O24" s="1655" t="s">
        <v>105</v>
      </c>
      <c r="P24" s="1639" t="s">
        <v>103</v>
      </c>
      <c r="Q24" s="1638">
        <v>24.400000000000002</v>
      </c>
      <c r="R24" s="1637">
        <v>24.3</v>
      </c>
      <c r="S24" s="1639">
        <v>4.1152263374486181E-3</v>
      </c>
    </row>
    <row r="25" spans="1:19" s="2418" customFormat="1" x14ac:dyDescent="0.2">
      <c r="A25" s="2682" t="s">
        <v>108</v>
      </c>
      <c r="B25" s="2743">
        <v>144.1</v>
      </c>
      <c r="C25" s="2742">
        <v>143.5</v>
      </c>
      <c r="D25" s="1811">
        <v>4.1811846689895071E-3</v>
      </c>
      <c r="E25" s="2743">
        <v>80.900000000000006</v>
      </c>
      <c r="F25" s="2742">
        <v>80.099999999999994</v>
      </c>
      <c r="G25" s="1811">
        <v>9.9875156054932759E-3</v>
      </c>
      <c r="H25" s="2738">
        <v>76</v>
      </c>
      <c r="I25" s="2772">
        <v>74.733000000000004</v>
      </c>
      <c r="J25" s="1811">
        <v>1.6953688464266065E-2</v>
      </c>
      <c r="K25" s="2740">
        <v>8.8000000000000007</v>
      </c>
      <c r="L25" s="2739">
        <v>9.5</v>
      </c>
      <c r="M25" s="1811">
        <v>-7.3684210526315713E-2</v>
      </c>
      <c r="N25" s="2738">
        <v>5</v>
      </c>
      <c r="O25" s="2737">
        <v>3.0670000000000073</v>
      </c>
      <c r="P25" s="1811"/>
      <c r="Q25" s="2746">
        <v>314.8</v>
      </c>
      <c r="R25" s="2745">
        <v>310.89999999999998</v>
      </c>
      <c r="S25" s="1811">
        <v>1.2544226439369683E-2</v>
      </c>
    </row>
    <row r="26" spans="1:19" s="2418" customFormat="1" x14ac:dyDescent="0.2">
      <c r="A26" s="2683" t="s">
        <v>107</v>
      </c>
      <c r="B26" s="1648">
        <v>2.4</v>
      </c>
      <c r="C26" s="1647">
        <v>2.2999999999999972</v>
      </c>
      <c r="D26" s="1654">
        <v>0</v>
      </c>
      <c r="E26" s="1648">
        <v>37.6</v>
      </c>
      <c r="F26" s="1647">
        <v>36.1</v>
      </c>
      <c r="G26" s="1654">
        <v>4.1551246537396121E-2</v>
      </c>
      <c r="H26" s="1653">
        <v>48.6</v>
      </c>
      <c r="I26" s="1652">
        <v>52.503</v>
      </c>
      <c r="J26" s="1639">
        <v>-7.4338609222330126E-2</v>
      </c>
      <c r="K26" s="1651"/>
      <c r="L26" s="1650"/>
      <c r="M26" s="1639"/>
      <c r="N26" s="1649">
        <v>-2.4999999999999716</v>
      </c>
      <c r="O26" s="1640">
        <v>-3.3030000000000257</v>
      </c>
      <c r="P26" s="1639"/>
      <c r="Q26" s="1638">
        <v>86.100000000000023</v>
      </c>
      <c r="R26" s="1637">
        <v>87.599999999999966</v>
      </c>
      <c r="S26" s="1639">
        <v>-1.7123287671232234E-2</v>
      </c>
    </row>
    <row r="27" spans="1:19" s="2418" customFormat="1" x14ac:dyDescent="0.2">
      <c r="A27" s="2683" t="s">
        <v>106</v>
      </c>
      <c r="B27" s="1648">
        <v>74.2</v>
      </c>
      <c r="C27" s="1647">
        <v>72.5</v>
      </c>
      <c r="D27" s="1646">
        <v>2.3448275862069004E-2</v>
      </c>
      <c r="E27" s="1648">
        <v>3</v>
      </c>
      <c r="F27" s="1647">
        <v>3</v>
      </c>
      <c r="G27" s="1646">
        <v>0</v>
      </c>
      <c r="H27" s="1645">
        <v>0.1</v>
      </c>
      <c r="I27" s="1644">
        <v>0.1</v>
      </c>
      <c r="J27" s="1636">
        <v>0</v>
      </c>
      <c r="K27" s="1643">
        <v>13</v>
      </c>
      <c r="L27" s="1642">
        <v>10.8</v>
      </c>
      <c r="M27" s="1636">
        <v>0.20370370370370364</v>
      </c>
      <c r="N27" s="1641"/>
      <c r="O27" s="1640"/>
      <c r="P27" s="1639"/>
      <c r="Q27" s="1638">
        <v>90.3</v>
      </c>
      <c r="R27" s="1637">
        <v>86.399999999999991</v>
      </c>
      <c r="S27" s="1636">
        <v>4.5138888888888958E-2</v>
      </c>
    </row>
    <row r="28" spans="1:19" s="2418" customFormat="1" x14ac:dyDescent="0.2">
      <c r="A28" s="2682" t="s">
        <v>104</v>
      </c>
      <c r="B28" s="2743">
        <v>76.599999999999994</v>
      </c>
      <c r="C28" s="2749">
        <v>74.8</v>
      </c>
      <c r="D28" s="1810">
        <v>2.2727272727272766E-2</v>
      </c>
      <c r="E28" s="2743">
        <v>40.6</v>
      </c>
      <c r="F28" s="2749">
        <v>39.1</v>
      </c>
      <c r="G28" s="1810">
        <v>3.8363171355498722E-2</v>
      </c>
      <c r="H28" s="2741">
        <v>48.7</v>
      </c>
      <c r="I28" s="2773">
        <v>52.603000000000002</v>
      </c>
      <c r="J28" s="1810">
        <v>-7.4197289127996474E-2</v>
      </c>
      <c r="K28" s="2740">
        <v>13</v>
      </c>
      <c r="L28" s="2748">
        <v>10.8</v>
      </c>
      <c r="M28" s="1810">
        <v>0.20370370370370364</v>
      </c>
      <c r="N28" s="2738">
        <v>-2.4999999999999716</v>
      </c>
      <c r="O28" s="2747">
        <v>-3.3030000000000257</v>
      </c>
      <c r="P28" s="1811"/>
      <c r="Q28" s="2736">
        <v>176.4</v>
      </c>
      <c r="R28" s="2774">
        <v>174</v>
      </c>
      <c r="S28" s="1810">
        <v>1.3793103448275895E-2</v>
      </c>
    </row>
    <row r="29" spans="1:19" s="2418" customFormat="1" x14ac:dyDescent="0.2">
      <c r="A29" s="2735"/>
      <c r="B29" s="1474"/>
      <c r="C29" s="1474"/>
      <c r="D29" s="1474"/>
      <c r="E29" s="1474"/>
      <c r="F29" s="1474"/>
      <c r="G29" s="1474"/>
      <c r="H29" s="1474"/>
      <c r="I29" s="1474"/>
      <c r="J29" s="1474"/>
      <c r="K29" s="1474"/>
      <c r="L29" s="1474"/>
      <c r="M29" s="1474"/>
      <c r="N29" s="1474"/>
      <c r="O29" s="1474"/>
      <c r="P29" s="1474"/>
      <c r="Q29" s="1473"/>
      <c r="R29" s="1473"/>
      <c r="S29" s="1473"/>
    </row>
    <row r="30" spans="1:19" s="2418" customFormat="1" x14ac:dyDescent="0.2">
      <c r="A30" s="2854" t="s">
        <v>210</v>
      </c>
      <c r="B30" s="2855"/>
      <c r="C30" s="2855"/>
      <c r="D30" s="2855"/>
      <c r="E30" s="2855"/>
      <c r="F30" s="2855"/>
      <c r="G30" s="2855"/>
      <c r="H30" s="2855"/>
      <c r="I30" s="2855"/>
      <c r="J30" s="2855"/>
      <c r="K30" s="2855"/>
      <c r="L30" s="2855"/>
      <c r="M30" s="2855"/>
      <c r="N30" s="2855"/>
      <c r="O30" s="2855"/>
      <c r="P30" s="2855"/>
      <c r="Q30" s="2855"/>
      <c r="R30" s="2855"/>
      <c r="S30" s="2856"/>
    </row>
    <row r="31" spans="1:19" s="2418" customFormat="1" x14ac:dyDescent="0.2">
      <c r="A31" s="2857"/>
      <c r="B31" s="2858"/>
      <c r="C31" s="2858"/>
      <c r="D31" s="2858"/>
      <c r="E31" s="2858"/>
      <c r="F31" s="2858"/>
      <c r="G31" s="2858"/>
      <c r="H31" s="2858"/>
      <c r="I31" s="2858"/>
      <c r="J31" s="2858"/>
      <c r="K31" s="2858"/>
      <c r="L31" s="2858"/>
      <c r="M31" s="2858"/>
      <c r="N31" s="2858"/>
      <c r="O31" s="2858"/>
      <c r="P31" s="2858"/>
      <c r="Q31" s="2858"/>
      <c r="R31" s="2858"/>
      <c r="S31" s="2859"/>
    </row>
    <row r="32" spans="1:19" s="2418" customFormat="1" ht="36" customHeight="1" x14ac:dyDescent="0.2">
      <c r="A32" s="2732"/>
      <c r="B32" s="2860" t="s">
        <v>215</v>
      </c>
      <c r="C32" s="2861"/>
      <c r="D32" s="2862"/>
      <c r="E32" s="2860" t="s">
        <v>214</v>
      </c>
      <c r="F32" s="2861"/>
      <c r="G32" s="2862"/>
      <c r="H32" s="2860" t="s">
        <v>213</v>
      </c>
      <c r="I32" s="2861"/>
      <c r="J32" s="2862"/>
      <c r="K32" s="2860" t="s">
        <v>212</v>
      </c>
      <c r="L32" s="2861"/>
      <c r="M32" s="2862"/>
      <c r="N32" s="2860" t="s">
        <v>211</v>
      </c>
      <c r="O32" s="2861"/>
      <c r="P32" s="2862"/>
      <c r="Q32" s="2860" t="s">
        <v>210</v>
      </c>
      <c r="R32" s="2861"/>
      <c r="S32" s="2862"/>
    </row>
    <row r="33" spans="1:19" s="2418" customFormat="1" ht="11.25" customHeight="1" x14ac:dyDescent="0.2">
      <c r="A33" s="1470"/>
      <c r="B33" s="2729" t="s">
        <v>1188</v>
      </c>
      <c r="C33" s="2728"/>
      <c r="D33" s="2727"/>
      <c r="E33" s="2729" t="s">
        <v>1188</v>
      </c>
      <c r="F33" s="2728"/>
      <c r="G33" s="2727"/>
      <c r="H33" s="2729" t="s">
        <v>1188</v>
      </c>
      <c r="I33" s="2728"/>
      <c r="J33" s="2727"/>
      <c r="K33" s="2729" t="s">
        <v>1188</v>
      </c>
      <c r="L33" s="2728"/>
      <c r="M33" s="2727"/>
      <c r="N33" s="2729" t="s">
        <v>1188</v>
      </c>
      <c r="O33" s="2728"/>
      <c r="P33" s="2727"/>
      <c r="Q33" s="2863" t="s">
        <v>1188</v>
      </c>
      <c r="R33" s="2864"/>
      <c r="S33" s="2727"/>
    </row>
    <row r="34" spans="1:19" s="2418" customFormat="1" x14ac:dyDescent="0.2">
      <c r="A34" s="2724" t="s">
        <v>193</v>
      </c>
      <c r="B34" s="1468">
        <v>2018</v>
      </c>
      <c r="C34" s="1467">
        <v>2017</v>
      </c>
      <c r="D34" s="1466" t="s">
        <v>192</v>
      </c>
      <c r="E34" s="1468">
        <v>2018</v>
      </c>
      <c r="F34" s="1467">
        <v>2017</v>
      </c>
      <c r="G34" s="1466" t="s">
        <v>192</v>
      </c>
      <c r="H34" s="1468">
        <v>2018</v>
      </c>
      <c r="I34" s="1467">
        <v>2017</v>
      </c>
      <c r="J34" s="1466" t="s">
        <v>192</v>
      </c>
      <c r="K34" s="1468">
        <v>2018</v>
      </c>
      <c r="L34" s="1467">
        <v>2017</v>
      </c>
      <c r="M34" s="1466" t="s">
        <v>192</v>
      </c>
      <c r="N34" s="1468">
        <v>2018</v>
      </c>
      <c r="O34" s="1467">
        <v>2017</v>
      </c>
      <c r="P34" s="1466" t="s">
        <v>192</v>
      </c>
      <c r="Q34" s="1468">
        <v>2018</v>
      </c>
      <c r="R34" s="1467">
        <v>2017</v>
      </c>
      <c r="S34" s="1466" t="s">
        <v>192</v>
      </c>
    </row>
    <row r="35" spans="1:19" s="2418" customFormat="1" x14ac:dyDescent="0.2">
      <c r="A35" s="2715" t="s">
        <v>1348</v>
      </c>
      <c r="B35" s="1451">
        <v>981</v>
      </c>
      <c r="C35" s="1443">
        <v>1047</v>
      </c>
      <c r="D35" s="1404">
        <v>-6.0287081339712917E-2</v>
      </c>
      <c r="E35" s="1451">
        <v>595</v>
      </c>
      <c r="F35" s="1443">
        <v>569</v>
      </c>
      <c r="G35" s="1404">
        <v>4.5694200351493852E-2</v>
      </c>
      <c r="H35" s="1447">
        <v>394</v>
      </c>
      <c r="I35" s="1443">
        <v>390</v>
      </c>
      <c r="J35" s="1465">
        <v>1.0256410256410256E-2</v>
      </c>
      <c r="K35" s="1447">
        <v>37</v>
      </c>
      <c r="L35" s="1449">
        <v>50</v>
      </c>
      <c r="M35" s="1397">
        <v>-0.26</v>
      </c>
      <c r="N35" s="1464">
        <v>119</v>
      </c>
      <c r="O35" s="1463">
        <v>316</v>
      </c>
      <c r="P35" s="1425">
        <v>-0.62341772151898733</v>
      </c>
      <c r="Q35" s="1447">
        <v>2126</v>
      </c>
      <c r="R35" s="1443">
        <v>2372</v>
      </c>
      <c r="S35" s="1397">
        <v>-0.10370994940978077</v>
      </c>
    </row>
    <row r="36" spans="1:19" s="2418" customFormat="1" x14ac:dyDescent="0.2">
      <c r="A36" s="2722" t="s">
        <v>1349</v>
      </c>
      <c r="B36" s="1451">
        <v>348</v>
      </c>
      <c r="C36" s="1443">
        <v>369</v>
      </c>
      <c r="D36" s="1404">
        <v>-5.4200542005420058E-2</v>
      </c>
      <c r="E36" s="1451">
        <v>228</v>
      </c>
      <c r="F36" s="1443">
        <v>240</v>
      </c>
      <c r="G36" s="1404">
        <v>-0.05</v>
      </c>
      <c r="H36" s="1447">
        <v>273</v>
      </c>
      <c r="I36" s="1443">
        <v>300</v>
      </c>
      <c r="J36" s="1397">
        <v>-0.09</v>
      </c>
      <c r="K36" s="1450">
        <v>729</v>
      </c>
      <c r="L36" s="1449">
        <v>811</v>
      </c>
      <c r="M36" s="1397">
        <v>-0.10110974106041924</v>
      </c>
      <c r="N36" s="1447">
        <v>-8</v>
      </c>
      <c r="O36" s="1448">
        <v>-4</v>
      </c>
      <c r="P36" s="1425" t="s">
        <v>103</v>
      </c>
      <c r="Q36" s="1447">
        <v>1570</v>
      </c>
      <c r="R36" s="1443">
        <v>1716</v>
      </c>
      <c r="S36" s="1397">
        <v>-8.5081585081585087E-2</v>
      </c>
    </row>
    <row r="37" spans="1:19" s="2418" customFormat="1" x14ac:dyDescent="0.2">
      <c r="A37" s="2712" t="s">
        <v>178</v>
      </c>
      <c r="B37" s="1451">
        <v>107</v>
      </c>
      <c r="C37" s="1443">
        <v>32</v>
      </c>
      <c r="D37" s="1404"/>
      <c r="E37" s="1451">
        <v>178</v>
      </c>
      <c r="F37" s="1443">
        <v>141</v>
      </c>
      <c r="G37" s="1404">
        <v>0.26241134751773049</v>
      </c>
      <c r="H37" s="1447">
        <v>270</v>
      </c>
      <c r="I37" s="1443">
        <v>369</v>
      </c>
      <c r="J37" s="1397">
        <v>-0.26829268292682928</v>
      </c>
      <c r="K37" s="1450">
        <v>113</v>
      </c>
      <c r="L37" s="1449">
        <v>147</v>
      </c>
      <c r="M37" s="1397">
        <v>-0.23129251700680273</v>
      </c>
      <c r="N37" s="1447">
        <v>33</v>
      </c>
      <c r="O37" s="1448">
        <v>47</v>
      </c>
      <c r="P37" s="1425">
        <v>-0.2978723404255319</v>
      </c>
      <c r="Q37" s="1447">
        <v>701</v>
      </c>
      <c r="R37" s="1443">
        <v>736</v>
      </c>
      <c r="S37" s="1397">
        <v>-4.755434782608696E-2</v>
      </c>
    </row>
    <row r="38" spans="1:19" s="2418" customFormat="1" x14ac:dyDescent="0.2">
      <c r="A38" s="2715" t="s">
        <v>169</v>
      </c>
      <c r="B38" s="1451"/>
      <c r="C38" s="1443"/>
      <c r="D38" s="1404"/>
      <c r="E38" s="1451"/>
      <c r="F38" s="1443"/>
      <c r="G38" s="1404"/>
      <c r="H38" s="1447">
        <v>0</v>
      </c>
      <c r="I38" s="1443">
        <v>0</v>
      </c>
      <c r="J38" s="1397"/>
      <c r="K38" s="1450">
        <v>0</v>
      </c>
      <c r="L38" s="1449">
        <v>0</v>
      </c>
      <c r="M38" s="1397"/>
      <c r="N38" s="1447">
        <v>61</v>
      </c>
      <c r="O38" s="1448">
        <v>4</v>
      </c>
      <c r="P38" s="1425" t="s">
        <v>103</v>
      </c>
      <c r="Q38" s="1447">
        <v>61</v>
      </c>
      <c r="R38" s="1443">
        <v>4</v>
      </c>
      <c r="S38" s="1397" t="s">
        <v>103</v>
      </c>
    </row>
    <row r="39" spans="1:19" s="2418" customFormat="1" x14ac:dyDescent="0.2">
      <c r="A39" s="2712" t="s">
        <v>157</v>
      </c>
      <c r="B39" s="1462">
        <v>10</v>
      </c>
      <c r="C39" s="1443">
        <v>7</v>
      </c>
      <c r="D39" s="1404">
        <v>0.2857142857142857</v>
      </c>
      <c r="E39" s="1462">
        <v>18</v>
      </c>
      <c r="F39" s="1443">
        <v>29</v>
      </c>
      <c r="G39" s="1404">
        <v>-0.37931034482758619</v>
      </c>
      <c r="H39" s="1447">
        <v>0</v>
      </c>
      <c r="I39" s="1443">
        <v>4</v>
      </c>
      <c r="J39" s="1397"/>
      <c r="K39" s="1450">
        <v>12</v>
      </c>
      <c r="L39" s="1449">
        <v>11</v>
      </c>
      <c r="M39" s="1397">
        <v>9.0909090909090912E-2</v>
      </c>
      <c r="N39" s="1447">
        <v>358</v>
      </c>
      <c r="O39" s="1448">
        <v>-11</v>
      </c>
      <c r="P39" s="1425" t="s">
        <v>103</v>
      </c>
      <c r="Q39" s="1447">
        <v>398</v>
      </c>
      <c r="R39" s="1443">
        <v>40</v>
      </c>
      <c r="S39" s="1397" t="s">
        <v>103</v>
      </c>
    </row>
    <row r="40" spans="1:19" s="2418" customFormat="1" x14ac:dyDescent="0.2">
      <c r="A40" s="1460" t="s">
        <v>145</v>
      </c>
      <c r="B40" s="1461">
        <v>1446</v>
      </c>
      <c r="C40" s="1452">
        <v>1455</v>
      </c>
      <c r="D40" s="1414">
        <v>-4.8143053645116922E-3</v>
      </c>
      <c r="E40" s="1461">
        <v>1019</v>
      </c>
      <c r="F40" s="1452">
        <v>979</v>
      </c>
      <c r="G40" s="1414">
        <v>4.0858018386108273E-2</v>
      </c>
      <c r="H40" s="1453">
        <v>937</v>
      </c>
      <c r="I40" s="1452">
        <v>1063</v>
      </c>
      <c r="J40" s="1407">
        <v>-0.11853245531514581</v>
      </c>
      <c r="K40" s="1457">
        <v>891</v>
      </c>
      <c r="L40" s="1456">
        <v>1019</v>
      </c>
      <c r="M40" s="1407">
        <v>-0.12561334641805691</v>
      </c>
      <c r="N40" s="1453">
        <v>563</v>
      </c>
      <c r="O40" s="1455">
        <v>352</v>
      </c>
      <c r="P40" s="1454">
        <v>0.59943181818181823</v>
      </c>
      <c r="Q40" s="1453">
        <v>4856</v>
      </c>
      <c r="R40" s="1452">
        <v>4868</v>
      </c>
      <c r="S40" s="1407">
        <v>-2.4650780608052587E-3</v>
      </c>
    </row>
    <row r="41" spans="1:19" s="2418" customFormat="1" x14ac:dyDescent="0.2">
      <c r="A41" s="1460" t="s">
        <v>138</v>
      </c>
      <c r="B41" s="1459">
        <v>-852</v>
      </c>
      <c r="C41" s="1458">
        <v>-861</v>
      </c>
      <c r="D41" s="1414">
        <v>-6.9848661233993014E-3</v>
      </c>
      <c r="E41" s="1459">
        <v>-561</v>
      </c>
      <c r="F41" s="1458">
        <v>-579</v>
      </c>
      <c r="G41" s="1414">
        <v>-3.1088082901554404E-2</v>
      </c>
      <c r="H41" s="1453">
        <v>-435</v>
      </c>
      <c r="I41" s="1452">
        <v>-464</v>
      </c>
      <c r="J41" s="1407">
        <v>-6.25E-2</v>
      </c>
      <c r="K41" s="1457">
        <v>-401</v>
      </c>
      <c r="L41" s="1456">
        <v>-450</v>
      </c>
      <c r="M41" s="1407">
        <v>-0.10888888888888888</v>
      </c>
      <c r="N41" s="1453">
        <v>-110</v>
      </c>
      <c r="O41" s="1455">
        <v>-183</v>
      </c>
      <c r="P41" s="1454"/>
      <c r="Q41" s="1453">
        <v>-2359</v>
      </c>
      <c r="R41" s="1452">
        <v>-2537</v>
      </c>
      <c r="S41" s="1407">
        <v>-7.0161608198659839E-2</v>
      </c>
    </row>
    <row r="42" spans="1:19" s="2418" customFormat="1" x14ac:dyDescent="0.2">
      <c r="A42" s="2712" t="s">
        <v>128</v>
      </c>
      <c r="B42" s="1451">
        <v>-49</v>
      </c>
      <c r="C42" s="1443">
        <v>-31</v>
      </c>
      <c r="D42" s="1404">
        <v>0.5</v>
      </c>
      <c r="E42" s="1451">
        <v>44</v>
      </c>
      <c r="F42" s="1443">
        <v>-34</v>
      </c>
      <c r="G42" s="1404">
        <v>-2.2941176470588234</v>
      </c>
      <c r="H42" s="1447">
        <v>-99</v>
      </c>
      <c r="I42" s="1443">
        <v>-154</v>
      </c>
      <c r="J42" s="1397">
        <v>-0.35714285714285715</v>
      </c>
      <c r="K42" s="1450">
        <v>0</v>
      </c>
      <c r="L42" s="1449">
        <v>0</v>
      </c>
      <c r="M42" s="1397"/>
      <c r="N42" s="1447">
        <v>5</v>
      </c>
      <c r="O42" s="1448">
        <v>0</v>
      </c>
      <c r="P42" s="1425" t="s">
        <v>103</v>
      </c>
      <c r="Q42" s="1447">
        <v>-99</v>
      </c>
      <c r="R42" s="1443">
        <v>-219</v>
      </c>
      <c r="S42" s="1397">
        <v>-0.54794520547945202</v>
      </c>
    </row>
    <row r="43" spans="1:19" s="2418" customFormat="1" x14ac:dyDescent="0.2">
      <c r="A43" s="2711" t="s">
        <v>125</v>
      </c>
      <c r="B43" s="2709">
        <v>545</v>
      </c>
      <c r="C43" s="2775">
        <v>563</v>
      </c>
      <c r="D43" s="1807">
        <v>-3.0195381882770871E-2</v>
      </c>
      <c r="E43" s="2709">
        <v>502</v>
      </c>
      <c r="F43" s="2775">
        <v>366</v>
      </c>
      <c r="G43" s="1807">
        <v>0.37158469945355194</v>
      </c>
      <c r="H43" s="2709">
        <v>403</v>
      </c>
      <c r="I43" s="2775">
        <v>445</v>
      </c>
      <c r="J43" s="1807">
        <v>-9.4382022471910118E-2</v>
      </c>
      <c r="K43" s="2710">
        <v>490</v>
      </c>
      <c r="L43" s="2776">
        <v>569</v>
      </c>
      <c r="M43" s="1807">
        <v>-0.13884007029876977</v>
      </c>
      <c r="N43" s="1446">
        <v>458</v>
      </c>
      <c r="O43" s="1445">
        <v>169</v>
      </c>
      <c r="P43" s="1807">
        <v>1.7100591715976332</v>
      </c>
      <c r="Q43" s="2709">
        <v>2398</v>
      </c>
      <c r="R43" s="2775">
        <v>2112</v>
      </c>
      <c r="S43" s="1807">
        <v>0.13541666666666666</v>
      </c>
    </row>
    <row r="44" spans="1:19" s="2418" customFormat="1" x14ac:dyDescent="0.2">
      <c r="A44" s="2683" t="s">
        <v>124</v>
      </c>
      <c r="B44" s="1427">
        <v>58.9</v>
      </c>
      <c r="C44" s="1443">
        <v>59.1</v>
      </c>
      <c r="D44" s="1404"/>
      <c r="E44" s="1427">
        <v>55</v>
      </c>
      <c r="F44" s="1443">
        <v>59.1</v>
      </c>
      <c r="G44" s="2708"/>
      <c r="H44" s="1435">
        <v>46.424759871931698</v>
      </c>
      <c r="I44" s="1435">
        <v>43.650047036688619</v>
      </c>
      <c r="J44" s="1397"/>
      <c r="K44" s="1434">
        <v>45.005611672278341</v>
      </c>
      <c r="L44" s="1434">
        <v>44.160942100098133</v>
      </c>
      <c r="M44" s="1404"/>
      <c r="N44" s="1442" t="s">
        <v>105</v>
      </c>
      <c r="O44" s="1441" t="s">
        <v>105</v>
      </c>
      <c r="P44" s="1425"/>
      <c r="Q44" s="1440">
        <v>49</v>
      </c>
      <c r="R44" s="1440">
        <v>52</v>
      </c>
      <c r="S44" s="1397">
        <v>-5.7692307692307696E-2</v>
      </c>
    </row>
    <row r="45" spans="1:19" s="2418" customFormat="1" x14ac:dyDescent="0.2">
      <c r="A45" s="2683" t="s">
        <v>122</v>
      </c>
      <c r="B45" s="1437">
        <v>11.408376953477873</v>
      </c>
      <c r="C45" s="1429">
        <v>13</v>
      </c>
      <c r="D45" s="1433"/>
      <c r="E45" s="1437">
        <v>12.688654160655618</v>
      </c>
      <c r="F45" s="1429">
        <v>8.9585654529932341</v>
      </c>
      <c r="G45" s="1428"/>
      <c r="H45" s="1436">
        <v>8</v>
      </c>
      <c r="I45" s="1435">
        <v>8</v>
      </c>
      <c r="J45" s="1428"/>
      <c r="K45" s="1434">
        <v>30</v>
      </c>
      <c r="L45" s="1434">
        <v>32</v>
      </c>
      <c r="M45" s="1433"/>
      <c r="N45" s="1388" t="s">
        <v>105</v>
      </c>
      <c r="O45" s="1432" t="s">
        <v>105</v>
      </c>
      <c r="P45" s="1431"/>
      <c r="Q45" s="1430">
        <v>11</v>
      </c>
      <c r="R45" s="1429">
        <v>12</v>
      </c>
      <c r="S45" s="1428"/>
    </row>
    <row r="46" spans="1:19" s="2418" customFormat="1" x14ac:dyDescent="0.2">
      <c r="A46" s="2683" t="s">
        <v>119</v>
      </c>
      <c r="B46" s="1427">
        <v>7352</v>
      </c>
      <c r="C46" s="1423">
        <v>6532</v>
      </c>
      <c r="D46" s="1404">
        <v>0.1253827311696265</v>
      </c>
      <c r="E46" s="1427">
        <v>6063</v>
      </c>
      <c r="F46" s="1423">
        <v>6330</v>
      </c>
      <c r="G46" s="1397">
        <v>-4.2183971334289749E-2</v>
      </c>
      <c r="H46" s="1423">
        <v>7505</v>
      </c>
      <c r="I46" s="1423">
        <v>8462</v>
      </c>
      <c r="J46" s="1397">
        <v>-0.11309383124556842</v>
      </c>
      <c r="K46" s="1427">
        <v>2429</v>
      </c>
      <c r="L46" s="1423">
        <v>2541</v>
      </c>
      <c r="M46" s="1404">
        <v>-4.4077134986225897E-2</v>
      </c>
      <c r="N46" s="1427">
        <v>3185</v>
      </c>
      <c r="O46" s="1426">
        <v>3471</v>
      </c>
      <c r="P46" s="1425">
        <v>-8.2397003745318345E-2</v>
      </c>
      <c r="Q46" s="1423">
        <v>26534</v>
      </c>
      <c r="R46" s="1423">
        <v>27336</v>
      </c>
      <c r="S46" s="1397">
        <v>-2.9338601112086627E-2</v>
      </c>
    </row>
    <row r="47" spans="1:19" s="2418" customFormat="1" x14ac:dyDescent="0.2">
      <c r="A47" s="2683" t="s">
        <v>117</v>
      </c>
      <c r="B47" s="1427">
        <v>27245</v>
      </c>
      <c r="C47" s="1423">
        <v>25912</v>
      </c>
      <c r="D47" s="1404">
        <v>5.1443346711948168E-2</v>
      </c>
      <c r="E47" s="1427">
        <v>33097</v>
      </c>
      <c r="F47" s="1423">
        <v>33965</v>
      </c>
      <c r="G47" s="1397">
        <v>-2.5582413737130327E-2</v>
      </c>
      <c r="H47" s="1423">
        <v>39196</v>
      </c>
      <c r="I47" s="1423">
        <v>43492</v>
      </c>
      <c r="J47" s="1397">
        <v>-9.8776786535454797E-2</v>
      </c>
      <c r="K47" s="1427">
        <v>5518</v>
      </c>
      <c r="L47" s="1423">
        <v>5742</v>
      </c>
      <c r="M47" s="1404">
        <v>-3.9010797631487286E-2</v>
      </c>
      <c r="N47" s="1427">
        <v>17512</v>
      </c>
      <c r="O47" s="1426">
        <v>20599</v>
      </c>
      <c r="P47" s="1425">
        <v>-0.14986164376911501</v>
      </c>
      <c r="Q47" s="1424">
        <v>122568</v>
      </c>
      <c r="R47" s="1423">
        <v>129710</v>
      </c>
      <c r="S47" s="1397">
        <v>-5.5061290571274381E-2</v>
      </c>
    </row>
    <row r="48" spans="1:19" s="2418" customFormat="1" x14ac:dyDescent="0.2">
      <c r="A48" s="2697" t="s">
        <v>115</v>
      </c>
      <c r="B48" s="1419">
        <v>10580</v>
      </c>
      <c r="C48" s="1418">
        <v>11614</v>
      </c>
      <c r="D48" s="1422">
        <v>-8.8331609789727678E-2</v>
      </c>
      <c r="E48" s="1419">
        <v>4862</v>
      </c>
      <c r="F48" s="1418">
        <v>5480</v>
      </c>
      <c r="G48" s="1417">
        <v>-0.11277372262773723</v>
      </c>
      <c r="H48" s="1418">
        <v>3463.585</v>
      </c>
      <c r="I48" s="1418">
        <v>3949</v>
      </c>
      <c r="J48" s="1417">
        <v>-0.12292099265636869</v>
      </c>
      <c r="K48" s="1419">
        <v>3267</v>
      </c>
      <c r="L48" s="1418">
        <v>3607</v>
      </c>
      <c r="M48" s="1422">
        <v>-9.4261158857776542E-2</v>
      </c>
      <c r="N48" s="1419">
        <v>7098.4150000000009</v>
      </c>
      <c r="O48" s="1421">
        <v>7197</v>
      </c>
      <c r="P48" s="1420">
        <v>-1.369806863971087E-2</v>
      </c>
      <c r="Q48" s="1419">
        <v>29271</v>
      </c>
      <c r="R48" s="1418">
        <v>31847</v>
      </c>
      <c r="S48" s="1417">
        <v>-8.0886739724306836E-2</v>
      </c>
    </row>
    <row r="49" spans="1:19" s="2418" customFormat="1" x14ac:dyDescent="0.2">
      <c r="A49" s="1416" t="s">
        <v>113</v>
      </c>
      <c r="B49" s="1415"/>
      <c r="C49" s="1410"/>
      <c r="D49" s="1414"/>
      <c r="E49" s="1415"/>
      <c r="F49" s="1410"/>
      <c r="G49" s="1414"/>
      <c r="H49" s="1411"/>
      <c r="I49" s="1410"/>
      <c r="J49" s="1407"/>
      <c r="K49" s="1413"/>
      <c r="L49" s="1412"/>
      <c r="M49" s="1407"/>
      <c r="N49" s="1411"/>
      <c r="O49" s="1410"/>
      <c r="P49" s="1407"/>
      <c r="Q49" s="1409"/>
      <c r="R49" s="1408"/>
      <c r="S49" s="1407" t="s">
        <v>103</v>
      </c>
    </row>
    <row r="50" spans="1:19" s="2418" customFormat="1" x14ac:dyDescent="0.2">
      <c r="A50" s="2683" t="s">
        <v>111</v>
      </c>
      <c r="B50" s="1395">
        <v>0.8</v>
      </c>
      <c r="C50" s="1394">
        <v>1</v>
      </c>
      <c r="D50" s="1404">
        <v>0</v>
      </c>
      <c r="E50" s="1395">
        <v>71.800000000000011</v>
      </c>
      <c r="F50" s="1394">
        <v>71</v>
      </c>
      <c r="G50" s="1404">
        <v>1.1267605633802977E-2</v>
      </c>
      <c r="H50" s="1399">
        <v>76</v>
      </c>
      <c r="I50" s="1398">
        <v>75.100000000000009</v>
      </c>
      <c r="J50" s="1397">
        <v>1.1984021304926649E-2</v>
      </c>
      <c r="K50" s="1390"/>
      <c r="L50" s="1389"/>
      <c r="M50" s="1397"/>
      <c r="N50" s="1399">
        <v>5</v>
      </c>
      <c r="O50" s="1398">
        <v>1.7999999999999545</v>
      </c>
      <c r="P50" s="1397"/>
      <c r="Q50" s="1386">
        <v>153.60000000000002</v>
      </c>
      <c r="R50" s="1385">
        <v>148.89999999999998</v>
      </c>
      <c r="S50" s="1397">
        <v>3.1564808596373714E-2</v>
      </c>
    </row>
    <row r="51" spans="1:19" s="2418" customFormat="1" x14ac:dyDescent="0.2">
      <c r="A51" s="2683" t="s">
        <v>110</v>
      </c>
      <c r="B51" s="1395">
        <v>123.89999999999999</v>
      </c>
      <c r="C51" s="1394">
        <v>125.3</v>
      </c>
      <c r="D51" s="1404">
        <v>-1.1971268954509178E-2</v>
      </c>
      <c r="E51" s="1395">
        <v>7</v>
      </c>
      <c r="F51" s="1394">
        <v>7.2</v>
      </c>
      <c r="G51" s="1404">
        <v>-2.7777777777777801E-2</v>
      </c>
      <c r="H51" s="1399">
        <v>0</v>
      </c>
      <c r="I51" s="1406">
        <v>0</v>
      </c>
      <c r="J51" s="1397"/>
      <c r="K51" s="1399">
        <v>5.9</v>
      </c>
      <c r="L51" s="1389">
        <v>7.3</v>
      </c>
      <c r="M51" s="1397">
        <v>-0.19178082191780815</v>
      </c>
      <c r="N51" s="1388" t="s">
        <v>105</v>
      </c>
      <c r="O51" s="1387" t="s">
        <v>105</v>
      </c>
      <c r="P51" s="1397"/>
      <c r="Q51" s="1386">
        <v>136.79999999999998</v>
      </c>
      <c r="R51" s="1385">
        <v>139.80000000000001</v>
      </c>
      <c r="S51" s="1397">
        <v>-2.145922746781136E-2</v>
      </c>
    </row>
    <row r="52" spans="1:19" s="2418" customFormat="1" x14ac:dyDescent="0.2">
      <c r="A52" s="2683" t="s">
        <v>109</v>
      </c>
      <c r="B52" s="1395">
        <v>19.400000000000002</v>
      </c>
      <c r="C52" s="1394">
        <v>20.2</v>
      </c>
      <c r="D52" s="1404">
        <v>-4.926108374384236E-2</v>
      </c>
      <c r="E52" s="1395">
        <v>2.1</v>
      </c>
      <c r="F52" s="1394">
        <v>2.2999999999999998</v>
      </c>
      <c r="G52" s="1404">
        <v>-8.6956521739130321E-2</v>
      </c>
      <c r="H52" s="1390"/>
      <c r="I52" s="1389"/>
      <c r="J52" s="1397"/>
      <c r="K52" s="1390">
        <v>2.9</v>
      </c>
      <c r="L52" s="1389">
        <v>3.5</v>
      </c>
      <c r="M52" s="1397">
        <v>-0.17142857142857146</v>
      </c>
      <c r="N52" s="1388" t="s">
        <v>105</v>
      </c>
      <c r="O52" s="1387" t="s">
        <v>105</v>
      </c>
      <c r="P52" s="1397"/>
      <c r="Q52" s="1386">
        <v>24.400000000000002</v>
      </c>
      <c r="R52" s="1385">
        <v>26</v>
      </c>
      <c r="S52" s="1397">
        <v>-6.1538461538461459E-2</v>
      </c>
    </row>
    <row r="53" spans="1:19" s="2418" customFormat="1" x14ac:dyDescent="0.2">
      <c r="A53" s="2682" t="s">
        <v>108</v>
      </c>
      <c r="B53" s="2681">
        <v>144.1</v>
      </c>
      <c r="C53" s="2777">
        <v>146.5</v>
      </c>
      <c r="D53" s="1807">
        <v>-1.7053206002728513E-2</v>
      </c>
      <c r="E53" s="2681">
        <v>80.900000000000006</v>
      </c>
      <c r="F53" s="2777">
        <v>80.5</v>
      </c>
      <c r="G53" s="1807">
        <v>4.9689440993789524E-3</v>
      </c>
      <c r="H53" s="2678">
        <v>76</v>
      </c>
      <c r="I53" s="2778">
        <v>75.100000000000009</v>
      </c>
      <c r="J53" s="1807">
        <v>1.1984021304926649E-2</v>
      </c>
      <c r="K53" s="2679">
        <v>8.8000000000000007</v>
      </c>
      <c r="L53" s="2779">
        <v>10.8</v>
      </c>
      <c r="M53" s="1807">
        <v>-0.18518518518518517</v>
      </c>
      <c r="N53" s="2678">
        <v>5</v>
      </c>
      <c r="O53" s="2778">
        <v>1.7999999999999545</v>
      </c>
      <c r="P53" s="1807"/>
      <c r="Q53" s="2677">
        <v>314.8</v>
      </c>
      <c r="R53" s="2778">
        <v>314.7</v>
      </c>
      <c r="S53" s="1807">
        <v>3.1776294884023752E-4</v>
      </c>
    </row>
    <row r="54" spans="1:19" s="2418" customFormat="1" x14ac:dyDescent="0.2">
      <c r="A54" s="2683" t="s">
        <v>107</v>
      </c>
      <c r="B54" s="1395">
        <v>2.4</v>
      </c>
      <c r="C54" s="1394">
        <v>2.5</v>
      </c>
      <c r="D54" s="1404">
        <v>-4.166666666667012E-2</v>
      </c>
      <c r="E54" s="1395">
        <v>37.6</v>
      </c>
      <c r="F54" s="1394">
        <v>36.5</v>
      </c>
      <c r="G54" s="1404">
        <v>3.0136986301369902E-2</v>
      </c>
      <c r="H54" s="1403">
        <v>48.6</v>
      </c>
      <c r="I54" s="1402">
        <v>59.5</v>
      </c>
      <c r="J54" s="1397">
        <v>-0.18319327731092436</v>
      </c>
      <c r="K54" s="1401"/>
      <c r="L54" s="1400"/>
      <c r="M54" s="1397"/>
      <c r="N54" s="1399">
        <v>-2.4999999999999716</v>
      </c>
      <c r="O54" s="1398">
        <v>-9.9999999999994316E-2</v>
      </c>
      <c r="P54" s="1384"/>
      <c r="Q54" s="1386">
        <v>86.100000000000023</v>
      </c>
      <c r="R54" s="1385">
        <v>98.4</v>
      </c>
      <c r="S54" s="1397">
        <v>-0.12499999999999982</v>
      </c>
    </row>
    <row r="55" spans="1:19" s="2418" customFormat="1" x14ac:dyDescent="0.2">
      <c r="A55" s="2683" t="s">
        <v>106</v>
      </c>
      <c r="B55" s="1395">
        <v>74.2</v>
      </c>
      <c r="C55" s="1394">
        <v>74.400000000000006</v>
      </c>
      <c r="D55" s="1393">
        <v>-4.0268456375838549E-3</v>
      </c>
      <c r="E55" s="1395">
        <v>3</v>
      </c>
      <c r="F55" s="1394">
        <v>3.1</v>
      </c>
      <c r="G55" s="1393">
        <v>-3.2258064516129059E-2</v>
      </c>
      <c r="H55" s="1392">
        <v>0.1</v>
      </c>
      <c r="I55" s="1391">
        <v>0.1</v>
      </c>
      <c r="J55" s="1384">
        <v>0</v>
      </c>
      <c r="K55" s="1390">
        <v>13</v>
      </c>
      <c r="L55" s="1389">
        <v>13.5</v>
      </c>
      <c r="M55" s="1384">
        <v>-3.7037037037037035E-2</v>
      </c>
      <c r="N55" s="1388" t="s">
        <v>105</v>
      </c>
      <c r="O55" s="1387" t="s">
        <v>105</v>
      </c>
      <c r="P55" s="1384"/>
      <c r="Q55" s="1386">
        <v>90.3</v>
      </c>
      <c r="R55" s="1385">
        <v>91.1</v>
      </c>
      <c r="S55" s="1384">
        <v>-8.7815587266739537E-3</v>
      </c>
    </row>
    <row r="56" spans="1:19" s="2418" customFormat="1" x14ac:dyDescent="0.2">
      <c r="A56" s="2682" t="s">
        <v>104</v>
      </c>
      <c r="B56" s="2681">
        <v>76.599999999999994</v>
      </c>
      <c r="C56" s="2777">
        <v>76.900000000000006</v>
      </c>
      <c r="D56" s="1806">
        <v>-5.201560468140516E-3</v>
      </c>
      <c r="E56" s="2681">
        <v>40.6</v>
      </c>
      <c r="F56" s="2777">
        <v>39.6</v>
      </c>
      <c r="G56" s="1806">
        <v>2.5252525252525252E-2</v>
      </c>
      <c r="H56" s="2680">
        <v>48.7</v>
      </c>
      <c r="I56" s="2780">
        <v>59.6</v>
      </c>
      <c r="J56" s="1806">
        <v>-0.18288590604026841</v>
      </c>
      <c r="K56" s="2679">
        <v>13</v>
      </c>
      <c r="L56" s="2779">
        <v>13.5</v>
      </c>
      <c r="M56" s="1806">
        <v>-3.7037037037037035E-2</v>
      </c>
      <c r="N56" s="2678">
        <v>-2.4999999999999716</v>
      </c>
      <c r="O56" s="2778">
        <v>-9.9999999999994316E-2</v>
      </c>
      <c r="P56" s="1807" t="s">
        <v>103</v>
      </c>
      <c r="Q56" s="2677">
        <v>176.4</v>
      </c>
      <c r="R56" s="2778">
        <v>189.5</v>
      </c>
      <c r="S56" s="1806">
        <v>-6.9129287598944558E-2</v>
      </c>
    </row>
    <row r="57" spans="1:19" s="2418" customFormat="1" x14ac:dyDescent="0.2">
      <c r="A57" s="1377"/>
      <c r="B57" s="1377"/>
      <c r="C57" s="1377"/>
      <c r="D57" s="1377"/>
      <c r="E57" s="1377"/>
      <c r="F57" s="1377"/>
      <c r="G57" s="1377"/>
      <c r="H57" s="1377"/>
      <c r="I57" s="1377"/>
      <c r="J57" s="1377"/>
      <c r="K57" s="1377"/>
      <c r="L57" s="1377"/>
      <c r="M57" s="1377"/>
      <c r="N57" s="1377"/>
      <c r="O57" s="1377"/>
      <c r="P57" s="1377"/>
      <c r="Q57" s="1377"/>
      <c r="R57" s="1377"/>
      <c r="S57" s="1377"/>
    </row>
    <row r="58" spans="1:19" s="2418" customFormat="1" x14ac:dyDescent="0.2">
      <c r="A58" s="1377"/>
      <c r="B58" s="1377"/>
      <c r="C58" s="1377"/>
      <c r="D58" s="1377"/>
      <c r="E58" s="1377"/>
      <c r="F58" s="1377"/>
      <c r="G58" s="1377"/>
      <c r="H58" s="1377"/>
      <c r="I58" s="1377"/>
      <c r="J58" s="1377"/>
      <c r="K58" s="1377"/>
      <c r="L58" s="1377"/>
      <c r="M58" s="1377"/>
      <c r="N58" s="1377"/>
      <c r="O58" s="1377"/>
      <c r="P58" s="1377"/>
      <c r="Q58" s="1377"/>
      <c r="R58" s="1377"/>
      <c r="S58" s="1377"/>
    </row>
    <row r="59" spans="1:19" s="2418" customFormat="1" x14ac:dyDescent="0.2">
      <c r="A59" s="1377"/>
      <c r="B59" s="1377"/>
      <c r="C59" s="1377"/>
      <c r="D59" s="1377"/>
      <c r="E59" s="1377"/>
      <c r="F59" s="1377"/>
      <c r="G59" s="1377"/>
      <c r="H59" s="1377"/>
      <c r="I59" s="1377"/>
      <c r="J59" s="1377"/>
      <c r="K59" s="1377"/>
      <c r="L59" s="1377"/>
      <c r="M59" s="1377"/>
      <c r="N59" s="1377"/>
      <c r="O59" s="1377"/>
      <c r="P59" s="1377"/>
      <c r="Q59" s="1377"/>
      <c r="R59" s="1377"/>
      <c r="S59" s="1377"/>
    </row>
    <row r="60" spans="1:19" s="2418" customFormat="1" x14ac:dyDescent="0.2">
      <c r="A60" s="1377"/>
      <c r="B60" s="1377"/>
      <c r="C60" s="1377"/>
      <c r="D60" s="1377"/>
      <c r="E60" s="1377"/>
      <c r="F60" s="1377"/>
      <c r="G60" s="1377"/>
      <c r="H60" s="1377"/>
      <c r="I60" s="1377"/>
      <c r="J60" s="1377"/>
      <c r="K60" s="1377"/>
      <c r="L60" s="1377"/>
      <c r="M60" s="1377"/>
      <c r="N60" s="1377"/>
      <c r="O60" s="1377"/>
      <c r="P60" s="1377"/>
      <c r="Q60" s="1377"/>
      <c r="R60" s="1377"/>
      <c r="S60" s="1377"/>
    </row>
    <row r="61" spans="1:19" s="2418" customFormat="1" x14ac:dyDescent="0.2">
      <c r="A61" s="1377"/>
      <c r="B61" s="1377"/>
      <c r="C61" s="1377"/>
      <c r="D61" s="1377"/>
      <c r="E61" s="1377"/>
      <c r="F61" s="1377"/>
      <c r="G61" s="1377"/>
      <c r="H61" s="1377"/>
      <c r="I61" s="1377"/>
      <c r="J61" s="1377"/>
      <c r="K61" s="1377"/>
      <c r="L61" s="1377"/>
      <c r="M61" s="1377"/>
      <c r="N61" s="1377"/>
      <c r="O61" s="1377"/>
      <c r="P61" s="1377"/>
      <c r="Q61" s="1377"/>
      <c r="R61" s="1377"/>
      <c r="S61" s="1377"/>
    </row>
    <row r="62" spans="1:19" s="2418" customFormat="1" x14ac:dyDescent="0.2">
      <c r="A62" s="1377"/>
      <c r="B62" s="1377"/>
      <c r="C62" s="1377"/>
      <c r="D62" s="1377"/>
      <c r="E62" s="1377"/>
      <c r="F62" s="1377"/>
      <c r="G62" s="1377"/>
      <c r="H62" s="1377"/>
      <c r="I62" s="1377"/>
      <c r="J62" s="1377"/>
      <c r="K62" s="1377"/>
      <c r="L62" s="1377"/>
      <c r="M62" s="1377"/>
      <c r="N62" s="1377"/>
      <c r="O62" s="1377"/>
      <c r="P62" s="1377"/>
      <c r="Q62" s="1377"/>
      <c r="R62" s="1377"/>
      <c r="S62" s="1377"/>
    </row>
    <row r="63" spans="1:19" s="2418" customFormat="1" x14ac:dyDescent="0.2">
      <c r="A63" s="1377"/>
      <c r="B63" s="1377"/>
      <c r="C63" s="1377"/>
      <c r="D63" s="1377"/>
      <c r="E63" s="1377"/>
      <c r="F63" s="1377"/>
      <c r="G63" s="1377"/>
      <c r="H63" s="1377"/>
      <c r="I63" s="1377"/>
      <c r="J63" s="1377"/>
      <c r="K63" s="1377"/>
      <c r="L63" s="1377"/>
      <c r="M63" s="1377"/>
      <c r="N63" s="1377"/>
      <c r="O63" s="1377"/>
      <c r="P63" s="1377"/>
      <c r="Q63" s="1377"/>
      <c r="R63" s="1377"/>
      <c r="S63" s="1377"/>
    </row>
    <row r="64" spans="1:19" s="2418" customFormat="1" x14ac:dyDescent="0.2">
      <c r="A64" s="1377"/>
      <c r="B64" s="1377"/>
      <c r="C64" s="1377"/>
      <c r="D64" s="1377"/>
      <c r="E64" s="1377"/>
      <c r="F64" s="1377"/>
      <c r="G64" s="1377"/>
      <c r="H64" s="1377"/>
      <c r="I64" s="1377"/>
      <c r="J64" s="1377"/>
      <c r="K64" s="1377"/>
      <c r="L64" s="1377"/>
      <c r="M64" s="1377"/>
      <c r="N64" s="1377"/>
      <c r="O64" s="1377"/>
      <c r="P64" s="1377"/>
      <c r="Q64" s="1377"/>
      <c r="R64" s="1377"/>
      <c r="S64" s="1377"/>
    </row>
    <row r="65" spans="1:19" s="2418" customFormat="1" x14ac:dyDescent="0.2">
      <c r="A65" s="1377"/>
      <c r="B65" s="1377"/>
      <c r="C65" s="1377"/>
      <c r="D65" s="1377"/>
      <c r="E65" s="1377"/>
      <c r="F65" s="1377"/>
      <c r="G65" s="1377"/>
      <c r="H65" s="1377"/>
      <c r="I65" s="1377"/>
      <c r="J65" s="1377"/>
      <c r="K65" s="1377"/>
      <c r="L65" s="1377"/>
      <c r="M65" s="1377"/>
      <c r="N65" s="1377"/>
      <c r="O65" s="1377"/>
      <c r="P65" s="1377"/>
      <c r="Q65" s="1377"/>
      <c r="R65" s="1377"/>
      <c r="S65" s="1377"/>
    </row>
    <row r="66" spans="1:19" s="2418" customFormat="1" x14ac:dyDescent="0.2">
      <c r="A66" s="1377"/>
      <c r="B66" s="1377"/>
      <c r="C66" s="1377"/>
      <c r="D66" s="1377"/>
      <c r="E66" s="1377"/>
      <c r="F66" s="1377"/>
      <c r="G66" s="1377"/>
      <c r="H66" s="1377"/>
      <c r="I66" s="1377"/>
      <c r="J66" s="1377"/>
      <c r="K66" s="1377"/>
      <c r="L66" s="1377"/>
      <c r="M66" s="1377"/>
      <c r="N66" s="1377"/>
      <c r="O66" s="1377"/>
      <c r="P66" s="1377"/>
      <c r="Q66" s="1377"/>
      <c r="R66" s="1377"/>
      <c r="S66" s="1377"/>
    </row>
    <row r="67" spans="1:19" s="2418" customFormat="1" x14ac:dyDescent="0.2">
      <c r="A67" s="1377"/>
      <c r="B67" s="1377"/>
      <c r="C67" s="1377"/>
      <c r="D67" s="1377"/>
      <c r="E67" s="1377"/>
      <c r="F67" s="1377"/>
      <c r="G67" s="1377"/>
      <c r="H67" s="1377"/>
      <c r="I67" s="1377"/>
      <c r="J67" s="1377"/>
      <c r="K67" s="1377"/>
      <c r="L67" s="1377"/>
      <c r="M67" s="1377"/>
      <c r="N67" s="1377"/>
      <c r="O67" s="1377"/>
      <c r="P67" s="1377"/>
      <c r="Q67" s="1377"/>
      <c r="R67" s="1377"/>
      <c r="S67" s="1377"/>
    </row>
    <row r="68" spans="1:19" s="2418" customFormat="1" x14ac:dyDescent="0.2">
      <c r="A68" s="1377"/>
      <c r="B68" s="1377"/>
      <c r="C68" s="1377"/>
      <c r="D68" s="1377"/>
      <c r="E68" s="1377"/>
      <c r="F68" s="1377"/>
      <c r="G68" s="1377"/>
      <c r="H68" s="1377"/>
      <c r="I68" s="1377"/>
      <c r="J68" s="1377"/>
      <c r="K68" s="1377"/>
      <c r="L68" s="1377"/>
      <c r="M68" s="1377"/>
      <c r="N68" s="1377"/>
      <c r="O68" s="1377"/>
      <c r="P68" s="1377"/>
      <c r="Q68" s="1377"/>
      <c r="R68" s="1377"/>
      <c r="S68" s="1377"/>
    </row>
    <row r="69" spans="1:19" s="2418" customFormat="1" x14ac:dyDescent="0.2">
      <c r="A69" s="1377"/>
      <c r="B69" s="1377"/>
      <c r="C69" s="1377"/>
      <c r="D69" s="1377"/>
      <c r="E69" s="1377"/>
      <c r="F69" s="1377"/>
      <c r="G69" s="1377"/>
      <c r="H69" s="1377"/>
      <c r="I69" s="1377"/>
      <c r="J69" s="1377"/>
      <c r="K69" s="1377"/>
      <c r="L69" s="1377"/>
      <c r="M69" s="1377"/>
      <c r="N69" s="1377"/>
      <c r="O69" s="1377"/>
      <c r="P69" s="1377"/>
      <c r="Q69" s="1377"/>
      <c r="R69" s="1377"/>
      <c r="S69" s="1377"/>
    </row>
    <row r="70" spans="1:19" s="2418" customFormat="1" x14ac:dyDescent="0.2">
      <c r="A70" s="1377"/>
      <c r="B70" s="1377"/>
      <c r="C70" s="1377"/>
      <c r="D70" s="1377"/>
      <c r="E70" s="1377"/>
      <c r="F70" s="1377"/>
      <c r="G70" s="1377"/>
      <c r="H70" s="1377"/>
      <c r="I70" s="1377"/>
      <c r="J70" s="1377"/>
      <c r="K70" s="1377"/>
      <c r="L70" s="1377"/>
      <c r="M70" s="1377"/>
      <c r="N70" s="1377"/>
      <c r="O70" s="1377"/>
      <c r="P70" s="1377"/>
      <c r="Q70" s="1377"/>
      <c r="R70" s="1377"/>
      <c r="S70" s="1377"/>
    </row>
    <row r="71" spans="1:19" s="2418" customFormat="1" x14ac:dyDescent="0.2">
      <c r="A71" s="1377"/>
      <c r="B71" s="1377"/>
      <c r="C71" s="1377"/>
      <c r="D71" s="1377"/>
      <c r="E71" s="1377"/>
      <c r="F71" s="1377"/>
      <c r="G71" s="1377"/>
      <c r="H71" s="1377"/>
      <c r="I71" s="1377"/>
      <c r="J71" s="1377"/>
      <c r="K71" s="1377"/>
      <c r="L71" s="1377"/>
      <c r="M71" s="1377"/>
      <c r="N71" s="1377"/>
      <c r="O71" s="1377"/>
      <c r="P71" s="1377"/>
      <c r="Q71" s="1377"/>
      <c r="R71" s="1377"/>
      <c r="S71" s="1377"/>
    </row>
    <row r="72" spans="1:19" s="2418" customFormat="1" x14ac:dyDescent="0.2">
      <c r="A72" s="1377"/>
      <c r="B72" s="1377"/>
      <c r="C72" s="1377"/>
      <c r="D72" s="1377"/>
      <c r="E72" s="1377"/>
      <c r="F72" s="1377"/>
      <c r="G72" s="1377"/>
      <c r="H72" s="1377"/>
      <c r="I72" s="1377"/>
      <c r="J72" s="1377"/>
      <c r="K72" s="1377"/>
      <c r="L72" s="1377"/>
      <c r="M72" s="1377"/>
      <c r="N72" s="1377"/>
      <c r="O72" s="1377"/>
      <c r="P72" s="1377"/>
      <c r="Q72" s="1377"/>
      <c r="R72" s="1377"/>
      <c r="S72" s="1377"/>
    </row>
    <row r="73" spans="1:19" s="2418" customFormat="1" x14ac:dyDescent="0.2">
      <c r="A73" s="1377"/>
      <c r="B73" s="1377"/>
      <c r="C73" s="1377"/>
      <c r="D73" s="1377"/>
      <c r="E73" s="1377"/>
      <c r="F73" s="1377"/>
      <c r="G73" s="1377"/>
      <c r="H73" s="1377"/>
      <c r="I73" s="1377"/>
      <c r="J73" s="1377"/>
      <c r="K73" s="1377"/>
      <c r="L73" s="1377"/>
      <c r="M73" s="1377"/>
      <c r="N73" s="1377"/>
      <c r="O73" s="1377"/>
      <c r="P73" s="1377"/>
      <c r="Q73" s="1377"/>
      <c r="R73" s="1377"/>
      <c r="S73" s="1377"/>
    </row>
    <row r="74" spans="1:19" s="2418" customFormat="1" x14ac:dyDescent="0.2">
      <c r="A74" s="1377"/>
      <c r="B74" s="1377"/>
      <c r="C74" s="1377"/>
      <c r="D74" s="1377"/>
      <c r="E74" s="1377"/>
      <c r="F74" s="1377"/>
      <c r="G74" s="1377"/>
      <c r="H74" s="1377"/>
      <c r="I74" s="1377"/>
      <c r="J74" s="1377"/>
      <c r="K74" s="1377"/>
      <c r="L74" s="1377"/>
      <c r="M74" s="1377"/>
      <c r="N74" s="1377"/>
      <c r="O74" s="1377"/>
      <c r="P74" s="1377"/>
      <c r="Q74" s="1377"/>
      <c r="R74" s="1377"/>
      <c r="S74" s="1377"/>
    </row>
    <row r="75" spans="1:19" s="2418" customFormat="1" x14ac:dyDescent="0.2">
      <c r="A75" s="1377"/>
      <c r="B75" s="1377"/>
      <c r="C75" s="1377"/>
      <c r="D75" s="1377"/>
      <c r="E75" s="1377"/>
      <c r="F75" s="1377"/>
      <c r="G75" s="1377"/>
      <c r="H75" s="1377"/>
      <c r="I75" s="1377"/>
      <c r="J75" s="1377"/>
      <c r="K75" s="1377"/>
      <c r="L75" s="1377"/>
      <c r="M75" s="1377"/>
      <c r="N75" s="1377"/>
      <c r="O75" s="1377"/>
      <c r="P75" s="1377"/>
      <c r="Q75" s="1377"/>
      <c r="R75" s="1377"/>
      <c r="S75" s="1377"/>
    </row>
    <row r="76" spans="1:19" s="2418" customFormat="1" x14ac:dyDescent="0.2">
      <c r="A76" s="1377"/>
      <c r="B76" s="1377"/>
      <c r="C76" s="1377"/>
      <c r="D76" s="1377"/>
      <c r="E76" s="1377"/>
      <c r="F76" s="1377"/>
      <c r="G76" s="1377"/>
      <c r="H76" s="1377"/>
      <c r="I76" s="1377"/>
      <c r="J76" s="1377"/>
      <c r="K76" s="1377"/>
      <c r="L76" s="1377"/>
      <c r="M76" s="1377"/>
      <c r="N76" s="1377"/>
      <c r="O76" s="1377"/>
      <c r="P76" s="1377"/>
      <c r="Q76" s="1377"/>
      <c r="R76" s="1377"/>
      <c r="S76" s="1377"/>
    </row>
    <row r="77" spans="1:19" s="2418" customFormat="1" x14ac:dyDescent="0.2">
      <c r="A77" s="1377"/>
      <c r="B77" s="1377"/>
      <c r="C77" s="1377"/>
      <c r="D77" s="1377"/>
      <c r="E77" s="1377"/>
      <c r="F77" s="1377"/>
      <c r="G77" s="1377"/>
      <c r="H77" s="1377"/>
      <c r="I77" s="1377"/>
      <c r="J77" s="1377"/>
      <c r="K77" s="1377"/>
      <c r="L77" s="1377"/>
      <c r="M77" s="1377"/>
      <c r="N77" s="1377"/>
      <c r="O77" s="1377"/>
      <c r="P77" s="1377"/>
      <c r="Q77" s="1377"/>
      <c r="R77" s="1377"/>
      <c r="S77" s="1377"/>
    </row>
    <row r="78" spans="1:19" s="2418" customFormat="1" x14ac:dyDescent="0.2">
      <c r="A78" s="1377"/>
      <c r="B78" s="1377"/>
      <c r="C78" s="1377"/>
      <c r="D78" s="1377"/>
      <c r="E78" s="1377"/>
      <c r="F78" s="1377"/>
      <c r="G78" s="1377"/>
      <c r="H78" s="1377"/>
      <c r="I78" s="1377"/>
      <c r="J78" s="1377"/>
      <c r="K78" s="1377"/>
      <c r="L78" s="1377"/>
      <c r="M78" s="1377"/>
      <c r="N78" s="1377"/>
      <c r="O78" s="1377"/>
      <c r="P78" s="1377"/>
      <c r="Q78" s="1377"/>
      <c r="R78" s="1377"/>
      <c r="S78" s="1377"/>
    </row>
    <row r="79" spans="1:19" s="2418" customFormat="1" x14ac:dyDescent="0.2">
      <c r="A79" s="1377"/>
      <c r="B79" s="1377"/>
      <c r="C79" s="1377"/>
      <c r="D79" s="1377"/>
      <c r="E79" s="1377"/>
      <c r="F79" s="1377"/>
      <c r="G79" s="1377"/>
      <c r="H79" s="1377"/>
      <c r="I79" s="1377"/>
      <c r="J79" s="1377"/>
      <c r="K79" s="1377"/>
      <c r="L79" s="1377"/>
      <c r="M79" s="1377"/>
      <c r="N79" s="1377"/>
      <c r="O79" s="1377"/>
      <c r="P79" s="1377"/>
      <c r="Q79" s="1377"/>
      <c r="R79" s="1377"/>
      <c r="S79" s="1377"/>
    </row>
    <row r="80" spans="1:19" s="2418" customFormat="1" x14ac:dyDescent="0.2">
      <c r="A80" s="1377"/>
      <c r="B80" s="1377"/>
      <c r="C80" s="1377"/>
      <c r="D80" s="1377"/>
      <c r="E80" s="1377"/>
      <c r="F80" s="1377"/>
      <c r="G80" s="1377"/>
      <c r="H80" s="1377"/>
      <c r="I80" s="1377"/>
      <c r="J80" s="1377"/>
      <c r="K80" s="1377"/>
      <c r="L80" s="1377"/>
      <c r="M80" s="1377"/>
      <c r="N80" s="1377"/>
      <c r="O80" s="1377"/>
      <c r="P80" s="1377"/>
      <c r="Q80" s="1377"/>
      <c r="R80" s="1377"/>
      <c r="S80" s="1377"/>
    </row>
    <row r="81" spans="1:19" s="2418" customFormat="1" x14ac:dyDescent="0.2">
      <c r="A81" s="1377"/>
      <c r="B81" s="1377"/>
      <c r="C81" s="1377"/>
      <c r="D81" s="1377"/>
      <c r="E81" s="1377"/>
      <c r="F81" s="1377"/>
      <c r="G81" s="1377"/>
      <c r="H81" s="1377"/>
      <c r="I81" s="1377"/>
      <c r="J81" s="1377"/>
      <c r="K81" s="1377"/>
      <c r="L81" s="1377"/>
      <c r="M81" s="1377"/>
      <c r="N81" s="1377"/>
      <c r="O81" s="1377"/>
      <c r="P81" s="1377"/>
      <c r="Q81" s="1377"/>
      <c r="R81" s="1377"/>
      <c r="S81" s="1377"/>
    </row>
    <row r="82" spans="1:19" s="2418" customFormat="1" x14ac:dyDescent="0.2">
      <c r="A82" s="1377"/>
      <c r="B82" s="1377"/>
      <c r="C82" s="1377"/>
      <c r="D82" s="1377"/>
      <c r="E82" s="1377"/>
      <c r="F82" s="1377"/>
      <c r="G82" s="1377"/>
      <c r="H82" s="1377"/>
      <c r="I82" s="1377"/>
      <c r="J82" s="1377"/>
      <c r="K82" s="1377"/>
      <c r="L82" s="1377"/>
      <c r="M82" s="1377"/>
      <c r="N82" s="1377"/>
      <c r="O82" s="1377"/>
      <c r="P82" s="1377"/>
      <c r="Q82" s="1377"/>
      <c r="R82" s="1377"/>
      <c r="S82" s="1377"/>
    </row>
    <row r="83" spans="1:19" s="2418" customFormat="1" x14ac:dyDescent="0.2">
      <c r="A83" s="1377"/>
      <c r="B83" s="1377"/>
      <c r="C83" s="1377"/>
      <c r="D83" s="1377"/>
      <c r="E83" s="1377"/>
      <c r="F83" s="1377"/>
      <c r="G83" s="1377"/>
      <c r="H83" s="1377"/>
      <c r="I83" s="1377"/>
      <c r="J83" s="1377"/>
      <c r="K83" s="1377"/>
      <c r="L83" s="1377"/>
      <c r="M83" s="1377"/>
      <c r="N83" s="1377"/>
      <c r="O83" s="1377"/>
      <c r="P83" s="1377"/>
      <c r="Q83" s="1377"/>
      <c r="R83" s="1377"/>
      <c r="S83" s="1377"/>
    </row>
    <row r="84" spans="1:19" s="2418" customFormat="1" x14ac:dyDescent="0.2">
      <c r="A84" s="1377"/>
      <c r="B84" s="1377"/>
      <c r="C84" s="1377"/>
      <c r="D84" s="1377"/>
      <c r="E84" s="1377"/>
      <c r="F84" s="1377"/>
      <c r="G84" s="1377"/>
      <c r="H84" s="1377"/>
      <c r="I84" s="1377"/>
      <c r="J84" s="1377"/>
      <c r="K84" s="1377"/>
      <c r="L84" s="1377"/>
      <c r="M84" s="1377"/>
      <c r="N84" s="1377"/>
      <c r="O84" s="1377"/>
      <c r="P84" s="1377"/>
      <c r="Q84" s="1377"/>
      <c r="R84" s="1377"/>
      <c r="S84" s="1377"/>
    </row>
    <row r="85" spans="1:19" s="2418" customFormat="1" x14ac:dyDescent="0.2">
      <c r="A85" s="1377"/>
      <c r="B85" s="1377"/>
      <c r="C85" s="1377"/>
      <c r="D85" s="1377"/>
      <c r="E85" s="1377"/>
      <c r="F85" s="1377"/>
      <c r="G85" s="1377"/>
      <c r="H85" s="1377"/>
      <c r="I85" s="1377"/>
      <c r="J85" s="1377"/>
      <c r="K85" s="1377"/>
      <c r="L85" s="1377"/>
      <c r="M85" s="1377"/>
      <c r="N85" s="1377"/>
      <c r="O85" s="1377"/>
      <c r="P85" s="1377"/>
      <c r="Q85" s="1377"/>
      <c r="R85" s="1377"/>
      <c r="S85" s="1377"/>
    </row>
    <row r="86" spans="1:19" s="2418" customFormat="1" x14ac:dyDescent="0.2">
      <c r="A86" s="1377"/>
      <c r="B86" s="1377"/>
      <c r="C86" s="1377"/>
      <c r="D86" s="1377"/>
      <c r="E86" s="1377"/>
      <c r="F86" s="1377"/>
      <c r="G86" s="1377"/>
      <c r="H86" s="1377"/>
      <c r="I86" s="1377"/>
      <c r="J86" s="1377"/>
      <c r="K86" s="1377"/>
      <c r="L86" s="1377"/>
      <c r="M86" s="1377"/>
      <c r="N86" s="1377"/>
      <c r="O86" s="1377"/>
      <c r="P86" s="1377"/>
      <c r="Q86" s="1377"/>
      <c r="R86" s="1377"/>
      <c r="S86" s="1377"/>
    </row>
    <row r="87" spans="1:19" s="2418" customFormat="1" x14ac:dyDescent="0.2">
      <c r="A87" s="1377"/>
      <c r="B87" s="1377"/>
      <c r="C87" s="1377"/>
      <c r="D87" s="1377"/>
      <c r="E87" s="1377"/>
      <c r="F87" s="1377"/>
      <c r="G87" s="1377"/>
      <c r="H87" s="1377"/>
      <c r="I87" s="1377"/>
      <c r="J87" s="1377"/>
      <c r="K87" s="1377"/>
      <c r="L87" s="1377"/>
      <c r="M87" s="1377"/>
      <c r="N87" s="1377"/>
      <c r="O87" s="1377"/>
      <c r="P87" s="1377"/>
      <c r="Q87" s="1377"/>
      <c r="R87" s="1377"/>
      <c r="S87" s="1377"/>
    </row>
    <row r="88" spans="1:19" s="2418" customFormat="1" x14ac:dyDescent="0.2">
      <c r="A88" s="1377"/>
      <c r="B88" s="1377"/>
      <c r="C88" s="1377"/>
      <c r="D88" s="1377"/>
      <c r="E88" s="1377"/>
      <c r="F88" s="1377"/>
      <c r="G88" s="1377"/>
      <c r="H88" s="1377"/>
      <c r="I88" s="1377"/>
      <c r="J88" s="1377"/>
      <c r="K88" s="1377"/>
      <c r="L88" s="1377"/>
      <c r="M88" s="1377"/>
      <c r="N88" s="1377"/>
      <c r="O88" s="1377"/>
      <c r="P88" s="1377"/>
      <c r="Q88" s="1377"/>
      <c r="R88" s="1377"/>
      <c r="S88" s="1377"/>
    </row>
    <row r="89" spans="1:19" s="2418" customFormat="1" x14ac:dyDescent="0.2">
      <c r="A89" s="1377"/>
      <c r="B89" s="1377"/>
      <c r="C89" s="1377"/>
      <c r="D89" s="1377"/>
      <c r="E89" s="1377"/>
      <c r="F89" s="1377"/>
      <c r="G89" s="1377"/>
      <c r="H89" s="1377"/>
      <c r="I89" s="1377"/>
      <c r="J89" s="1377"/>
      <c r="K89" s="1377"/>
      <c r="L89" s="1377"/>
      <c r="M89" s="1377"/>
      <c r="N89" s="1377"/>
      <c r="O89" s="1377"/>
      <c r="P89" s="1377"/>
      <c r="Q89" s="1377"/>
      <c r="R89" s="1377"/>
      <c r="S89" s="1377"/>
    </row>
    <row r="90" spans="1:19" s="2418" customFormat="1" x14ac:dyDescent="0.2">
      <c r="A90" s="1377"/>
      <c r="B90" s="1377"/>
      <c r="C90" s="1377"/>
      <c r="D90" s="1377"/>
      <c r="E90" s="1377"/>
      <c r="F90" s="1377"/>
      <c r="G90" s="1377"/>
      <c r="H90" s="1377"/>
      <c r="I90" s="1377"/>
      <c r="J90" s="1377"/>
      <c r="K90" s="1377"/>
      <c r="L90" s="1377"/>
      <c r="M90" s="1377"/>
      <c r="N90" s="1377"/>
      <c r="O90" s="1377"/>
      <c r="P90" s="1377"/>
      <c r="Q90" s="1377"/>
      <c r="R90" s="1377"/>
      <c r="S90" s="1377"/>
    </row>
    <row r="91" spans="1:19" s="2418" customFormat="1" x14ac:dyDescent="0.2">
      <c r="A91" s="1377"/>
      <c r="B91" s="1377"/>
      <c r="C91" s="1377"/>
      <c r="D91" s="1377"/>
      <c r="E91" s="1377"/>
      <c r="F91" s="1377"/>
      <c r="G91" s="1377"/>
      <c r="H91" s="1377"/>
      <c r="I91" s="1377"/>
      <c r="J91" s="1377"/>
      <c r="K91" s="1377"/>
      <c r="L91" s="1377"/>
      <c r="M91" s="1377"/>
      <c r="N91" s="1377"/>
      <c r="O91" s="1377"/>
      <c r="P91" s="1377"/>
      <c r="Q91" s="1377"/>
      <c r="R91" s="1377"/>
      <c r="S91" s="1377"/>
    </row>
    <row r="92" spans="1:19" s="2418" customFormat="1" x14ac:dyDescent="0.2">
      <c r="A92" s="1377"/>
      <c r="B92" s="1377"/>
      <c r="C92" s="1377"/>
      <c r="D92" s="1377"/>
      <c r="E92" s="1377"/>
      <c r="F92" s="1377"/>
      <c r="G92" s="1377"/>
      <c r="H92" s="1377"/>
      <c r="I92" s="1377"/>
      <c r="J92" s="1377"/>
      <c r="K92" s="1377"/>
      <c r="L92" s="1377"/>
      <c r="M92" s="1377"/>
      <c r="N92" s="1377"/>
      <c r="O92" s="1377"/>
      <c r="P92" s="1377"/>
      <c r="Q92" s="1377"/>
      <c r="R92" s="1377"/>
      <c r="S92" s="1377"/>
    </row>
    <row r="93" spans="1:19" s="2418" customFormat="1" x14ac:dyDescent="0.2">
      <c r="A93" s="1377"/>
      <c r="B93" s="1377"/>
      <c r="C93" s="1377"/>
      <c r="D93" s="1377"/>
      <c r="E93" s="1377"/>
      <c r="F93" s="1377"/>
      <c r="G93" s="1377"/>
      <c r="H93" s="1377"/>
      <c r="I93" s="1377"/>
      <c r="J93" s="1377"/>
      <c r="K93" s="1377"/>
      <c r="L93" s="1377"/>
      <c r="M93" s="1377"/>
      <c r="N93" s="1377"/>
      <c r="O93" s="1377"/>
      <c r="P93" s="1377"/>
      <c r="Q93" s="1377"/>
      <c r="R93" s="1377"/>
      <c r="S93" s="1377"/>
    </row>
    <row r="94" spans="1:19" s="2418" customFormat="1" x14ac:dyDescent="0.2">
      <c r="A94" s="1377"/>
      <c r="B94" s="1377"/>
      <c r="C94" s="1377"/>
      <c r="D94" s="1377"/>
      <c r="E94" s="1377"/>
      <c r="F94" s="1377"/>
      <c r="G94" s="1377"/>
      <c r="H94" s="1377"/>
      <c r="I94" s="1377"/>
      <c r="J94" s="1377"/>
      <c r="K94" s="1377"/>
      <c r="L94" s="1377"/>
      <c r="M94" s="1377"/>
      <c r="N94" s="1377"/>
      <c r="O94" s="1377"/>
      <c r="P94" s="1377"/>
      <c r="Q94" s="1377"/>
      <c r="R94" s="1377"/>
      <c r="S94" s="1377"/>
    </row>
    <row r="95" spans="1:19" s="2418" customFormat="1" x14ac:dyDescent="0.2">
      <c r="A95" s="1377"/>
      <c r="B95" s="1377"/>
      <c r="C95" s="1377"/>
      <c r="D95" s="1377"/>
      <c r="E95" s="1377"/>
      <c r="F95" s="1377"/>
      <c r="G95" s="1377"/>
      <c r="H95" s="1377"/>
      <c r="I95" s="1377"/>
      <c r="J95" s="1377"/>
      <c r="K95" s="1377"/>
      <c r="L95" s="1377"/>
      <c r="M95" s="1377"/>
      <c r="N95" s="1377"/>
      <c r="O95" s="1377"/>
      <c r="P95" s="1377"/>
      <c r="Q95" s="1377"/>
      <c r="R95" s="1377"/>
      <c r="S95" s="1377"/>
    </row>
    <row r="96" spans="1:19" s="2418" customFormat="1" x14ac:dyDescent="0.2">
      <c r="A96" s="1377"/>
      <c r="B96" s="1377"/>
      <c r="C96" s="1377"/>
      <c r="D96" s="1377"/>
      <c r="E96" s="1377"/>
      <c r="F96" s="1377"/>
      <c r="G96" s="1377"/>
      <c r="H96" s="1377"/>
      <c r="I96" s="1377"/>
      <c r="J96" s="1377"/>
      <c r="K96" s="1377"/>
      <c r="L96" s="1377"/>
      <c r="M96" s="1377"/>
      <c r="N96" s="1377"/>
      <c r="O96" s="1377"/>
      <c r="P96" s="1377"/>
      <c r="Q96" s="1377"/>
      <c r="R96" s="1377"/>
      <c r="S96" s="1377"/>
    </row>
    <row r="97" spans="1:19" s="2418" customFormat="1" x14ac:dyDescent="0.2">
      <c r="A97" s="1377"/>
      <c r="B97" s="1377"/>
      <c r="C97" s="1377"/>
      <c r="D97" s="1377"/>
      <c r="E97" s="1377"/>
      <c r="F97" s="1377"/>
      <c r="G97" s="1377"/>
      <c r="H97" s="1377"/>
      <c r="I97" s="1377"/>
      <c r="J97" s="1377"/>
      <c r="K97" s="1377"/>
      <c r="L97" s="1377"/>
      <c r="M97" s="1377"/>
      <c r="N97" s="1377"/>
      <c r="O97" s="1377"/>
      <c r="P97" s="1377"/>
      <c r="Q97" s="1377"/>
      <c r="R97" s="1377"/>
      <c r="S97" s="1377"/>
    </row>
    <row r="98" spans="1:19" s="2418" customFormat="1" x14ac:dyDescent="0.2">
      <c r="A98" s="1377"/>
      <c r="B98" s="1377"/>
      <c r="C98" s="1377"/>
      <c r="D98" s="1377"/>
      <c r="E98" s="1377"/>
      <c r="F98" s="1377"/>
      <c r="G98" s="1377"/>
      <c r="H98" s="1377"/>
      <c r="I98" s="1377"/>
      <c r="J98" s="1377"/>
      <c r="K98" s="1377"/>
      <c r="L98" s="1377"/>
      <c r="M98" s="1377"/>
      <c r="N98" s="1377"/>
      <c r="O98" s="1377"/>
      <c r="P98" s="1377"/>
      <c r="Q98" s="1377"/>
      <c r="R98" s="1377"/>
      <c r="S98" s="1377"/>
    </row>
    <row r="99" spans="1:19" s="2418" customFormat="1" x14ac:dyDescent="0.2">
      <c r="A99" s="1377"/>
      <c r="B99" s="1377"/>
      <c r="C99" s="1377"/>
      <c r="D99" s="1377"/>
      <c r="E99" s="1377"/>
      <c r="F99" s="1377"/>
      <c r="G99" s="1377"/>
      <c r="H99" s="1377"/>
      <c r="I99" s="1377"/>
      <c r="J99" s="1377"/>
      <c r="K99" s="1377"/>
      <c r="L99" s="1377"/>
      <c r="M99" s="1377"/>
      <c r="N99" s="1377"/>
      <c r="O99" s="1377"/>
      <c r="P99" s="1377"/>
      <c r="Q99" s="1377"/>
      <c r="R99" s="1377"/>
      <c r="S99" s="1377"/>
    </row>
    <row r="100" spans="1:19" s="2418" customFormat="1" x14ac:dyDescent="0.2">
      <c r="A100" s="1377"/>
      <c r="B100" s="1377"/>
      <c r="C100" s="1377"/>
      <c r="D100" s="1377"/>
      <c r="E100" s="1377"/>
      <c r="F100" s="1377"/>
      <c r="G100" s="1377"/>
      <c r="H100" s="1377"/>
      <c r="I100" s="1377"/>
      <c r="J100" s="1377"/>
      <c r="K100" s="1377"/>
      <c r="L100" s="1377"/>
      <c r="M100" s="1377"/>
      <c r="N100" s="1377"/>
      <c r="O100" s="1377"/>
      <c r="P100" s="1377"/>
      <c r="Q100" s="1377"/>
      <c r="R100" s="1377"/>
      <c r="S100" s="1377"/>
    </row>
    <row r="101" spans="1:19" s="2418" customFormat="1" x14ac:dyDescent="0.2">
      <c r="A101" s="1377"/>
      <c r="B101" s="1377"/>
      <c r="C101" s="1377"/>
      <c r="D101" s="1377"/>
      <c r="E101" s="1377"/>
      <c r="F101" s="1377"/>
      <c r="G101" s="1377"/>
      <c r="H101" s="1377"/>
      <c r="I101" s="1377"/>
      <c r="J101" s="1377"/>
      <c r="K101" s="1377"/>
      <c r="L101" s="1377"/>
      <c r="M101" s="1377"/>
      <c r="N101" s="1377"/>
      <c r="O101" s="1377"/>
      <c r="P101" s="1377"/>
      <c r="Q101" s="1377"/>
      <c r="R101" s="1377"/>
      <c r="S101" s="1377"/>
    </row>
    <row r="102" spans="1:19" s="2418" customFormat="1" x14ac:dyDescent="0.2">
      <c r="A102" s="1377"/>
      <c r="B102" s="1377"/>
      <c r="C102" s="1377"/>
      <c r="D102" s="1377"/>
      <c r="E102" s="1377"/>
      <c r="F102" s="1377"/>
      <c r="G102" s="1377"/>
      <c r="H102" s="1377"/>
      <c r="I102" s="1377"/>
      <c r="J102" s="1377"/>
      <c r="K102" s="1377"/>
      <c r="L102" s="1377"/>
      <c r="M102" s="1377"/>
      <c r="N102" s="1377"/>
      <c r="O102" s="1377"/>
      <c r="P102" s="1377"/>
      <c r="Q102" s="1377"/>
      <c r="R102" s="1377"/>
      <c r="S102" s="1377"/>
    </row>
    <row r="103" spans="1:19" s="2418" customFormat="1" x14ac:dyDescent="0.2">
      <c r="A103" s="1377"/>
      <c r="B103" s="1377"/>
      <c r="C103" s="1377"/>
      <c r="D103" s="1377"/>
      <c r="E103" s="1377"/>
      <c r="F103" s="1377"/>
      <c r="G103" s="1377"/>
      <c r="H103" s="1377"/>
      <c r="I103" s="1377"/>
      <c r="J103" s="1377"/>
      <c r="K103" s="1377"/>
      <c r="L103" s="1377"/>
      <c r="M103" s="1377"/>
      <c r="N103" s="1377"/>
      <c r="O103" s="1377"/>
      <c r="P103" s="1377"/>
      <c r="Q103" s="1377"/>
      <c r="R103" s="1377"/>
      <c r="S103" s="1377"/>
    </row>
    <row r="104" spans="1:19" s="2418" customFormat="1" x14ac:dyDescent="0.2">
      <c r="A104" s="1377"/>
      <c r="B104" s="1377"/>
      <c r="C104" s="1377"/>
      <c r="D104" s="1377"/>
      <c r="E104" s="1377"/>
      <c r="F104" s="1377"/>
      <c r="G104" s="1377"/>
      <c r="H104" s="1377"/>
      <c r="I104" s="1377"/>
      <c r="J104" s="1377"/>
      <c r="K104" s="1377"/>
      <c r="L104" s="1377"/>
      <c r="M104" s="1377"/>
      <c r="N104" s="1377"/>
      <c r="O104" s="1377"/>
      <c r="P104" s="1377"/>
      <c r="Q104" s="1377"/>
      <c r="R104" s="1377"/>
      <c r="S104" s="1377"/>
    </row>
    <row r="105" spans="1:19" s="2418" customFormat="1" x14ac:dyDescent="0.2">
      <c r="A105" s="1377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  <c r="P105" s="1377"/>
      <c r="Q105" s="1377"/>
      <c r="R105" s="1377"/>
      <c r="S105" s="1377"/>
    </row>
    <row r="106" spans="1:19" s="2418" customFormat="1" x14ac:dyDescent="0.2">
      <c r="A106" s="1377"/>
      <c r="B106" s="1377"/>
      <c r="C106" s="1377"/>
      <c r="D106" s="1377"/>
      <c r="E106" s="1377"/>
      <c r="F106" s="1377"/>
      <c r="G106" s="1377"/>
      <c r="H106" s="1377"/>
      <c r="I106" s="1377"/>
      <c r="J106" s="1377"/>
      <c r="K106" s="1377"/>
      <c r="L106" s="1377"/>
      <c r="M106" s="1377"/>
      <c r="N106" s="1377"/>
      <c r="O106" s="1377"/>
      <c r="P106" s="1377"/>
      <c r="Q106" s="1377"/>
      <c r="R106" s="1377"/>
      <c r="S106" s="1377"/>
    </row>
    <row r="107" spans="1:19" s="2418" customFormat="1" x14ac:dyDescent="0.2">
      <c r="A107" s="1377"/>
      <c r="B107" s="1377"/>
      <c r="C107" s="1377"/>
      <c r="D107" s="1377"/>
      <c r="E107" s="1377"/>
      <c r="F107" s="1377"/>
      <c r="G107" s="1377"/>
      <c r="H107" s="1377"/>
      <c r="I107" s="1377"/>
      <c r="J107" s="1377"/>
      <c r="K107" s="1377"/>
      <c r="L107" s="1377"/>
      <c r="M107" s="1377"/>
      <c r="N107" s="1377"/>
      <c r="O107" s="1377"/>
      <c r="P107" s="1377"/>
      <c r="Q107" s="1377"/>
      <c r="R107" s="1377"/>
      <c r="S107" s="1377"/>
    </row>
    <row r="108" spans="1:19" s="2418" customFormat="1" x14ac:dyDescent="0.2">
      <c r="A108" s="1377"/>
      <c r="B108" s="1377"/>
      <c r="C108" s="1377"/>
      <c r="D108" s="1377"/>
      <c r="E108" s="1377"/>
      <c r="F108" s="1377"/>
      <c r="G108" s="1377"/>
      <c r="H108" s="1377"/>
      <c r="I108" s="1377"/>
      <c r="J108" s="1377"/>
      <c r="K108" s="1377"/>
      <c r="L108" s="1377"/>
      <c r="M108" s="1377"/>
      <c r="N108" s="1377"/>
      <c r="O108" s="1377"/>
      <c r="P108" s="1377"/>
      <c r="Q108" s="1377"/>
      <c r="R108" s="1377"/>
      <c r="S108" s="1377"/>
    </row>
    <row r="109" spans="1:19" s="2418" customFormat="1" x14ac:dyDescent="0.2">
      <c r="A109" s="1377"/>
      <c r="B109" s="1377"/>
      <c r="C109" s="1377"/>
      <c r="D109" s="1377"/>
      <c r="E109" s="1377"/>
      <c r="F109" s="1377"/>
      <c r="G109" s="1377"/>
      <c r="H109" s="1377"/>
      <c r="I109" s="1377"/>
      <c r="J109" s="1377"/>
      <c r="K109" s="1377"/>
      <c r="L109" s="1377"/>
      <c r="M109" s="1377"/>
      <c r="N109" s="1377"/>
      <c r="O109" s="1377"/>
      <c r="P109" s="1377"/>
      <c r="Q109" s="1377"/>
      <c r="R109" s="1377"/>
      <c r="S109" s="1377"/>
    </row>
    <row r="110" spans="1:19" s="2418" customFormat="1" x14ac:dyDescent="0.2">
      <c r="A110" s="1377"/>
      <c r="B110" s="1377"/>
      <c r="C110" s="1377"/>
      <c r="D110" s="1377"/>
      <c r="E110" s="1377"/>
      <c r="F110" s="1377"/>
      <c r="G110" s="1377"/>
      <c r="H110" s="1377"/>
      <c r="I110" s="1377"/>
      <c r="J110" s="1377"/>
      <c r="K110" s="1377"/>
      <c r="L110" s="1377"/>
      <c r="M110" s="1377"/>
      <c r="N110" s="1377"/>
      <c r="O110" s="1377"/>
      <c r="P110" s="1377"/>
      <c r="Q110" s="1377"/>
      <c r="R110" s="1377"/>
      <c r="S110" s="1377"/>
    </row>
    <row r="111" spans="1:19" s="2418" customFormat="1" x14ac:dyDescent="0.2">
      <c r="A111" s="1377"/>
      <c r="B111" s="1377"/>
      <c r="C111" s="1377"/>
      <c r="D111" s="1377"/>
      <c r="E111" s="1377"/>
      <c r="F111" s="1377"/>
      <c r="G111" s="1377"/>
      <c r="H111" s="1377"/>
      <c r="I111" s="1377"/>
      <c r="J111" s="1377"/>
      <c r="K111" s="1377"/>
      <c r="L111" s="1377"/>
      <c r="M111" s="1377"/>
      <c r="N111" s="1377"/>
      <c r="O111" s="1377"/>
      <c r="P111" s="1377"/>
      <c r="Q111" s="1377"/>
      <c r="R111" s="1377"/>
      <c r="S111" s="1377"/>
    </row>
    <row r="112" spans="1:19" s="2418" customFormat="1" x14ac:dyDescent="0.2">
      <c r="A112" s="1377"/>
      <c r="B112" s="1377"/>
      <c r="C112" s="1377"/>
      <c r="D112" s="1377"/>
      <c r="E112" s="1377"/>
      <c r="F112" s="1377"/>
      <c r="G112" s="1377"/>
      <c r="H112" s="1377"/>
      <c r="I112" s="1377"/>
      <c r="J112" s="1377"/>
      <c r="K112" s="1377"/>
      <c r="L112" s="1377"/>
      <c r="M112" s="1377"/>
      <c r="N112" s="1377"/>
      <c r="O112" s="1377"/>
      <c r="P112" s="1377"/>
      <c r="Q112" s="1377"/>
      <c r="R112" s="1377"/>
      <c r="S112" s="1377"/>
    </row>
    <row r="113" spans="1:19" s="2418" customFormat="1" x14ac:dyDescent="0.2">
      <c r="A113" s="1377"/>
      <c r="B113" s="1377"/>
      <c r="C113" s="1377"/>
      <c r="D113" s="1377"/>
      <c r="E113" s="1377"/>
      <c r="F113" s="1377"/>
      <c r="G113" s="1377"/>
      <c r="H113" s="1377"/>
      <c r="I113" s="1377"/>
      <c r="J113" s="1377"/>
      <c r="K113" s="1377"/>
      <c r="L113" s="1377"/>
      <c r="M113" s="1377"/>
      <c r="N113" s="1377"/>
      <c r="O113" s="1377"/>
      <c r="P113" s="1377"/>
      <c r="Q113" s="1377"/>
      <c r="R113" s="1377"/>
      <c r="S113" s="1377"/>
    </row>
    <row r="114" spans="1:19" s="2418" customFormat="1" x14ac:dyDescent="0.2">
      <c r="A114" s="1377"/>
      <c r="B114" s="1377"/>
      <c r="C114" s="1377"/>
      <c r="D114" s="1377"/>
      <c r="E114" s="1377"/>
      <c r="F114" s="1377"/>
      <c r="G114" s="1377"/>
      <c r="H114" s="1377"/>
      <c r="I114" s="1377"/>
      <c r="J114" s="1377"/>
      <c r="K114" s="1377"/>
      <c r="L114" s="1377"/>
      <c r="M114" s="1377"/>
      <c r="N114" s="1377"/>
      <c r="O114" s="1377"/>
      <c r="P114" s="1377"/>
      <c r="Q114" s="1377"/>
      <c r="R114" s="1377"/>
      <c r="S114" s="1377"/>
    </row>
    <row r="115" spans="1:19" s="2418" customFormat="1" x14ac:dyDescent="0.2">
      <c r="A115" s="1377"/>
      <c r="B115" s="1377"/>
      <c r="C115" s="1377"/>
      <c r="D115" s="1377"/>
      <c r="E115" s="1377"/>
      <c r="F115" s="1377"/>
      <c r="G115" s="1377"/>
      <c r="H115" s="1377"/>
      <c r="I115" s="1377"/>
      <c r="J115" s="1377"/>
      <c r="K115" s="1377"/>
      <c r="L115" s="1377"/>
      <c r="M115" s="1377"/>
      <c r="N115" s="1377"/>
      <c r="O115" s="1377"/>
      <c r="P115" s="1377"/>
      <c r="Q115" s="1377"/>
      <c r="R115" s="1377"/>
      <c r="S115" s="1377"/>
    </row>
    <row r="116" spans="1:19" s="2418" customFormat="1" x14ac:dyDescent="0.2">
      <c r="A116" s="1377"/>
      <c r="B116" s="1377"/>
      <c r="C116" s="1377"/>
      <c r="D116" s="1377"/>
      <c r="E116" s="1377"/>
      <c r="F116" s="1377"/>
      <c r="G116" s="1377"/>
      <c r="H116" s="1377"/>
      <c r="I116" s="1377"/>
      <c r="J116" s="1377"/>
      <c r="K116" s="1377"/>
      <c r="L116" s="1377"/>
      <c r="M116" s="1377"/>
      <c r="N116" s="1377"/>
      <c r="O116" s="1377"/>
      <c r="P116" s="1377"/>
      <c r="Q116" s="1377"/>
      <c r="R116" s="1377"/>
      <c r="S116" s="1377"/>
    </row>
    <row r="117" spans="1:19" s="2418" customFormat="1" x14ac:dyDescent="0.2">
      <c r="A117" s="1377"/>
      <c r="B117" s="1377"/>
      <c r="C117" s="1377"/>
      <c r="D117" s="1377"/>
      <c r="E117" s="1377"/>
      <c r="F117" s="1377"/>
      <c r="G117" s="1377"/>
      <c r="H117" s="1377"/>
      <c r="I117" s="1377"/>
      <c r="J117" s="1377"/>
      <c r="K117" s="1377"/>
      <c r="L117" s="1377"/>
      <c r="M117" s="1377"/>
      <c r="N117" s="1377"/>
      <c r="O117" s="1377"/>
      <c r="P117" s="1377"/>
      <c r="Q117" s="1377"/>
      <c r="R117" s="1377"/>
      <c r="S117" s="1377"/>
    </row>
    <row r="118" spans="1:19" s="2418" customFormat="1" x14ac:dyDescent="0.2">
      <c r="A118" s="1377"/>
      <c r="B118" s="1377"/>
      <c r="C118" s="1377"/>
      <c r="D118" s="1377"/>
      <c r="E118" s="1377"/>
      <c r="F118" s="1377"/>
      <c r="G118" s="1377"/>
      <c r="H118" s="1377"/>
      <c r="I118" s="1377"/>
      <c r="J118" s="1377"/>
      <c r="K118" s="1377"/>
      <c r="L118" s="1377"/>
      <c r="M118" s="1377"/>
      <c r="N118" s="1377"/>
      <c r="O118" s="1377"/>
      <c r="P118" s="1377"/>
      <c r="Q118" s="1377"/>
      <c r="R118" s="1377"/>
      <c r="S118" s="1377"/>
    </row>
    <row r="119" spans="1:19" s="2418" customFormat="1" x14ac:dyDescent="0.2">
      <c r="A119" s="1377"/>
      <c r="B119" s="1377"/>
      <c r="C119" s="1377"/>
      <c r="D119" s="1377"/>
      <c r="E119" s="1377"/>
      <c r="F119" s="1377"/>
      <c r="G119" s="1377"/>
      <c r="H119" s="1377"/>
      <c r="I119" s="1377"/>
      <c r="J119" s="1377"/>
      <c r="K119" s="1377"/>
      <c r="L119" s="1377"/>
      <c r="M119" s="1377"/>
      <c r="N119" s="1377"/>
      <c r="O119" s="1377"/>
      <c r="P119" s="1377"/>
      <c r="Q119" s="1377"/>
      <c r="R119" s="1377"/>
      <c r="S119" s="1377"/>
    </row>
    <row r="120" spans="1:19" s="2418" customFormat="1" x14ac:dyDescent="0.2">
      <c r="A120" s="1377"/>
      <c r="B120" s="1377"/>
      <c r="C120" s="1377"/>
      <c r="D120" s="1377"/>
      <c r="E120" s="1377"/>
      <c r="F120" s="1377"/>
      <c r="G120" s="1377"/>
      <c r="H120" s="1377"/>
      <c r="I120" s="1377"/>
      <c r="J120" s="1377"/>
      <c r="K120" s="1377"/>
      <c r="L120" s="1377"/>
      <c r="M120" s="1377"/>
      <c r="N120" s="1377"/>
      <c r="O120" s="1377"/>
      <c r="P120" s="1377"/>
      <c r="Q120" s="1377"/>
      <c r="R120" s="1377"/>
      <c r="S120" s="1377"/>
    </row>
    <row r="121" spans="1:19" s="2418" customFormat="1" x14ac:dyDescent="0.2">
      <c r="A121" s="1377"/>
      <c r="B121" s="1377"/>
      <c r="C121" s="1377"/>
      <c r="D121" s="1377"/>
      <c r="E121" s="1377"/>
      <c r="F121" s="1377"/>
      <c r="G121" s="1377"/>
      <c r="H121" s="1377"/>
      <c r="I121" s="1377"/>
      <c r="J121" s="1377"/>
      <c r="K121" s="1377"/>
      <c r="L121" s="1377"/>
      <c r="M121" s="1377"/>
      <c r="N121" s="1377"/>
      <c r="O121" s="1377"/>
      <c r="P121" s="1377"/>
      <c r="Q121" s="1377"/>
      <c r="R121" s="1377"/>
      <c r="S121" s="1377"/>
    </row>
    <row r="122" spans="1:19" s="2418" customFormat="1" x14ac:dyDescent="0.2">
      <c r="A122" s="1377"/>
      <c r="B122" s="1377"/>
      <c r="C122" s="1377"/>
      <c r="D122" s="1377"/>
      <c r="E122" s="1377"/>
      <c r="F122" s="1377"/>
      <c r="G122" s="1377"/>
      <c r="H122" s="1377"/>
      <c r="I122" s="1377"/>
      <c r="J122" s="1377"/>
      <c r="K122" s="1377"/>
      <c r="L122" s="1377"/>
      <c r="M122" s="1377"/>
      <c r="N122" s="1377"/>
      <c r="O122" s="1377"/>
      <c r="P122" s="1377"/>
      <c r="Q122" s="1377"/>
      <c r="R122" s="1377"/>
      <c r="S122" s="1377"/>
    </row>
    <row r="123" spans="1:19" s="2418" customFormat="1" x14ac:dyDescent="0.2">
      <c r="A123" s="1377"/>
      <c r="B123" s="1377"/>
      <c r="C123" s="1377"/>
      <c r="D123" s="1377"/>
      <c r="E123" s="1377"/>
      <c r="F123" s="1377"/>
      <c r="G123" s="1377"/>
      <c r="H123" s="1377"/>
      <c r="I123" s="1377"/>
      <c r="J123" s="1377"/>
      <c r="K123" s="1377"/>
      <c r="L123" s="1377"/>
      <c r="M123" s="1377"/>
      <c r="N123" s="1377"/>
      <c r="O123" s="1377"/>
      <c r="P123" s="1377"/>
      <c r="Q123" s="1377"/>
      <c r="R123" s="1377"/>
      <c r="S123" s="1377"/>
    </row>
    <row r="124" spans="1:19" s="2418" customFormat="1" x14ac:dyDescent="0.2">
      <c r="A124" s="1377"/>
      <c r="B124" s="1377"/>
      <c r="C124" s="1377"/>
      <c r="D124" s="1377"/>
      <c r="E124" s="1377"/>
      <c r="F124" s="1377"/>
      <c r="G124" s="1377"/>
      <c r="H124" s="1377"/>
      <c r="I124" s="1377"/>
      <c r="J124" s="1377"/>
      <c r="K124" s="1377"/>
      <c r="L124" s="1377"/>
      <c r="M124" s="1377"/>
      <c r="N124" s="1377"/>
      <c r="O124" s="1377"/>
      <c r="P124" s="1377"/>
      <c r="Q124" s="1377"/>
      <c r="R124" s="1377"/>
      <c r="S124" s="1377"/>
    </row>
    <row r="125" spans="1:19" s="2418" customFormat="1" x14ac:dyDescent="0.2">
      <c r="A125" s="1377"/>
      <c r="B125" s="1377"/>
      <c r="C125" s="1377"/>
      <c r="D125" s="1377"/>
      <c r="E125" s="1377"/>
      <c r="F125" s="1377"/>
      <c r="G125" s="1377"/>
      <c r="H125" s="1377"/>
      <c r="I125" s="1377"/>
      <c r="J125" s="1377"/>
      <c r="K125" s="1377"/>
      <c r="L125" s="1377"/>
      <c r="M125" s="1377"/>
      <c r="N125" s="1377"/>
      <c r="O125" s="1377"/>
      <c r="P125" s="1377"/>
      <c r="Q125" s="1377"/>
      <c r="R125" s="1377"/>
      <c r="S125" s="1377"/>
    </row>
    <row r="126" spans="1:19" s="2418" customFormat="1" x14ac:dyDescent="0.2">
      <c r="A126" s="1377"/>
      <c r="B126" s="1377"/>
      <c r="C126" s="1377"/>
      <c r="D126" s="1377"/>
      <c r="E126" s="1377"/>
      <c r="F126" s="1377"/>
      <c r="G126" s="1377"/>
      <c r="H126" s="1377"/>
      <c r="I126" s="1377"/>
      <c r="J126" s="1377"/>
      <c r="K126" s="1377"/>
      <c r="L126" s="1377"/>
      <c r="M126" s="1377"/>
      <c r="N126" s="1377"/>
      <c r="O126" s="1377"/>
      <c r="P126" s="1377"/>
      <c r="Q126" s="1377"/>
      <c r="R126" s="1377"/>
      <c r="S126" s="1377"/>
    </row>
    <row r="127" spans="1:19" s="2418" customFormat="1" x14ac:dyDescent="0.2">
      <c r="A127" s="1377"/>
      <c r="B127" s="1377"/>
      <c r="C127" s="1377"/>
      <c r="D127" s="1377"/>
      <c r="E127" s="1377"/>
      <c r="F127" s="1377"/>
      <c r="G127" s="1377"/>
      <c r="H127" s="1377"/>
      <c r="I127" s="1377"/>
      <c r="J127" s="1377"/>
      <c r="K127" s="1377"/>
      <c r="L127" s="1377"/>
      <c r="M127" s="1377"/>
      <c r="N127" s="1377"/>
      <c r="O127" s="1377"/>
      <c r="P127" s="1377"/>
      <c r="Q127" s="1377"/>
      <c r="R127" s="1377"/>
      <c r="S127" s="1377"/>
    </row>
    <row r="128" spans="1:19" s="2418" customFormat="1" x14ac:dyDescent="0.2">
      <c r="A128" s="1377"/>
      <c r="B128" s="1377"/>
      <c r="C128" s="1377"/>
      <c r="D128" s="1377"/>
      <c r="E128" s="1377"/>
      <c r="F128" s="1377"/>
      <c r="G128" s="1377"/>
      <c r="H128" s="1377"/>
      <c r="I128" s="1377"/>
      <c r="J128" s="1377"/>
      <c r="K128" s="1377"/>
      <c r="L128" s="1377"/>
      <c r="M128" s="1377"/>
      <c r="N128" s="1377"/>
      <c r="O128" s="1377"/>
      <c r="P128" s="1377"/>
      <c r="Q128" s="1377"/>
      <c r="R128" s="1377"/>
      <c r="S128" s="1377"/>
    </row>
    <row r="129" spans="1:19" s="2418" customFormat="1" x14ac:dyDescent="0.2">
      <c r="A129" s="1377"/>
      <c r="B129" s="1377"/>
      <c r="C129" s="1377"/>
      <c r="D129" s="1377"/>
      <c r="E129" s="1377"/>
      <c r="F129" s="1377"/>
      <c r="G129" s="1377"/>
      <c r="H129" s="1377"/>
      <c r="I129" s="1377"/>
      <c r="J129" s="1377"/>
      <c r="K129" s="1377"/>
      <c r="L129" s="1377"/>
      <c r="M129" s="1377"/>
      <c r="N129" s="1377"/>
      <c r="O129" s="1377"/>
      <c r="P129" s="1377"/>
      <c r="Q129" s="1377"/>
      <c r="R129" s="1377"/>
      <c r="S129" s="1377"/>
    </row>
    <row r="130" spans="1:19" s="2418" customFormat="1" x14ac:dyDescent="0.2">
      <c r="A130" s="1377"/>
      <c r="B130" s="1377"/>
      <c r="C130" s="1377"/>
      <c r="D130" s="1377"/>
      <c r="E130" s="1377"/>
      <c r="F130" s="1377"/>
      <c r="G130" s="1377"/>
      <c r="H130" s="1377"/>
      <c r="I130" s="1377"/>
      <c r="J130" s="1377"/>
      <c r="K130" s="1377"/>
      <c r="L130" s="1377"/>
      <c r="M130" s="1377"/>
      <c r="N130" s="1377"/>
      <c r="O130" s="1377"/>
      <c r="P130" s="1377"/>
      <c r="Q130" s="1377"/>
      <c r="R130" s="1377"/>
      <c r="S130" s="1377"/>
    </row>
    <row r="131" spans="1:19" s="2418" customFormat="1" x14ac:dyDescent="0.2">
      <c r="A131" s="1377"/>
      <c r="B131" s="1377"/>
      <c r="C131" s="1377"/>
      <c r="D131" s="1377"/>
      <c r="E131" s="1377"/>
      <c r="F131" s="1377"/>
      <c r="G131" s="1377"/>
      <c r="H131" s="1377"/>
      <c r="I131" s="1377"/>
      <c r="J131" s="1377"/>
      <c r="K131" s="1377"/>
      <c r="L131" s="1377"/>
      <c r="M131" s="1377"/>
      <c r="N131" s="1377"/>
      <c r="O131" s="1377"/>
      <c r="P131" s="1377"/>
      <c r="Q131" s="1377"/>
      <c r="R131" s="1377"/>
      <c r="S131" s="1377"/>
    </row>
    <row r="132" spans="1:19" s="2418" customFormat="1" x14ac:dyDescent="0.2">
      <c r="A132" s="1377"/>
      <c r="B132" s="1377"/>
      <c r="C132" s="1377"/>
      <c r="D132" s="1377"/>
      <c r="E132" s="1377"/>
      <c r="F132" s="1377"/>
      <c r="G132" s="1377"/>
      <c r="H132" s="1377"/>
      <c r="I132" s="1377"/>
      <c r="J132" s="1377"/>
      <c r="K132" s="1377"/>
      <c r="L132" s="1377"/>
      <c r="M132" s="1377"/>
      <c r="N132" s="1377"/>
      <c r="O132" s="1377"/>
      <c r="P132" s="1377"/>
      <c r="Q132" s="1377"/>
      <c r="R132" s="1377"/>
      <c r="S132" s="1377"/>
    </row>
    <row r="133" spans="1:19" s="2418" customFormat="1" x14ac:dyDescent="0.2">
      <c r="A133" s="1377"/>
      <c r="B133" s="1377"/>
      <c r="C133" s="1377"/>
      <c r="D133" s="1377"/>
      <c r="E133" s="1377"/>
      <c r="F133" s="1377"/>
      <c r="G133" s="1377"/>
      <c r="H133" s="1377"/>
      <c r="I133" s="1377"/>
      <c r="J133" s="1377"/>
      <c r="K133" s="1377"/>
      <c r="L133" s="1377"/>
      <c r="M133" s="1377"/>
      <c r="N133" s="1377"/>
      <c r="O133" s="1377"/>
      <c r="P133" s="1377"/>
      <c r="Q133" s="1377"/>
      <c r="R133" s="1377"/>
      <c r="S133" s="1377"/>
    </row>
    <row r="134" spans="1:19" s="2418" customFormat="1" x14ac:dyDescent="0.2">
      <c r="A134" s="1377"/>
      <c r="B134" s="1377"/>
      <c r="C134" s="1377"/>
      <c r="D134" s="1377"/>
      <c r="E134" s="1377"/>
      <c r="F134" s="1377"/>
      <c r="G134" s="1377"/>
      <c r="H134" s="1377"/>
      <c r="I134" s="1377"/>
      <c r="J134" s="1377"/>
      <c r="K134" s="1377"/>
      <c r="L134" s="1377"/>
      <c r="M134" s="1377"/>
      <c r="N134" s="1377"/>
      <c r="O134" s="1377"/>
      <c r="P134" s="1377"/>
      <c r="Q134" s="1377"/>
      <c r="R134" s="1377"/>
      <c r="S134" s="1377"/>
    </row>
    <row r="135" spans="1:19" s="2418" customFormat="1" x14ac:dyDescent="0.2">
      <c r="A135" s="1377"/>
      <c r="B135" s="1377"/>
      <c r="C135" s="1377"/>
      <c r="D135" s="1377"/>
      <c r="E135" s="1377"/>
      <c r="F135" s="1377"/>
      <c r="G135" s="1377"/>
      <c r="H135" s="1377"/>
      <c r="I135" s="1377"/>
      <c r="J135" s="1377"/>
      <c r="K135" s="1377"/>
      <c r="L135" s="1377"/>
      <c r="M135" s="1377"/>
      <c r="N135" s="1377"/>
      <c r="O135" s="1377"/>
      <c r="P135" s="1377"/>
      <c r="Q135" s="1377"/>
      <c r="R135" s="1377"/>
      <c r="S135" s="1377"/>
    </row>
    <row r="136" spans="1:19" s="2418" customFormat="1" x14ac:dyDescent="0.2">
      <c r="A136" s="1377"/>
      <c r="B136" s="1377"/>
      <c r="C136" s="1377"/>
      <c r="D136" s="1377"/>
      <c r="E136" s="1377"/>
      <c r="F136" s="1377"/>
      <c r="G136" s="1377"/>
      <c r="H136" s="1377"/>
      <c r="I136" s="1377"/>
      <c r="J136" s="1377"/>
      <c r="K136" s="1377"/>
      <c r="L136" s="1377"/>
      <c r="M136" s="1377"/>
      <c r="N136" s="1377"/>
      <c r="O136" s="1377"/>
      <c r="P136" s="1377"/>
      <c r="Q136" s="1377"/>
      <c r="R136" s="1377"/>
      <c r="S136" s="1377"/>
    </row>
    <row r="137" spans="1:19" s="2418" customFormat="1" x14ac:dyDescent="0.2">
      <c r="A137" s="1377"/>
      <c r="B137" s="1377"/>
      <c r="C137" s="1377"/>
      <c r="D137" s="1377"/>
      <c r="E137" s="1377"/>
      <c r="F137" s="1377"/>
      <c r="G137" s="1377"/>
      <c r="H137" s="1377"/>
      <c r="I137" s="1377"/>
      <c r="J137" s="1377"/>
      <c r="K137" s="1377"/>
      <c r="L137" s="1377"/>
      <c r="M137" s="1377"/>
      <c r="N137" s="1377"/>
      <c r="O137" s="1377"/>
      <c r="P137" s="1377"/>
      <c r="Q137" s="1377"/>
      <c r="R137" s="1377"/>
      <c r="S137" s="1377"/>
    </row>
    <row r="138" spans="1:19" s="2418" customFormat="1" x14ac:dyDescent="0.2">
      <c r="A138" s="1377"/>
      <c r="B138" s="1377"/>
      <c r="C138" s="1377"/>
      <c r="D138" s="1377"/>
      <c r="E138" s="1377"/>
      <c r="F138" s="1377"/>
      <c r="G138" s="1377"/>
      <c r="H138" s="1377"/>
      <c r="I138" s="1377"/>
      <c r="J138" s="1377"/>
      <c r="K138" s="1377"/>
      <c r="L138" s="1377"/>
      <c r="M138" s="1377"/>
      <c r="N138" s="1377"/>
      <c r="O138" s="1377"/>
      <c r="P138" s="1377"/>
      <c r="Q138" s="1377"/>
      <c r="R138" s="1377"/>
      <c r="S138" s="1377"/>
    </row>
    <row r="139" spans="1:19" s="2418" customFormat="1" x14ac:dyDescent="0.2">
      <c r="A139" s="1377"/>
      <c r="B139" s="1377"/>
      <c r="C139" s="1377"/>
      <c r="D139" s="1377"/>
      <c r="E139" s="1377"/>
      <c r="F139" s="1377"/>
      <c r="G139" s="1377"/>
      <c r="H139" s="1377"/>
      <c r="I139" s="1377"/>
      <c r="J139" s="1377"/>
      <c r="K139" s="1377"/>
      <c r="L139" s="1377"/>
      <c r="M139" s="1377"/>
      <c r="N139" s="1377"/>
      <c r="O139" s="1377"/>
      <c r="P139" s="1377"/>
      <c r="Q139" s="1377"/>
      <c r="R139" s="1377"/>
      <c r="S139" s="1377"/>
    </row>
    <row r="140" spans="1:19" s="2418" customFormat="1" x14ac:dyDescent="0.2">
      <c r="A140" s="1377"/>
      <c r="B140" s="1377"/>
      <c r="C140" s="1377"/>
      <c r="D140" s="1377"/>
      <c r="E140" s="1377"/>
      <c r="F140" s="1377"/>
      <c r="G140" s="1377"/>
      <c r="H140" s="1377"/>
      <c r="I140" s="1377"/>
      <c r="J140" s="1377"/>
      <c r="K140" s="1377"/>
      <c r="L140" s="1377"/>
      <c r="M140" s="1377"/>
      <c r="N140" s="1377"/>
      <c r="O140" s="1377"/>
      <c r="P140" s="1377"/>
      <c r="Q140" s="1377"/>
      <c r="R140" s="1377"/>
      <c r="S140" s="1377"/>
    </row>
    <row r="141" spans="1:19" s="2418" customFormat="1" x14ac:dyDescent="0.2">
      <c r="A141" s="1377"/>
      <c r="B141" s="1377"/>
      <c r="C141" s="1377"/>
      <c r="D141" s="1377"/>
      <c r="E141" s="1377"/>
      <c r="F141" s="1377"/>
      <c r="G141" s="1377"/>
      <c r="H141" s="1377"/>
      <c r="I141" s="1377"/>
      <c r="J141" s="1377"/>
      <c r="K141" s="1377"/>
      <c r="L141" s="1377"/>
      <c r="M141" s="1377"/>
      <c r="N141" s="1377"/>
      <c r="O141" s="1377"/>
      <c r="P141" s="1377"/>
      <c r="Q141" s="1377"/>
      <c r="R141" s="1377"/>
      <c r="S141" s="1377"/>
    </row>
    <row r="142" spans="1:19" s="2418" customFormat="1" x14ac:dyDescent="0.2">
      <c r="A142" s="1377"/>
      <c r="B142" s="1377"/>
      <c r="C142" s="1377"/>
      <c r="D142" s="1377"/>
      <c r="E142" s="1377"/>
      <c r="F142" s="1377"/>
      <c r="G142" s="1377"/>
      <c r="H142" s="1377"/>
      <c r="I142" s="1377"/>
      <c r="J142" s="1377"/>
      <c r="K142" s="1377"/>
      <c r="L142" s="1377"/>
      <c r="M142" s="1377"/>
      <c r="N142" s="1377"/>
      <c r="O142" s="1377"/>
      <c r="P142" s="1377"/>
      <c r="Q142" s="1377"/>
      <c r="R142" s="1377"/>
      <c r="S142" s="1377"/>
    </row>
    <row r="143" spans="1:19" s="2418" customFormat="1" x14ac:dyDescent="0.2">
      <c r="A143" s="1377"/>
      <c r="B143" s="1377"/>
      <c r="C143" s="1377"/>
      <c r="D143" s="1377"/>
      <c r="E143" s="1377"/>
      <c r="F143" s="1377"/>
      <c r="G143" s="1377"/>
      <c r="H143" s="1377"/>
      <c r="I143" s="1377"/>
      <c r="J143" s="1377"/>
      <c r="K143" s="1377"/>
      <c r="L143" s="1377"/>
      <c r="M143" s="1377"/>
      <c r="N143" s="1377"/>
      <c r="O143" s="1377"/>
      <c r="P143" s="1377"/>
      <c r="Q143" s="1377"/>
      <c r="R143" s="1377"/>
      <c r="S143" s="1377"/>
    </row>
    <row r="144" spans="1:19" s="2418" customFormat="1" x14ac:dyDescent="0.2">
      <c r="A144" s="1377"/>
      <c r="B144" s="1377"/>
      <c r="C144" s="1377"/>
      <c r="D144" s="1377"/>
      <c r="E144" s="1377"/>
      <c r="F144" s="1377"/>
      <c r="G144" s="1377"/>
      <c r="H144" s="1377"/>
      <c r="I144" s="1377"/>
      <c r="J144" s="1377"/>
      <c r="K144" s="1377"/>
      <c r="L144" s="1377"/>
      <c r="M144" s="1377"/>
      <c r="N144" s="1377"/>
      <c r="O144" s="1377"/>
      <c r="P144" s="1377"/>
      <c r="Q144" s="1377"/>
      <c r="R144" s="1377"/>
      <c r="S144" s="1377"/>
    </row>
    <row r="145" spans="1:19" s="2418" customFormat="1" x14ac:dyDescent="0.2">
      <c r="A145" s="1377"/>
      <c r="B145" s="1377"/>
      <c r="C145" s="1377"/>
      <c r="D145" s="1377"/>
      <c r="E145" s="1377"/>
      <c r="F145" s="1377"/>
      <c r="G145" s="1377"/>
      <c r="H145" s="1377"/>
      <c r="I145" s="1377"/>
      <c r="J145" s="1377"/>
      <c r="K145" s="1377"/>
      <c r="L145" s="1377"/>
      <c r="M145" s="1377"/>
      <c r="N145" s="1377"/>
      <c r="O145" s="1377"/>
      <c r="P145" s="1377"/>
      <c r="Q145" s="1377"/>
      <c r="R145" s="1377"/>
      <c r="S145" s="1377"/>
    </row>
    <row r="146" spans="1:19" s="2418" customFormat="1" x14ac:dyDescent="0.2">
      <c r="A146" s="1377"/>
      <c r="B146" s="1377"/>
      <c r="C146" s="1377"/>
      <c r="D146" s="1377"/>
      <c r="E146" s="1377"/>
      <c r="F146" s="1377"/>
      <c r="G146" s="1377"/>
      <c r="H146" s="1377"/>
      <c r="I146" s="1377"/>
      <c r="J146" s="1377"/>
      <c r="K146" s="1377"/>
      <c r="L146" s="1377"/>
      <c r="M146" s="1377"/>
      <c r="N146" s="1377"/>
      <c r="O146" s="1377"/>
      <c r="P146" s="1377"/>
      <c r="Q146" s="1377"/>
      <c r="R146" s="1377"/>
      <c r="S146" s="1377"/>
    </row>
    <row r="147" spans="1:19" s="2418" customFormat="1" x14ac:dyDescent="0.2">
      <c r="A147" s="1377"/>
      <c r="B147" s="1377"/>
      <c r="C147" s="1377"/>
      <c r="D147" s="1377"/>
      <c r="E147" s="1377"/>
      <c r="F147" s="1377"/>
      <c r="G147" s="1377"/>
      <c r="H147" s="1377"/>
      <c r="I147" s="1377"/>
      <c r="J147" s="1377"/>
      <c r="K147" s="1377"/>
      <c r="L147" s="1377"/>
      <c r="M147" s="1377"/>
      <c r="N147" s="1377"/>
      <c r="O147" s="1377"/>
      <c r="P147" s="1377"/>
      <c r="Q147" s="1377"/>
      <c r="R147" s="1377"/>
      <c r="S147" s="1377"/>
    </row>
    <row r="148" spans="1:19" s="2418" customFormat="1" x14ac:dyDescent="0.2">
      <c r="A148" s="1377"/>
      <c r="B148" s="1377"/>
      <c r="C148" s="1377"/>
      <c r="D148" s="1377"/>
      <c r="E148" s="1377"/>
      <c r="F148" s="1377"/>
      <c r="G148" s="1377"/>
      <c r="H148" s="1377"/>
      <c r="I148" s="1377"/>
      <c r="J148" s="1377"/>
      <c r="K148" s="1377"/>
      <c r="L148" s="1377"/>
      <c r="M148" s="1377"/>
      <c r="N148" s="1377"/>
      <c r="O148" s="1377"/>
      <c r="P148" s="1377"/>
      <c r="Q148" s="1377"/>
      <c r="R148" s="1377"/>
      <c r="S148" s="1377"/>
    </row>
    <row r="149" spans="1:19" s="2418" customFormat="1" x14ac:dyDescent="0.2">
      <c r="A149" s="1377"/>
      <c r="B149" s="1377"/>
      <c r="C149" s="1377"/>
      <c r="D149" s="1377"/>
      <c r="E149" s="1377"/>
      <c r="F149" s="1377"/>
      <c r="G149" s="1377"/>
      <c r="H149" s="1377"/>
      <c r="I149" s="1377"/>
      <c r="J149" s="1377"/>
      <c r="K149" s="1377"/>
      <c r="L149" s="1377"/>
      <c r="M149" s="1377"/>
      <c r="N149" s="1377"/>
      <c r="O149" s="1377"/>
      <c r="P149" s="1377"/>
      <c r="Q149" s="1377"/>
      <c r="R149" s="1377"/>
      <c r="S149" s="1377"/>
    </row>
    <row r="150" spans="1:19" s="2418" customFormat="1" x14ac:dyDescent="0.2">
      <c r="A150" s="1377"/>
      <c r="B150" s="1377"/>
      <c r="C150" s="1377"/>
      <c r="D150" s="1377"/>
      <c r="E150" s="1377"/>
      <c r="F150" s="1377"/>
      <c r="G150" s="1377"/>
      <c r="H150" s="1377"/>
      <c r="I150" s="1377"/>
      <c r="J150" s="1377"/>
      <c r="K150" s="1377"/>
      <c r="L150" s="1377"/>
      <c r="M150" s="1377"/>
      <c r="N150" s="1377"/>
      <c r="O150" s="1377"/>
      <c r="P150" s="1377"/>
      <c r="Q150" s="1377"/>
      <c r="R150" s="1377"/>
      <c r="S150" s="1377"/>
    </row>
    <row r="151" spans="1:19" s="2418" customFormat="1" x14ac:dyDescent="0.2">
      <c r="A151" s="1377"/>
      <c r="B151" s="1377"/>
      <c r="C151" s="1377"/>
      <c r="D151" s="1377"/>
      <c r="E151" s="1377"/>
      <c r="F151" s="1377"/>
      <c r="G151" s="1377"/>
      <c r="H151" s="1377"/>
      <c r="I151" s="1377"/>
      <c r="J151" s="1377"/>
      <c r="K151" s="1377"/>
      <c r="L151" s="1377"/>
      <c r="M151" s="1377"/>
      <c r="N151" s="1377"/>
      <c r="O151" s="1377"/>
      <c r="P151" s="1377"/>
      <c r="Q151" s="1377"/>
      <c r="R151" s="1377"/>
      <c r="S151" s="1377"/>
    </row>
    <row r="152" spans="1:19" s="2418" customFormat="1" x14ac:dyDescent="0.2">
      <c r="A152" s="1377"/>
      <c r="B152" s="1377"/>
      <c r="C152" s="1377"/>
      <c r="D152" s="1377"/>
      <c r="E152" s="1377"/>
      <c r="F152" s="1377"/>
      <c r="G152" s="1377"/>
      <c r="H152" s="1377"/>
      <c r="I152" s="1377"/>
      <c r="J152" s="1377"/>
      <c r="K152" s="1377"/>
      <c r="L152" s="1377"/>
      <c r="M152" s="1377"/>
      <c r="N152" s="1377"/>
      <c r="O152" s="1377"/>
      <c r="P152" s="1377"/>
      <c r="Q152" s="1377"/>
      <c r="R152" s="1377"/>
      <c r="S152" s="1377"/>
    </row>
    <row r="153" spans="1:19" s="2418" customFormat="1" x14ac:dyDescent="0.2">
      <c r="A153" s="1377"/>
      <c r="B153" s="1377"/>
      <c r="C153" s="1377"/>
      <c r="D153" s="1377"/>
      <c r="E153" s="1377"/>
      <c r="F153" s="1377"/>
      <c r="G153" s="1377"/>
      <c r="H153" s="1377"/>
      <c r="I153" s="1377"/>
      <c r="J153" s="1377"/>
      <c r="K153" s="1377"/>
      <c r="L153" s="1377"/>
      <c r="M153" s="1377"/>
      <c r="N153" s="1377"/>
      <c r="O153" s="1377"/>
      <c r="P153" s="1377"/>
      <c r="Q153" s="1377"/>
      <c r="R153" s="1377"/>
      <c r="S153" s="1377"/>
    </row>
    <row r="154" spans="1:19" s="2418" customFormat="1" x14ac:dyDescent="0.2">
      <c r="A154" s="1377"/>
      <c r="B154" s="1377"/>
      <c r="C154" s="1377"/>
      <c r="D154" s="1377"/>
      <c r="E154" s="1377"/>
      <c r="F154" s="1377"/>
      <c r="G154" s="1377"/>
      <c r="H154" s="1377"/>
      <c r="I154" s="1377"/>
      <c r="J154" s="1377"/>
      <c r="K154" s="1377"/>
      <c r="L154" s="1377"/>
      <c r="M154" s="1377"/>
      <c r="N154" s="1377"/>
      <c r="O154" s="1377"/>
      <c r="P154" s="1377"/>
      <c r="Q154" s="1377"/>
      <c r="R154" s="1377"/>
      <c r="S154" s="1377"/>
    </row>
    <row r="155" spans="1:19" s="2418" customFormat="1" x14ac:dyDescent="0.2">
      <c r="A155" s="1377"/>
      <c r="B155" s="1377"/>
      <c r="C155" s="1377"/>
      <c r="D155" s="1377"/>
      <c r="E155" s="1377"/>
      <c r="F155" s="1377"/>
      <c r="G155" s="1377"/>
      <c r="H155" s="1377"/>
      <c r="I155" s="1377"/>
      <c r="J155" s="1377"/>
      <c r="K155" s="1377"/>
      <c r="L155" s="1377"/>
      <c r="M155" s="1377"/>
      <c r="N155" s="1377"/>
      <c r="O155" s="1377"/>
      <c r="P155" s="1377"/>
      <c r="Q155" s="1377"/>
      <c r="R155" s="1377"/>
      <c r="S155" s="1377"/>
    </row>
    <row r="156" spans="1:19" s="2418" customFormat="1" x14ac:dyDescent="0.2">
      <c r="A156" s="1377"/>
      <c r="B156" s="1377"/>
      <c r="C156" s="1377"/>
      <c r="D156" s="1377"/>
      <c r="E156" s="1377"/>
      <c r="F156" s="1377"/>
      <c r="G156" s="1377"/>
      <c r="H156" s="1377"/>
      <c r="I156" s="1377"/>
      <c r="J156" s="1377"/>
      <c r="K156" s="1377"/>
      <c r="L156" s="1377"/>
      <c r="M156" s="1377"/>
      <c r="N156" s="1377"/>
      <c r="O156" s="1377"/>
      <c r="P156" s="1377"/>
      <c r="Q156" s="1377"/>
      <c r="R156" s="1377"/>
      <c r="S156" s="1377"/>
    </row>
    <row r="157" spans="1:19" s="2418" customFormat="1" x14ac:dyDescent="0.2">
      <c r="A157" s="1377"/>
      <c r="B157" s="1377"/>
      <c r="C157" s="1377"/>
      <c r="D157" s="1377"/>
      <c r="E157" s="1377"/>
      <c r="F157" s="1377"/>
      <c r="G157" s="1377"/>
      <c r="H157" s="1377"/>
      <c r="I157" s="1377"/>
      <c r="J157" s="1377"/>
      <c r="K157" s="1377"/>
      <c r="L157" s="1377"/>
      <c r="M157" s="1377"/>
      <c r="N157" s="1377"/>
      <c r="O157" s="1377"/>
      <c r="P157" s="1377"/>
      <c r="Q157" s="1377"/>
      <c r="R157" s="1377"/>
      <c r="S157" s="1377"/>
    </row>
    <row r="158" spans="1:19" s="2418" customFormat="1" x14ac:dyDescent="0.2">
      <c r="A158" s="1377"/>
      <c r="B158" s="1377"/>
      <c r="C158" s="1377"/>
      <c r="D158" s="1377"/>
      <c r="E158" s="1377"/>
      <c r="F158" s="1377"/>
      <c r="G158" s="1377"/>
      <c r="H158" s="1377"/>
      <c r="I158" s="1377"/>
      <c r="J158" s="1377"/>
      <c r="K158" s="1377"/>
      <c r="L158" s="1377"/>
      <c r="M158" s="1377"/>
      <c r="N158" s="1377"/>
      <c r="O158" s="1377"/>
      <c r="P158" s="1377"/>
      <c r="Q158" s="1377"/>
      <c r="R158" s="1377"/>
      <c r="S158" s="1377"/>
    </row>
    <row r="159" spans="1:19" s="2418" customFormat="1" x14ac:dyDescent="0.2">
      <c r="A159" s="1377"/>
      <c r="B159" s="1377"/>
      <c r="C159" s="1377"/>
      <c r="D159" s="1377"/>
      <c r="E159" s="1377"/>
      <c r="F159" s="1377"/>
      <c r="G159" s="1377"/>
      <c r="H159" s="1377"/>
      <c r="I159" s="1377"/>
      <c r="J159" s="1377"/>
      <c r="K159" s="1377"/>
      <c r="L159" s="1377"/>
      <c r="M159" s="1377"/>
      <c r="N159" s="1377"/>
      <c r="O159" s="1377"/>
      <c r="P159" s="1377"/>
      <c r="Q159" s="1377"/>
      <c r="R159" s="1377"/>
      <c r="S159" s="1377"/>
    </row>
    <row r="160" spans="1:19" s="2418" customFormat="1" x14ac:dyDescent="0.2">
      <c r="A160" s="1377"/>
      <c r="B160" s="1377"/>
      <c r="C160" s="1377"/>
      <c r="D160" s="1377"/>
      <c r="E160" s="1377"/>
      <c r="F160" s="1377"/>
      <c r="G160" s="1377"/>
      <c r="H160" s="1377"/>
      <c r="I160" s="1377"/>
      <c r="J160" s="1377"/>
      <c r="K160" s="1377"/>
      <c r="L160" s="1377"/>
      <c r="M160" s="1377"/>
      <c r="N160" s="1377"/>
      <c r="O160" s="1377"/>
      <c r="P160" s="1377"/>
      <c r="Q160" s="1377"/>
      <c r="R160" s="1377"/>
      <c r="S160" s="1377"/>
    </row>
    <row r="161" spans="1:19" s="2418" customFormat="1" x14ac:dyDescent="0.2">
      <c r="A161" s="1377"/>
      <c r="B161" s="1377"/>
      <c r="C161" s="1377"/>
      <c r="D161" s="1377"/>
      <c r="E161" s="1377"/>
      <c r="F161" s="1377"/>
      <c r="G161" s="1377"/>
      <c r="H161" s="1377"/>
      <c r="I161" s="1377"/>
      <c r="J161" s="1377"/>
      <c r="K161" s="1377"/>
      <c r="L161" s="1377"/>
      <c r="M161" s="1377"/>
      <c r="N161" s="1377"/>
      <c r="O161" s="1377"/>
      <c r="P161" s="1377"/>
      <c r="Q161" s="1377"/>
      <c r="R161" s="1377"/>
      <c r="S161" s="1377"/>
    </row>
    <row r="162" spans="1:19" s="2418" customFormat="1" x14ac:dyDescent="0.2">
      <c r="A162" s="1377"/>
      <c r="B162" s="1377"/>
      <c r="C162" s="1377"/>
      <c r="D162" s="1377"/>
      <c r="E162" s="1377"/>
      <c r="F162" s="1377"/>
      <c r="G162" s="1377"/>
      <c r="H162" s="1377"/>
      <c r="I162" s="1377"/>
      <c r="J162" s="1377"/>
      <c r="K162" s="1377"/>
      <c r="L162" s="1377"/>
      <c r="M162" s="1377"/>
      <c r="N162" s="1377"/>
      <c r="O162" s="1377"/>
      <c r="P162" s="1377"/>
      <c r="Q162" s="1377"/>
      <c r="R162" s="1377"/>
      <c r="S162" s="1377"/>
    </row>
    <row r="163" spans="1:19" s="2418" customFormat="1" x14ac:dyDescent="0.2">
      <c r="A163" s="1377"/>
      <c r="B163" s="1377"/>
      <c r="C163" s="1377"/>
      <c r="D163" s="1377"/>
      <c r="E163" s="1377"/>
      <c r="F163" s="1377"/>
      <c r="G163" s="1377"/>
      <c r="H163" s="1377"/>
      <c r="I163" s="1377"/>
      <c r="J163" s="1377"/>
      <c r="K163" s="1377"/>
      <c r="L163" s="1377"/>
      <c r="M163" s="1377"/>
      <c r="N163" s="1377"/>
      <c r="O163" s="1377"/>
      <c r="P163" s="1377"/>
      <c r="Q163" s="1377"/>
      <c r="R163" s="1377"/>
      <c r="S163" s="1377"/>
    </row>
    <row r="164" spans="1:19" s="2418" customFormat="1" x14ac:dyDescent="0.2">
      <c r="A164" s="1377"/>
      <c r="B164" s="1377"/>
      <c r="C164" s="1377"/>
      <c r="D164" s="1377"/>
      <c r="E164" s="1377"/>
      <c r="F164" s="1377"/>
      <c r="G164" s="1377"/>
      <c r="H164" s="1377"/>
      <c r="I164" s="1377"/>
      <c r="J164" s="1377"/>
      <c r="K164" s="1377"/>
      <c r="L164" s="1377"/>
      <c r="M164" s="1377"/>
      <c r="N164" s="1377"/>
      <c r="O164" s="1377"/>
      <c r="P164" s="1377"/>
      <c r="Q164" s="1377"/>
      <c r="R164" s="1377"/>
      <c r="S164" s="1377"/>
    </row>
    <row r="165" spans="1:19" s="2418" customFormat="1" x14ac:dyDescent="0.2">
      <c r="A165" s="1377"/>
      <c r="B165" s="1377"/>
      <c r="C165" s="1377"/>
      <c r="D165" s="1377"/>
      <c r="E165" s="1377"/>
      <c r="F165" s="1377"/>
      <c r="G165" s="1377"/>
      <c r="H165" s="1377"/>
      <c r="I165" s="1377"/>
      <c r="J165" s="1377"/>
      <c r="K165" s="1377"/>
      <c r="L165" s="1377"/>
      <c r="M165" s="1377"/>
      <c r="N165" s="1377"/>
      <c r="O165" s="1377"/>
      <c r="P165" s="1377"/>
      <c r="Q165" s="1377"/>
      <c r="R165" s="1377"/>
      <c r="S165" s="1377"/>
    </row>
    <row r="166" spans="1:19" s="2418" customFormat="1" x14ac:dyDescent="0.2">
      <c r="A166" s="1377"/>
      <c r="B166" s="1377"/>
      <c r="C166" s="1377"/>
      <c r="D166" s="1377"/>
      <c r="E166" s="1377"/>
      <c r="F166" s="1377"/>
      <c r="G166" s="1377"/>
      <c r="H166" s="1377"/>
      <c r="I166" s="1377"/>
      <c r="J166" s="1377"/>
      <c r="K166" s="1377"/>
      <c r="L166" s="1377"/>
      <c r="M166" s="1377"/>
      <c r="N166" s="1377"/>
      <c r="O166" s="1377"/>
      <c r="P166" s="1377"/>
      <c r="Q166" s="1377"/>
      <c r="R166" s="1377"/>
      <c r="S166" s="1377"/>
    </row>
    <row r="167" spans="1:19" s="2418" customFormat="1" x14ac:dyDescent="0.2">
      <c r="A167" s="1377"/>
      <c r="B167" s="1377"/>
      <c r="C167" s="1377"/>
      <c r="D167" s="1377"/>
      <c r="E167" s="1377"/>
      <c r="F167" s="1377"/>
      <c r="G167" s="1377"/>
      <c r="H167" s="1377"/>
      <c r="I167" s="1377"/>
      <c r="J167" s="1377"/>
      <c r="K167" s="1377"/>
      <c r="L167" s="1377"/>
      <c r="M167" s="1377"/>
      <c r="N167" s="1377"/>
      <c r="O167" s="1377"/>
      <c r="P167" s="1377"/>
      <c r="Q167" s="1377"/>
      <c r="R167" s="1377"/>
      <c r="S167" s="1377"/>
    </row>
    <row r="168" spans="1:19" s="2418" customFormat="1" x14ac:dyDescent="0.2">
      <c r="A168" s="1377"/>
      <c r="B168" s="1377"/>
      <c r="C168" s="1377"/>
      <c r="D168" s="1377"/>
      <c r="E168" s="1377"/>
      <c r="F168" s="1377"/>
      <c r="G168" s="1377"/>
      <c r="H168" s="1377"/>
      <c r="I168" s="1377"/>
      <c r="J168" s="1377"/>
      <c r="K168" s="1377"/>
      <c r="L168" s="1377"/>
      <c r="M168" s="1377"/>
      <c r="N168" s="1377"/>
      <c r="O168" s="1377"/>
      <c r="P168" s="1377"/>
      <c r="Q168" s="1377"/>
      <c r="R168" s="1377"/>
      <c r="S168" s="1377"/>
    </row>
    <row r="169" spans="1:19" s="2418" customFormat="1" x14ac:dyDescent="0.2">
      <c r="A169" s="1377"/>
      <c r="B169" s="1377"/>
      <c r="C169" s="1377"/>
      <c r="D169" s="1377"/>
      <c r="E169" s="1377"/>
      <c r="F169" s="1377"/>
      <c r="G169" s="1377"/>
      <c r="H169" s="1377"/>
      <c r="I169" s="1377"/>
      <c r="J169" s="1377"/>
      <c r="K169" s="1377"/>
      <c r="L169" s="1377"/>
      <c r="M169" s="1377"/>
      <c r="N169" s="1377"/>
      <c r="O169" s="1377"/>
      <c r="P169" s="1377"/>
      <c r="Q169" s="1377"/>
      <c r="R169" s="1377"/>
      <c r="S169" s="1377"/>
    </row>
    <row r="170" spans="1:19" s="2418" customFormat="1" x14ac:dyDescent="0.2">
      <c r="A170" s="1377"/>
      <c r="B170" s="1377"/>
      <c r="C170" s="1377"/>
      <c r="D170" s="1377"/>
      <c r="E170" s="1377"/>
      <c r="F170" s="1377"/>
      <c r="G170" s="1377"/>
      <c r="H170" s="1377"/>
      <c r="I170" s="1377"/>
      <c r="J170" s="1377"/>
      <c r="K170" s="1377"/>
      <c r="L170" s="1377"/>
      <c r="M170" s="1377"/>
      <c r="N170" s="1377"/>
      <c r="O170" s="1377"/>
      <c r="P170" s="1377"/>
      <c r="Q170" s="1377"/>
      <c r="R170" s="1377"/>
      <c r="S170" s="1377"/>
    </row>
    <row r="171" spans="1:19" s="2418" customFormat="1" x14ac:dyDescent="0.2">
      <c r="A171" s="1377"/>
      <c r="B171" s="1377"/>
      <c r="C171" s="1377"/>
      <c r="D171" s="1377"/>
      <c r="E171" s="1377"/>
      <c r="F171" s="1377"/>
      <c r="G171" s="1377"/>
      <c r="H171" s="1377"/>
      <c r="I171" s="1377"/>
      <c r="J171" s="1377"/>
      <c r="K171" s="1377"/>
      <c r="L171" s="1377"/>
      <c r="M171" s="1377"/>
      <c r="N171" s="1377"/>
      <c r="O171" s="1377"/>
      <c r="P171" s="1377"/>
      <c r="Q171" s="1377"/>
      <c r="R171" s="1377"/>
      <c r="S171" s="1377"/>
    </row>
    <row r="172" spans="1:19" s="2418" customFormat="1" x14ac:dyDescent="0.2">
      <c r="A172" s="1377"/>
      <c r="B172" s="1377"/>
      <c r="C172" s="1377"/>
      <c r="D172" s="1377"/>
      <c r="E172" s="1377"/>
      <c r="F172" s="1377"/>
      <c r="G172" s="1377"/>
      <c r="H172" s="1377"/>
      <c r="I172" s="1377"/>
      <c r="J172" s="1377"/>
      <c r="K172" s="1377"/>
      <c r="L172" s="1377"/>
      <c r="M172" s="1377"/>
      <c r="N172" s="1377"/>
      <c r="O172" s="1377"/>
      <c r="P172" s="1377"/>
      <c r="Q172" s="1377"/>
      <c r="R172" s="1377"/>
      <c r="S172" s="1377"/>
    </row>
    <row r="173" spans="1:19" s="2418" customFormat="1" x14ac:dyDescent="0.2">
      <c r="A173" s="1377"/>
      <c r="B173" s="1377"/>
      <c r="C173" s="1377"/>
      <c r="D173" s="1377"/>
      <c r="E173" s="1377"/>
      <c r="F173" s="1377"/>
      <c r="G173" s="1377"/>
      <c r="H173" s="1377"/>
      <c r="I173" s="1377"/>
      <c r="J173" s="1377"/>
      <c r="K173" s="1377"/>
      <c r="L173" s="1377"/>
      <c r="M173" s="1377"/>
      <c r="N173" s="1377"/>
      <c r="O173" s="1377"/>
      <c r="P173" s="1377"/>
      <c r="Q173" s="1377"/>
      <c r="R173" s="1377"/>
      <c r="S173" s="1377"/>
    </row>
    <row r="174" spans="1:19" s="2418" customFormat="1" x14ac:dyDescent="0.2">
      <c r="A174" s="1377"/>
      <c r="B174" s="1377"/>
      <c r="C174" s="1377"/>
      <c r="D174" s="1377"/>
      <c r="E174" s="1377"/>
      <c r="F174" s="1377"/>
      <c r="G174" s="1377"/>
      <c r="H174" s="1377"/>
      <c r="I174" s="1377"/>
      <c r="J174" s="1377"/>
      <c r="K174" s="1377"/>
      <c r="L174" s="1377"/>
      <c r="M174" s="1377"/>
      <c r="N174" s="1377"/>
      <c r="O174" s="1377"/>
      <c r="P174" s="1377"/>
      <c r="Q174" s="1377"/>
      <c r="R174" s="1377"/>
      <c r="S174" s="1377"/>
    </row>
    <row r="175" spans="1:19" s="2418" customFormat="1" x14ac:dyDescent="0.2">
      <c r="A175" s="1377"/>
      <c r="B175" s="1377"/>
      <c r="C175" s="1377"/>
      <c r="D175" s="1377"/>
      <c r="E175" s="1377"/>
      <c r="F175" s="1377"/>
      <c r="G175" s="1377"/>
      <c r="H175" s="1377"/>
      <c r="I175" s="1377"/>
      <c r="J175" s="1377"/>
      <c r="K175" s="1377"/>
      <c r="L175" s="1377"/>
      <c r="M175" s="1377"/>
      <c r="N175" s="1377"/>
      <c r="O175" s="1377"/>
      <c r="P175" s="1377"/>
      <c r="Q175" s="1377"/>
      <c r="R175" s="1377"/>
      <c r="S175" s="1377"/>
    </row>
    <row r="176" spans="1:19" s="2418" customFormat="1" x14ac:dyDescent="0.2">
      <c r="A176" s="1377"/>
      <c r="B176" s="1377"/>
      <c r="C176" s="1377"/>
      <c r="D176" s="1377"/>
      <c r="E176" s="1377"/>
      <c r="F176" s="1377"/>
      <c r="G176" s="1377"/>
      <c r="H176" s="1377"/>
      <c r="I176" s="1377"/>
      <c r="J176" s="1377"/>
      <c r="K176" s="1377"/>
      <c r="L176" s="1377"/>
      <c r="M176" s="1377"/>
      <c r="N176" s="1377"/>
      <c r="O176" s="1377"/>
      <c r="P176" s="1377"/>
      <c r="Q176" s="1377"/>
      <c r="R176" s="1377"/>
      <c r="S176" s="1377"/>
    </row>
    <row r="177" spans="1:19" s="2418" customFormat="1" x14ac:dyDescent="0.2">
      <c r="A177" s="1377"/>
      <c r="B177" s="1377"/>
      <c r="C177" s="1377"/>
      <c r="D177" s="1377"/>
      <c r="E177" s="1377"/>
      <c r="F177" s="1377"/>
      <c r="G177" s="1377"/>
      <c r="H177" s="1377"/>
      <c r="I177" s="1377"/>
      <c r="J177" s="1377"/>
      <c r="K177" s="1377"/>
      <c r="L177" s="1377"/>
      <c r="M177" s="1377"/>
      <c r="N177" s="1377"/>
      <c r="O177" s="1377"/>
      <c r="P177" s="1377"/>
      <c r="Q177" s="1377"/>
      <c r="R177" s="1377"/>
      <c r="S177" s="1377"/>
    </row>
    <row r="178" spans="1:19" s="2418" customFormat="1" x14ac:dyDescent="0.2">
      <c r="A178" s="1377"/>
      <c r="B178" s="1377"/>
      <c r="C178" s="1377"/>
      <c r="D178" s="1377"/>
      <c r="E178" s="1377"/>
      <c r="F178" s="1377"/>
      <c r="G178" s="1377"/>
      <c r="H178" s="1377"/>
      <c r="I178" s="1377"/>
      <c r="J178" s="1377"/>
      <c r="K178" s="1377"/>
      <c r="L178" s="1377"/>
      <c r="M178" s="1377"/>
      <c r="N178" s="1377"/>
      <c r="O178" s="1377"/>
      <c r="P178" s="1377"/>
      <c r="Q178" s="1377"/>
      <c r="R178" s="1377"/>
      <c r="S178" s="1377"/>
    </row>
    <row r="179" spans="1:19" s="2418" customFormat="1" x14ac:dyDescent="0.2">
      <c r="A179" s="1377"/>
      <c r="B179" s="1377"/>
      <c r="C179" s="1377"/>
      <c r="D179" s="1377"/>
      <c r="E179" s="1377"/>
      <c r="F179" s="1377"/>
      <c r="G179" s="1377"/>
      <c r="H179" s="1377"/>
      <c r="I179" s="1377"/>
      <c r="J179" s="1377"/>
      <c r="K179" s="1377"/>
      <c r="L179" s="1377"/>
      <c r="M179" s="1377"/>
      <c r="N179" s="1377"/>
      <c r="O179" s="1377"/>
      <c r="P179" s="1377"/>
      <c r="Q179" s="1377"/>
      <c r="R179" s="1377"/>
      <c r="S179" s="1377"/>
    </row>
    <row r="180" spans="1:19" s="2418" customFormat="1" x14ac:dyDescent="0.2">
      <c r="A180" s="1377"/>
      <c r="B180" s="1377"/>
      <c r="C180" s="1377"/>
      <c r="D180" s="1377"/>
      <c r="E180" s="1377"/>
      <c r="F180" s="1377"/>
      <c r="G180" s="1377"/>
      <c r="H180" s="1377"/>
      <c r="I180" s="1377"/>
      <c r="J180" s="1377"/>
      <c r="K180" s="1377"/>
      <c r="L180" s="1377"/>
      <c r="M180" s="1377"/>
      <c r="N180" s="1377"/>
      <c r="O180" s="1377"/>
      <c r="P180" s="1377"/>
      <c r="Q180" s="1377"/>
      <c r="R180" s="1377"/>
      <c r="S180" s="1377"/>
    </row>
    <row r="181" spans="1:19" s="2418" customFormat="1" x14ac:dyDescent="0.2">
      <c r="A181" s="1377"/>
      <c r="B181" s="1377"/>
      <c r="C181" s="1377"/>
      <c r="D181" s="1377"/>
      <c r="E181" s="1377"/>
      <c r="F181" s="1377"/>
      <c r="G181" s="1377"/>
      <c r="H181" s="1377"/>
      <c r="I181" s="1377"/>
      <c r="J181" s="1377"/>
      <c r="K181" s="1377"/>
      <c r="L181" s="1377"/>
      <c r="M181" s="1377"/>
      <c r="N181" s="1377"/>
      <c r="O181" s="1377"/>
      <c r="P181" s="1377"/>
      <c r="Q181" s="1377"/>
      <c r="R181" s="1377"/>
      <c r="S181" s="1377"/>
    </row>
    <row r="182" spans="1:19" s="2418" customFormat="1" x14ac:dyDescent="0.2">
      <c r="A182" s="1377"/>
      <c r="B182" s="1377"/>
      <c r="C182" s="1377"/>
      <c r="D182" s="1377"/>
      <c r="E182" s="1377"/>
      <c r="F182" s="1377"/>
      <c r="G182" s="1377"/>
      <c r="H182" s="1377"/>
      <c r="I182" s="1377"/>
      <c r="J182" s="1377"/>
      <c r="K182" s="1377"/>
      <c r="L182" s="1377"/>
      <c r="M182" s="1377"/>
      <c r="N182" s="1377"/>
      <c r="O182" s="1377"/>
      <c r="P182" s="1377"/>
      <c r="Q182" s="1377"/>
      <c r="R182" s="1377"/>
      <c r="S182" s="1377"/>
    </row>
    <row r="183" spans="1:19" s="2418" customFormat="1" x14ac:dyDescent="0.2">
      <c r="A183" s="1377"/>
      <c r="B183" s="1377"/>
      <c r="C183" s="1377"/>
      <c r="D183" s="1377"/>
      <c r="E183" s="1377"/>
      <c r="F183" s="1377"/>
      <c r="G183" s="1377"/>
      <c r="H183" s="1377"/>
      <c r="I183" s="1377"/>
      <c r="J183" s="1377"/>
      <c r="K183" s="1377"/>
      <c r="L183" s="1377"/>
      <c r="M183" s="1377"/>
      <c r="N183" s="1377"/>
      <c r="O183" s="1377"/>
      <c r="P183" s="1377"/>
      <c r="Q183" s="1377"/>
      <c r="R183" s="1377"/>
      <c r="S183" s="1377"/>
    </row>
    <row r="184" spans="1:19" s="2418" customFormat="1" x14ac:dyDescent="0.2">
      <c r="A184" s="1377"/>
      <c r="B184" s="1377"/>
      <c r="C184" s="1377"/>
      <c r="D184" s="1377"/>
      <c r="E184" s="1377"/>
      <c r="F184" s="1377"/>
      <c r="G184" s="1377"/>
      <c r="H184" s="1377"/>
      <c r="I184" s="1377"/>
      <c r="J184" s="1377"/>
      <c r="K184" s="1377"/>
      <c r="L184" s="1377"/>
      <c r="M184" s="1377"/>
      <c r="N184" s="1377"/>
      <c r="O184" s="1377"/>
      <c r="P184" s="1377"/>
      <c r="Q184" s="1377"/>
      <c r="R184" s="1377"/>
      <c r="S184" s="1377"/>
    </row>
    <row r="185" spans="1:19" s="2418" customFormat="1" x14ac:dyDescent="0.2">
      <c r="A185" s="1377"/>
      <c r="B185" s="1377"/>
      <c r="C185" s="1377"/>
      <c r="D185" s="1377"/>
      <c r="E185" s="1377"/>
      <c r="F185" s="1377"/>
      <c r="G185" s="1377"/>
      <c r="H185" s="1377"/>
      <c r="I185" s="1377"/>
      <c r="J185" s="1377"/>
      <c r="K185" s="1377"/>
      <c r="L185" s="1377"/>
      <c r="M185" s="1377"/>
      <c r="N185" s="1377"/>
      <c r="O185" s="1377"/>
      <c r="P185" s="1377"/>
      <c r="Q185" s="1377"/>
      <c r="R185" s="1377"/>
      <c r="S185" s="1377"/>
    </row>
    <row r="186" spans="1:19" s="2418" customFormat="1" x14ac:dyDescent="0.2">
      <c r="A186" s="1377"/>
      <c r="B186" s="1377"/>
      <c r="C186" s="1377"/>
      <c r="D186" s="1377"/>
      <c r="E186" s="1377"/>
      <c r="F186" s="1377"/>
      <c r="G186" s="1377"/>
      <c r="H186" s="1377"/>
      <c r="I186" s="1377"/>
      <c r="J186" s="1377"/>
      <c r="K186" s="1377"/>
      <c r="L186" s="1377"/>
      <c r="M186" s="1377"/>
      <c r="N186" s="1377"/>
      <c r="O186" s="1377"/>
      <c r="P186" s="1377"/>
      <c r="Q186" s="1377"/>
      <c r="R186" s="1377"/>
      <c r="S186" s="1377"/>
    </row>
    <row r="187" spans="1:19" s="2418" customFormat="1" x14ac:dyDescent="0.2">
      <c r="A187" s="1377"/>
      <c r="B187" s="1377"/>
      <c r="C187" s="1377"/>
      <c r="D187" s="1377"/>
      <c r="E187" s="1377"/>
      <c r="F187" s="1377"/>
      <c r="G187" s="1377"/>
      <c r="H187" s="1377"/>
      <c r="I187" s="1377"/>
      <c r="J187" s="1377"/>
      <c r="K187" s="1377"/>
      <c r="L187" s="1377"/>
      <c r="M187" s="1377"/>
      <c r="N187" s="1377"/>
      <c r="O187" s="1377"/>
      <c r="P187" s="1377"/>
      <c r="Q187" s="1377"/>
      <c r="R187" s="1377"/>
      <c r="S187" s="1377"/>
    </row>
    <row r="188" spans="1:19" s="2418" customFormat="1" x14ac:dyDescent="0.2">
      <c r="A188" s="1377"/>
      <c r="B188" s="1377"/>
      <c r="C188" s="1377"/>
      <c r="D188" s="1377"/>
      <c r="E188" s="1377"/>
      <c r="F188" s="1377"/>
      <c r="G188" s="1377"/>
      <c r="H188" s="1377"/>
      <c r="I188" s="1377"/>
      <c r="J188" s="1377"/>
      <c r="K188" s="1377"/>
      <c r="L188" s="1377"/>
      <c r="M188" s="1377"/>
      <c r="N188" s="1377"/>
      <c r="O188" s="1377"/>
      <c r="P188" s="1377"/>
      <c r="Q188" s="1377"/>
      <c r="R188" s="1377"/>
      <c r="S188" s="1377"/>
    </row>
    <row r="189" spans="1:19" s="2418" customFormat="1" x14ac:dyDescent="0.2">
      <c r="A189" s="1377"/>
      <c r="B189" s="1377"/>
      <c r="C189" s="1377"/>
      <c r="D189" s="1377"/>
      <c r="E189" s="1377"/>
      <c r="F189" s="1377"/>
      <c r="G189" s="1377"/>
      <c r="H189" s="1377"/>
      <c r="I189" s="1377"/>
      <c r="J189" s="1377"/>
      <c r="K189" s="1377"/>
      <c r="L189" s="1377"/>
      <c r="M189" s="1377"/>
      <c r="N189" s="1377"/>
      <c r="O189" s="1377"/>
      <c r="P189" s="1377"/>
      <c r="Q189" s="1377"/>
      <c r="R189" s="1377"/>
      <c r="S189" s="1377"/>
    </row>
    <row r="190" spans="1:19" s="2418" customFormat="1" x14ac:dyDescent="0.2">
      <c r="A190" s="1377"/>
      <c r="B190" s="1377"/>
      <c r="C190" s="1377"/>
      <c r="D190" s="1377"/>
      <c r="E190" s="1377"/>
      <c r="F190" s="1377"/>
      <c r="G190" s="1377"/>
      <c r="H190" s="1377"/>
      <c r="I190" s="1377"/>
      <c r="J190" s="1377"/>
      <c r="K190" s="1377"/>
      <c r="L190" s="1377"/>
      <c r="M190" s="1377"/>
      <c r="N190" s="1377"/>
      <c r="O190" s="1377"/>
      <c r="P190" s="1377"/>
      <c r="Q190" s="1377"/>
      <c r="R190" s="1377"/>
      <c r="S190" s="1377"/>
    </row>
    <row r="191" spans="1:19" s="2418" customFormat="1" x14ac:dyDescent="0.2">
      <c r="A191" s="1377"/>
      <c r="B191" s="1377"/>
      <c r="C191" s="1377"/>
      <c r="D191" s="1377"/>
      <c r="E191" s="1377"/>
      <c r="F191" s="1377"/>
      <c r="G191" s="1377"/>
      <c r="H191" s="1377"/>
      <c r="I191" s="1377"/>
      <c r="J191" s="1377"/>
      <c r="K191" s="1377"/>
      <c r="L191" s="1377"/>
      <c r="M191" s="1377"/>
      <c r="N191" s="1377"/>
      <c r="O191" s="1377"/>
      <c r="P191" s="1377"/>
      <c r="Q191" s="1377"/>
      <c r="R191" s="1377"/>
      <c r="S191" s="1377"/>
    </row>
    <row r="192" spans="1:19" s="2418" customFormat="1" x14ac:dyDescent="0.2">
      <c r="A192" s="1377"/>
      <c r="B192" s="1377"/>
      <c r="C192" s="1377"/>
      <c r="D192" s="1377"/>
      <c r="E192" s="1377"/>
      <c r="F192" s="1377"/>
      <c r="G192" s="1377"/>
      <c r="H192" s="1377"/>
      <c r="I192" s="1377"/>
      <c r="J192" s="1377"/>
      <c r="K192" s="1377"/>
      <c r="L192" s="1377"/>
      <c r="M192" s="1377"/>
      <c r="N192" s="1377"/>
      <c r="O192" s="1377"/>
      <c r="P192" s="1377"/>
      <c r="Q192" s="1377"/>
      <c r="R192" s="1377"/>
      <c r="S192" s="1377"/>
    </row>
    <row r="193" spans="1:19" s="2418" customFormat="1" x14ac:dyDescent="0.2">
      <c r="A193" s="1377"/>
      <c r="B193" s="1377"/>
      <c r="C193" s="1377"/>
      <c r="D193" s="1377"/>
      <c r="E193" s="1377"/>
      <c r="F193" s="1377"/>
      <c r="G193" s="1377"/>
      <c r="H193" s="1377"/>
      <c r="I193" s="1377"/>
      <c r="J193" s="1377"/>
      <c r="K193" s="1377"/>
      <c r="L193" s="1377"/>
      <c r="M193" s="1377"/>
      <c r="N193" s="1377"/>
      <c r="O193" s="1377"/>
      <c r="P193" s="1377"/>
      <c r="Q193" s="1377"/>
      <c r="R193" s="1377"/>
      <c r="S193" s="1377"/>
    </row>
    <row r="194" spans="1:19" s="2418" customFormat="1" x14ac:dyDescent="0.2">
      <c r="A194" s="1377"/>
      <c r="B194" s="1377"/>
      <c r="C194" s="1377"/>
      <c r="D194" s="1377"/>
      <c r="E194" s="1377"/>
      <c r="F194" s="1377"/>
      <c r="G194" s="1377"/>
      <c r="H194" s="1377"/>
      <c r="I194" s="1377"/>
      <c r="J194" s="1377"/>
      <c r="K194" s="1377"/>
      <c r="L194" s="1377"/>
      <c r="M194" s="1377"/>
      <c r="N194" s="1377"/>
      <c r="O194" s="1377"/>
      <c r="P194" s="1377"/>
      <c r="Q194" s="1377"/>
      <c r="R194" s="1377"/>
      <c r="S194" s="1377"/>
    </row>
    <row r="195" spans="1:19" s="2418" customFormat="1" x14ac:dyDescent="0.2">
      <c r="A195" s="1377"/>
      <c r="B195" s="1377"/>
      <c r="C195" s="1377"/>
      <c r="D195" s="1377"/>
      <c r="E195" s="1377"/>
      <c r="F195" s="1377"/>
      <c r="G195" s="1377"/>
      <c r="H195" s="1377"/>
      <c r="I195" s="1377"/>
      <c r="J195" s="1377"/>
      <c r="K195" s="1377"/>
      <c r="L195" s="1377"/>
      <c r="M195" s="1377"/>
      <c r="N195" s="1377"/>
      <c r="O195" s="1377"/>
      <c r="P195" s="1377"/>
      <c r="Q195" s="1377"/>
      <c r="R195" s="1377"/>
      <c r="S195" s="1377"/>
    </row>
    <row r="196" spans="1:19" s="2418" customFormat="1" x14ac:dyDescent="0.2">
      <c r="A196" s="1377"/>
      <c r="B196" s="1377"/>
      <c r="C196" s="1377"/>
      <c r="D196" s="1377"/>
      <c r="E196" s="1377"/>
      <c r="F196" s="1377"/>
      <c r="G196" s="1377"/>
      <c r="H196" s="1377"/>
      <c r="I196" s="1377"/>
      <c r="J196" s="1377"/>
      <c r="K196" s="1377"/>
      <c r="L196" s="1377"/>
      <c r="M196" s="1377"/>
      <c r="N196" s="1377"/>
      <c r="O196" s="1377"/>
      <c r="P196" s="1377"/>
      <c r="Q196" s="1377"/>
      <c r="R196" s="1377"/>
      <c r="S196" s="1377"/>
    </row>
    <row r="197" spans="1:19" s="2418" customFormat="1" x14ac:dyDescent="0.2">
      <c r="A197" s="1377"/>
      <c r="B197" s="1377"/>
      <c r="C197" s="1377"/>
      <c r="D197" s="1377"/>
      <c r="E197" s="1377"/>
      <c r="F197" s="1377"/>
      <c r="G197" s="1377"/>
      <c r="H197" s="1377"/>
      <c r="I197" s="1377"/>
      <c r="J197" s="1377"/>
      <c r="K197" s="1377"/>
      <c r="L197" s="1377"/>
      <c r="M197" s="1377"/>
      <c r="N197" s="1377"/>
      <c r="O197" s="1377"/>
      <c r="P197" s="1377"/>
      <c r="Q197" s="1377"/>
      <c r="R197" s="1377"/>
      <c r="S197" s="1377"/>
    </row>
    <row r="198" spans="1:19" s="2418" customFormat="1" x14ac:dyDescent="0.2">
      <c r="A198" s="1377"/>
      <c r="B198" s="1377"/>
      <c r="C198" s="1377"/>
      <c r="D198" s="1377"/>
      <c r="E198" s="1377"/>
      <c r="F198" s="1377"/>
      <c r="G198" s="1377"/>
      <c r="H198" s="1377"/>
      <c r="I198" s="1377"/>
      <c r="J198" s="1377"/>
      <c r="K198" s="1377"/>
      <c r="L198" s="1377"/>
      <c r="M198" s="1377"/>
      <c r="N198" s="1377"/>
      <c r="O198" s="1377"/>
      <c r="P198" s="1377"/>
      <c r="Q198" s="1377"/>
      <c r="R198" s="1377"/>
      <c r="S198" s="1377"/>
    </row>
    <row r="199" spans="1:19" s="2418" customFormat="1" x14ac:dyDescent="0.2">
      <c r="A199" s="1377"/>
      <c r="B199" s="1377"/>
      <c r="C199" s="1377"/>
      <c r="D199" s="1377"/>
      <c r="E199" s="1377"/>
      <c r="F199" s="1377"/>
      <c r="G199" s="1377"/>
      <c r="H199" s="1377"/>
      <c r="I199" s="1377"/>
      <c r="J199" s="1377"/>
      <c r="K199" s="1377"/>
      <c r="L199" s="1377"/>
      <c r="M199" s="1377"/>
      <c r="N199" s="1377"/>
      <c r="O199" s="1377"/>
      <c r="P199" s="1377"/>
      <c r="Q199" s="1377"/>
      <c r="R199" s="1377"/>
      <c r="S199" s="1377"/>
    </row>
    <row r="200" spans="1:19" s="2418" customFormat="1" x14ac:dyDescent="0.2">
      <c r="A200" s="1377"/>
      <c r="B200" s="1377"/>
      <c r="C200" s="1377"/>
      <c r="D200" s="1377"/>
      <c r="E200" s="1377"/>
      <c r="F200" s="1377"/>
      <c r="G200" s="1377"/>
      <c r="H200" s="1377"/>
      <c r="I200" s="1377"/>
      <c r="J200" s="1377"/>
      <c r="K200" s="1377"/>
      <c r="L200" s="1377"/>
      <c r="M200" s="1377"/>
      <c r="N200" s="1377"/>
      <c r="O200" s="1377"/>
      <c r="P200" s="1377"/>
      <c r="Q200" s="1377"/>
      <c r="R200" s="1377"/>
      <c r="S200" s="1377"/>
    </row>
    <row r="201" spans="1:19" s="2418" customFormat="1" x14ac:dyDescent="0.2">
      <c r="A201" s="1377"/>
      <c r="B201" s="1377"/>
      <c r="C201" s="1377"/>
      <c r="D201" s="1377"/>
      <c r="E201" s="1377"/>
      <c r="F201" s="1377"/>
      <c r="G201" s="1377"/>
      <c r="H201" s="1377"/>
      <c r="I201" s="1377"/>
      <c r="J201" s="1377"/>
      <c r="K201" s="1377"/>
      <c r="L201" s="1377"/>
      <c r="M201" s="1377"/>
      <c r="N201" s="1377"/>
      <c r="O201" s="1377"/>
      <c r="P201" s="1377"/>
      <c r="Q201" s="1377"/>
      <c r="R201" s="1377"/>
      <c r="S201" s="1377"/>
    </row>
    <row r="202" spans="1:19" s="2418" customFormat="1" x14ac:dyDescent="0.2">
      <c r="A202" s="1377"/>
      <c r="B202" s="1377"/>
      <c r="C202" s="1377"/>
      <c r="D202" s="1377"/>
      <c r="E202" s="1377"/>
      <c r="F202" s="1377"/>
      <c r="G202" s="1377"/>
      <c r="H202" s="1377"/>
      <c r="I202" s="1377"/>
      <c r="J202" s="1377"/>
      <c r="K202" s="1377"/>
      <c r="L202" s="1377"/>
      <c r="M202" s="1377"/>
      <c r="N202" s="1377"/>
      <c r="O202" s="1377"/>
      <c r="P202" s="1377"/>
      <c r="Q202" s="1377"/>
      <c r="R202" s="1377"/>
      <c r="S202" s="1377"/>
    </row>
    <row r="203" spans="1:19" s="2418" customFormat="1" x14ac:dyDescent="0.2">
      <c r="A203" s="1377"/>
      <c r="B203" s="1377"/>
      <c r="C203" s="1377"/>
      <c r="D203" s="1377"/>
      <c r="E203" s="1377"/>
      <c r="F203" s="1377"/>
      <c r="G203" s="1377"/>
      <c r="H203" s="1377"/>
      <c r="I203" s="1377"/>
      <c r="J203" s="1377"/>
      <c r="K203" s="1377"/>
      <c r="L203" s="1377"/>
      <c r="M203" s="1377"/>
      <c r="N203" s="1377"/>
      <c r="O203" s="1377"/>
      <c r="P203" s="1377"/>
      <c r="Q203" s="1377"/>
      <c r="R203" s="1377"/>
      <c r="S203" s="1377"/>
    </row>
    <row r="204" spans="1:19" s="2418" customFormat="1" x14ac:dyDescent="0.2">
      <c r="A204" s="1377"/>
      <c r="B204" s="1377"/>
      <c r="C204" s="1377"/>
      <c r="D204" s="1377"/>
      <c r="E204" s="1377"/>
      <c r="F204" s="1377"/>
      <c r="G204" s="1377"/>
      <c r="H204" s="1377"/>
      <c r="I204" s="1377"/>
      <c r="J204" s="1377"/>
      <c r="K204" s="1377"/>
      <c r="L204" s="1377"/>
      <c r="M204" s="1377"/>
      <c r="N204" s="1377"/>
      <c r="O204" s="1377"/>
      <c r="P204" s="1377"/>
      <c r="Q204" s="1377"/>
      <c r="R204" s="1377"/>
      <c r="S204" s="1377"/>
    </row>
    <row r="205" spans="1:19" s="2418" customFormat="1" x14ac:dyDescent="0.2">
      <c r="A205" s="1377"/>
      <c r="B205" s="1377"/>
      <c r="C205" s="1377"/>
      <c r="D205" s="1377"/>
      <c r="E205" s="1377"/>
      <c r="F205" s="1377"/>
      <c r="G205" s="1377"/>
      <c r="H205" s="1377"/>
      <c r="I205" s="1377"/>
      <c r="J205" s="1377"/>
      <c r="K205" s="1377"/>
      <c r="L205" s="1377"/>
      <c r="M205" s="1377"/>
      <c r="N205" s="1377"/>
      <c r="O205" s="1377"/>
      <c r="P205" s="1377"/>
      <c r="Q205" s="1377"/>
      <c r="R205" s="1377"/>
      <c r="S205" s="1377"/>
    </row>
    <row r="206" spans="1:19" s="2418" customFormat="1" x14ac:dyDescent="0.2">
      <c r="A206" s="1377"/>
      <c r="B206" s="1377"/>
      <c r="C206" s="1377"/>
      <c r="D206" s="1377"/>
      <c r="E206" s="1377"/>
      <c r="F206" s="1377"/>
      <c r="G206" s="1377"/>
      <c r="H206" s="1377"/>
      <c r="I206" s="1377"/>
      <c r="J206" s="1377"/>
      <c r="K206" s="1377"/>
      <c r="L206" s="1377"/>
      <c r="M206" s="1377"/>
      <c r="N206" s="1377"/>
      <c r="O206" s="1377"/>
      <c r="P206" s="1377"/>
      <c r="Q206" s="1377"/>
      <c r="R206" s="1377"/>
      <c r="S206" s="1377"/>
    </row>
    <row r="207" spans="1:19" s="2418" customFormat="1" x14ac:dyDescent="0.2">
      <c r="A207" s="1377"/>
      <c r="B207" s="1377"/>
      <c r="C207" s="1377"/>
      <c r="D207" s="1377"/>
      <c r="E207" s="1377"/>
      <c r="F207" s="1377"/>
      <c r="G207" s="1377"/>
      <c r="H207" s="1377"/>
      <c r="I207" s="1377"/>
      <c r="J207" s="1377"/>
      <c r="K207" s="1377"/>
      <c r="L207" s="1377"/>
      <c r="M207" s="1377"/>
      <c r="N207" s="1377"/>
      <c r="O207" s="1377"/>
      <c r="P207" s="1377"/>
      <c r="Q207" s="1377"/>
      <c r="R207" s="1377"/>
      <c r="S207" s="1377"/>
    </row>
    <row r="208" spans="1:19" s="2418" customFormat="1" x14ac:dyDescent="0.2">
      <c r="A208" s="1377"/>
      <c r="B208" s="1377"/>
      <c r="C208" s="1377"/>
      <c r="D208" s="1377"/>
      <c r="E208" s="1377"/>
      <c r="F208" s="1377"/>
      <c r="G208" s="1377"/>
      <c r="H208" s="1377"/>
      <c r="I208" s="1377"/>
      <c r="J208" s="1377"/>
      <c r="K208" s="1377"/>
      <c r="L208" s="1377"/>
      <c r="M208" s="1377"/>
      <c r="N208" s="1377"/>
      <c r="O208" s="1377"/>
      <c r="P208" s="1377"/>
      <c r="Q208" s="1377"/>
      <c r="R208" s="1377"/>
      <c r="S208" s="1377"/>
    </row>
    <row r="209" spans="1:19" s="2418" customFormat="1" x14ac:dyDescent="0.2">
      <c r="A209" s="1377"/>
      <c r="B209" s="1377"/>
      <c r="C209" s="1377"/>
      <c r="D209" s="1377"/>
      <c r="E209" s="1377"/>
      <c r="F209" s="1377"/>
      <c r="G209" s="1377"/>
      <c r="H209" s="1377"/>
      <c r="I209" s="1377"/>
      <c r="J209" s="1377"/>
      <c r="K209" s="1377"/>
      <c r="L209" s="1377"/>
      <c r="M209" s="1377"/>
      <c r="N209" s="1377"/>
      <c r="O209" s="1377"/>
      <c r="P209" s="1377"/>
      <c r="Q209" s="1377"/>
      <c r="R209" s="1377"/>
      <c r="S209" s="1377"/>
    </row>
    <row r="210" spans="1:19" s="2418" customFormat="1" x14ac:dyDescent="0.2">
      <c r="A210" s="1377"/>
      <c r="B210" s="1377"/>
      <c r="C210" s="1377"/>
      <c r="D210" s="1377"/>
      <c r="E210" s="1377"/>
      <c r="F210" s="1377"/>
      <c r="G210" s="1377"/>
      <c r="H210" s="1377"/>
      <c r="I210" s="1377"/>
      <c r="J210" s="1377"/>
      <c r="K210" s="1377"/>
      <c r="L210" s="1377"/>
      <c r="M210" s="1377"/>
      <c r="N210" s="1377"/>
      <c r="O210" s="1377"/>
      <c r="P210" s="1377"/>
      <c r="Q210" s="1377"/>
      <c r="R210" s="1377"/>
      <c r="S210" s="1377"/>
    </row>
    <row r="211" spans="1:19" s="2418" customFormat="1" x14ac:dyDescent="0.2">
      <c r="A211" s="1377"/>
      <c r="B211" s="1377"/>
      <c r="C211" s="1377"/>
      <c r="D211" s="1377"/>
      <c r="E211" s="1377"/>
      <c r="F211" s="1377"/>
      <c r="G211" s="1377"/>
      <c r="H211" s="1377"/>
      <c r="I211" s="1377"/>
      <c r="J211" s="1377"/>
      <c r="K211" s="1377"/>
      <c r="L211" s="1377"/>
      <c r="M211" s="1377"/>
      <c r="N211" s="1377"/>
      <c r="O211" s="1377"/>
      <c r="P211" s="1377"/>
      <c r="Q211" s="1377"/>
      <c r="R211" s="1377"/>
      <c r="S211" s="1377"/>
    </row>
    <row r="212" spans="1:19" s="2418" customFormat="1" x14ac:dyDescent="0.2">
      <c r="A212" s="1377"/>
      <c r="B212" s="1377"/>
      <c r="C212" s="1377"/>
      <c r="D212" s="1377"/>
      <c r="E212" s="1377"/>
      <c r="F212" s="1377"/>
      <c r="G212" s="1377"/>
      <c r="H212" s="1377"/>
      <c r="I212" s="1377"/>
      <c r="J212" s="1377"/>
      <c r="K212" s="1377"/>
      <c r="L212" s="1377"/>
      <c r="M212" s="1377"/>
      <c r="N212" s="1377"/>
      <c r="O212" s="1377"/>
      <c r="P212" s="1377"/>
      <c r="Q212" s="1377"/>
      <c r="R212" s="1377"/>
      <c r="S212" s="1377"/>
    </row>
    <row r="213" spans="1:19" s="2418" customFormat="1" x14ac:dyDescent="0.2">
      <c r="A213" s="1377"/>
      <c r="B213" s="1377"/>
      <c r="C213" s="1377"/>
      <c r="D213" s="1377"/>
      <c r="E213" s="1377"/>
      <c r="F213" s="1377"/>
      <c r="G213" s="1377"/>
      <c r="H213" s="1377"/>
      <c r="I213" s="1377"/>
      <c r="J213" s="1377"/>
      <c r="K213" s="1377"/>
      <c r="L213" s="1377"/>
      <c r="M213" s="1377"/>
      <c r="N213" s="1377"/>
      <c r="O213" s="1377"/>
      <c r="P213" s="1377"/>
      <c r="Q213" s="1377"/>
      <c r="R213" s="1377"/>
      <c r="S213" s="1377"/>
    </row>
    <row r="214" spans="1:19" s="2418" customFormat="1" x14ac:dyDescent="0.2">
      <c r="A214" s="1377"/>
      <c r="B214" s="1377"/>
      <c r="C214" s="1377"/>
      <c r="D214" s="1377"/>
      <c r="E214" s="1377"/>
      <c r="F214" s="1377"/>
      <c r="G214" s="1377"/>
      <c r="H214" s="1377"/>
      <c r="I214" s="1377"/>
      <c r="J214" s="1377"/>
      <c r="K214" s="1377"/>
      <c r="L214" s="1377"/>
      <c r="M214" s="1377"/>
      <c r="N214" s="1377"/>
      <c r="O214" s="1377"/>
      <c r="P214" s="1377"/>
      <c r="Q214" s="1377"/>
      <c r="R214" s="1377"/>
      <c r="S214" s="1377"/>
    </row>
    <row r="215" spans="1:19" s="2418" customFormat="1" x14ac:dyDescent="0.2">
      <c r="A215" s="1377"/>
      <c r="B215" s="1377"/>
      <c r="C215" s="1377"/>
      <c r="D215" s="1377"/>
      <c r="E215" s="1377"/>
      <c r="F215" s="1377"/>
      <c r="G215" s="1377"/>
      <c r="H215" s="1377"/>
      <c r="I215" s="1377"/>
      <c r="J215" s="1377"/>
      <c r="K215" s="1377"/>
      <c r="L215" s="1377"/>
      <c r="M215" s="1377"/>
      <c r="N215" s="1377"/>
      <c r="O215" s="1377"/>
      <c r="P215" s="1377"/>
      <c r="Q215" s="1377"/>
      <c r="R215" s="1377"/>
      <c r="S215" s="1377"/>
    </row>
    <row r="216" spans="1:19" s="2418" customFormat="1" x14ac:dyDescent="0.2">
      <c r="A216" s="1377"/>
      <c r="B216" s="1377"/>
      <c r="C216" s="1377"/>
      <c r="D216" s="1377"/>
      <c r="E216" s="1377"/>
      <c r="F216" s="1377"/>
      <c r="G216" s="1377"/>
      <c r="H216" s="1377"/>
      <c r="I216" s="1377"/>
      <c r="J216" s="1377"/>
      <c r="K216" s="1377"/>
      <c r="L216" s="1377"/>
      <c r="M216" s="1377"/>
      <c r="N216" s="1377"/>
      <c r="O216" s="1377"/>
      <c r="P216" s="1377"/>
      <c r="Q216" s="1377"/>
      <c r="R216" s="1377"/>
      <c r="S216" s="1377"/>
    </row>
    <row r="217" spans="1:19" s="2418" customFormat="1" x14ac:dyDescent="0.2">
      <c r="A217" s="1377"/>
      <c r="B217" s="1377"/>
      <c r="C217" s="1377"/>
      <c r="D217" s="1377"/>
      <c r="E217" s="1377"/>
      <c r="F217" s="1377"/>
      <c r="G217" s="1377"/>
      <c r="H217" s="1377"/>
      <c r="I217" s="1377"/>
      <c r="J217" s="1377"/>
      <c r="K217" s="1377"/>
      <c r="L217" s="1377"/>
      <c r="M217" s="1377"/>
      <c r="N217" s="1377"/>
      <c r="O217" s="1377"/>
      <c r="P217" s="1377"/>
      <c r="Q217" s="1377"/>
      <c r="R217" s="1377"/>
      <c r="S217" s="1377"/>
    </row>
    <row r="218" spans="1:19" s="2418" customFormat="1" x14ac:dyDescent="0.2">
      <c r="A218" s="1377"/>
      <c r="B218" s="1377"/>
      <c r="C218" s="1377"/>
      <c r="D218" s="1377"/>
      <c r="E218" s="1377"/>
      <c r="F218" s="1377"/>
      <c r="G218" s="1377"/>
      <c r="H218" s="1377"/>
      <c r="I218" s="1377"/>
      <c r="J218" s="1377"/>
      <c r="K218" s="1377"/>
      <c r="L218" s="1377"/>
      <c r="M218" s="1377"/>
      <c r="N218" s="1377"/>
      <c r="O218" s="1377"/>
      <c r="P218" s="1377"/>
      <c r="Q218" s="1377"/>
      <c r="R218" s="1377"/>
      <c r="S218" s="1377"/>
    </row>
    <row r="219" spans="1:19" s="2418" customFormat="1" x14ac:dyDescent="0.2">
      <c r="A219" s="1377"/>
      <c r="B219" s="1377"/>
      <c r="C219" s="1377"/>
      <c r="D219" s="1377"/>
      <c r="E219" s="1377"/>
      <c r="F219" s="1377"/>
      <c r="G219" s="1377"/>
      <c r="H219" s="1377"/>
      <c r="I219" s="1377"/>
      <c r="J219" s="1377"/>
      <c r="K219" s="1377"/>
      <c r="L219" s="1377"/>
      <c r="M219" s="1377"/>
      <c r="N219" s="1377"/>
      <c r="O219" s="1377"/>
      <c r="P219" s="1377"/>
      <c r="Q219" s="1377"/>
      <c r="R219" s="1377"/>
      <c r="S219" s="1377"/>
    </row>
    <row r="220" spans="1:19" s="2418" customFormat="1" x14ac:dyDescent="0.2">
      <c r="A220" s="1377"/>
      <c r="B220" s="1377"/>
      <c r="C220" s="1377"/>
      <c r="D220" s="1377"/>
      <c r="E220" s="1377"/>
      <c r="F220" s="1377"/>
      <c r="G220" s="1377"/>
      <c r="H220" s="1377"/>
      <c r="I220" s="1377"/>
      <c r="J220" s="1377"/>
      <c r="K220" s="1377"/>
      <c r="L220" s="1377"/>
      <c r="M220" s="1377"/>
      <c r="N220" s="1377"/>
      <c r="O220" s="1377"/>
      <c r="P220" s="1377"/>
      <c r="Q220" s="1377"/>
      <c r="R220" s="1377"/>
      <c r="S220" s="1377"/>
    </row>
    <row r="221" spans="1:19" s="2418" customFormat="1" x14ac:dyDescent="0.2">
      <c r="A221" s="1377"/>
      <c r="B221" s="1377"/>
      <c r="C221" s="1377"/>
      <c r="D221" s="1377"/>
      <c r="E221" s="1377"/>
      <c r="F221" s="1377"/>
      <c r="G221" s="1377"/>
      <c r="H221" s="1377"/>
      <c r="I221" s="1377"/>
      <c r="J221" s="1377"/>
      <c r="K221" s="1377"/>
      <c r="L221" s="1377"/>
      <c r="M221" s="1377"/>
      <c r="N221" s="1377"/>
      <c r="O221" s="1377"/>
      <c r="P221" s="1377"/>
      <c r="Q221" s="1377"/>
      <c r="R221" s="1377"/>
      <c r="S221" s="1377"/>
    </row>
    <row r="222" spans="1:19" s="2418" customFormat="1" x14ac:dyDescent="0.2">
      <c r="A222" s="1377"/>
      <c r="B222" s="1377"/>
      <c r="C222" s="1377"/>
      <c r="D222" s="1377"/>
      <c r="E222" s="1377"/>
      <c r="F222" s="1377"/>
      <c r="G222" s="1377"/>
      <c r="H222" s="1377"/>
      <c r="I222" s="1377"/>
      <c r="J222" s="1377"/>
      <c r="K222" s="1377"/>
      <c r="L222" s="1377"/>
      <c r="M222" s="1377"/>
      <c r="N222" s="1377"/>
      <c r="O222" s="1377"/>
      <c r="P222" s="1377"/>
      <c r="Q222" s="1377"/>
      <c r="R222" s="1377"/>
      <c r="S222" s="1377"/>
    </row>
    <row r="223" spans="1:19" s="2418" customFormat="1" x14ac:dyDescent="0.2">
      <c r="A223" s="1377"/>
      <c r="B223" s="1377"/>
      <c r="C223" s="1377"/>
      <c r="D223" s="1377"/>
      <c r="E223" s="1377"/>
      <c r="F223" s="1377"/>
      <c r="G223" s="1377"/>
      <c r="H223" s="1377"/>
      <c r="I223" s="1377"/>
      <c r="J223" s="1377"/>
      <c r="K223" s="1377"/>
      <c r="L223" s="1377"/>
      <c r="M223" s="1377"/>
      <c r="N223" s="1377"/>
      <c r="O223" s="1377"/>
      <c r="P223" s="1377"/>
      <c r="Q223" s="1377"/>
      <c r="R223" s="1377"/>
      <c r="S223" s="1377"/>
    </row>
    <row r="224" spans="1:19" s="2418" customFormat="1" x14ac:dyDescent="0.2">
      <c r="A224" s="1377"/>
      <c r="B224" s="1377"/>
      <c r="C224" s="1377"/>
      <c r="D224" s="1377"/>
      <c r="E224" s="1377"/>
      <c r="F224" s="1377"/>
      <c r="G224" s="1377"/>
      <c r="H224" s="1377"/>
      <c r="I224" s="1377"/>
      <c r="J224" s="1377"/>
      <c r="K224" s="1377"/>
      <c r="L224" s="1377"/>
      <c r="M224" s="1377"/>
      <c r="N224" s="1377"/>
      <c r="O224" s="1377"/>
      <c r="P224" s="1377"/>
      <c r="Q224" s="1377"/>
      <c r="R224" s="1377"/>
      <c r="S224" s="1377"/>
    </row>
    <row r="225" spans="1:19" s="2418" customFormat="1" x14ac:dyDescent="0.2">
      <c r="A225" s="1377"/>
      <c r="B225" s="1377"/>
      <c r="C225" s="1377"/>
      <c r="D225" s="1377"/>
      <c r="E225" s="1377"/>
      <c r="F225" s="1377"/>
      <c r="G225" s="1377"/>
      <c r="H225" s="1377"/>
      <c r="I225" s="1377"/>
      <c r="J225" s="1377"/>
      <c r="K225" s="1377"/>
      <c r="L225" s="1377"/>
      <c r="M225" s="1377"/>
      <c r="N225" s="1377"/>
      <c r="O225" s="1377"/>
      <c r="P225" s="1377"/>
      <c r="Q225" s="1377"/>
      <c r="R225" s="1377"/>
      <c r="S225" s="1377"/>
    </row>
    <row r="226" spans="1:19" s="2418" customFormat="1" x14ac:dyDescent="0.2">
      <c r="A226" s="1377"/>
      <c r="B226" s="1377"/>
      <c r="C226" s="1377"/>
      <c r="D226" s="1377"/>
      <c r="E226" s="1377"/>
      <c r="F226" s="1377"/>
      <c r="G226" s="1377"/>
      <c r="H226" s="1377"/>
      <c r="I226" s="1377"/>
      <c r="J226" s="1377"/>
      <c r="K226" s="1377"/>
      <c r="L226" s="1377"/>
      <c r="M226" s="1377"/>
      <c r="N226" s="1377"/>
      <c r="O226" s="1377"/>
      <c r="P226" s="1377"/>
      <c r="Q226" s="1377"/>
      <c r="R226" s="1377"/>
      <c r="S226" s="1377"/>
    </row>
    <row r="227" spans="1:19" s="2418" customFormat="1" x14ac:dyDescent="0.2">
      <c r="A227" s="1377"/>
      <c r="B227" s="1377"/>
      <c r="C227" s="1377"/>
      <c r="D227" s="1377"/>
      <c r="E227" s="1377"/>
      <c r="F227" s="1377"/>
      <c r="G227" s="1377"/>
      <c r="H227" s="1377"/>
      <c r="I227" s="1377"/>
      <c r="J227" s="1377"/>
      <c r="K227" s="1377"/>
      <c r="L227" s="1377"/>
      <c r="M227" s="1377"/>
      <c r="N227" s="1377"/>
      <c r="O227" s="1377"/>
      <c r="P227" s="1377"/>
      <c r="Q227" s="1377"/>
      <c r="R227" s="1377"/>
      <c r="S227" s="1377"/>
    </row>
    <row r="228" spans="1:19" s="2418" customFormat="1" x14ac:dyDescent="0.2">
      <c r="A228" s="1377"/>
      <c r="B228" s="1377"/>
      <c r="C228" s="1377"/>
      <c r="D228" s="1377"/>
      <c r="E228" s="1377"/>
      <c r="F228" s="1377"/>
      <c r="G228" s="1377"/>
      <c r="H228" s="1377"/>
      <c r="I228" s="1377"/>
      <c r="J228" s="1377"/>
      <c r="K228" s="1377"/>
      <c r="L228" s="1377"/>
      <c r="M228" s="1377"/>
      <c r="N228" s="1377"/>
      <c r="O228" s="1377"/>
      <c r="P228" s="1377"/>
      <c r="Q228" s="1377"/>
      <c r="R228" s="1377"/>
      <c r="S228" s="1377"/>
    </row>
    <row r="229" spans="1:19" s="2418" customFormat="1" x14ac:dyDescent="0.2">
      <c r="A229" s="1377"/>
      <c r="B229" s="1377"/>
      <c r="C229" s="1377"/>
      <c r="D229" s="1377"/>
      <c r="E229" s="1377"/>
      <c r="F229" s="1377"/>
      <c r="G229" s="1377"/>
      <c r="H229" s="1377"/>
      <c r="I229" s="1377"/>
      <c r="J229" s="1377"/>
      <c r="K229" s="1377"/>
      <c r="L229" s="1377"/>
      <c r="M229" s="1377"/>
      <c r="N229" s="1377"/>
      <c r="O229" s="1377"/>
      <c r="P229" s="1377"/>
      <c r="Q229" s="1377"/>
      <c r="R229" s="1377"/>
      <c r="S229" s="1377"/>
    </row>
    <row r="230" spans="1:19" s="2418" customFormat="1" x14ac:dyDescent="0.2">
      <c r="A230" s="1377"/>
      <c r="B230" s="1377"/>
      <c r="C230" s="1377"/>
      <c r="D230" s="1377"/>
      <c r="E230" s="1377"/>
      <c r="F230" s="1377"/>
      <c r="G230" s="1377"/>
      <c r="H230" s="1377"/>
      <c r="I230" s="1377"/>
      <c r="J230" s="1377"/>
      <c r="K230" s="1377"/>
      <c r="L230" s="1377"/>
      <c r="M230" s="1377"/>
      <c r="N230" s="1377"/>
      <c r="O230" s="1377"/>
      <c r="P230" s="1377"/>
      <c r="Q230" s="1377"/>
      <c r="R230" s="1377"/>
      <c r="S230" s="1377"/>
    </row>
    <row r="231" spans="1:19" s="2418" customFormat="1" x14ac:dyDescent="0.2">
      <c r="A231" s="1377"/>
      <c r="B231" s="1377"/>
      <c r="C231" s="1377"/>
      <c r="D231" s="1377"/>
      <c r="E231" s="1377"/>
      <c r="F231" s="1377"/>
      <c r="G231" s="1377"/>
      <c r="H231" s="1377"/>
      <c r="I231" s="1377"/>
      <c r="J231" s="1377"/>
      <c r="K231" s="1377"/>
      <c r="L231" s="1377"/>
      <c r="M231" s="1377"/>
      <c r="N231" s="1377"/>
      <c r="O231" s="1377"/>
      <c r="P231" s="1377"/>
      <c r="Q231" s="1377"/>
      <c r="R231" s="1377"/>
      <c r="S231" s="1377"/>
    </row>
    <row r="232" spans="1:19" s="2418" customFormat="1" x14ac:dyDescent="0.2">
      <c r="A232" s="1377"/>
      <c r="B232" s="1377"/>
      <c r="C232" s="1377"/>
      <c r="D232" s="1377"/>
      <c r="E232" s="1377"/>
      <c r="F232" s="1377"/>
      <c r="G232" s="1377"/>
      <c r="H232" s="1377"/>
      <c r="I232" s="1377"/>
      <c r="J232" s="1377"/>
      <c r="K232" s="1377"/>
      <c r="L232" s="1377"/>
      <c r="M232" s="1377"/>
      <c r="N232" s="1377"/>
      <c r="O232" s="1377"/>
      <c r="P232" s="1377"/>
      <c r="Q232" s="1377"/>
      <c r="R232" s="1377"/>
      <c r="S232" s="1377"/>
    </row>
    <row r="233" spans="1:19" s="2418" customFormat="1" x14ac:dyDescent="0.2">
      <c r="A233" s="1377"/>
      <c r="B233" s="1377"/>
      <c r="C233" s="1377"/>
      <c r="D233" s="1377"/>
      <c r="E233" s="1377"/>
      <c r="F233" s="1377"/>
      <c r="G233" s="1377"/>
      <c r="H233" s="1377"/>
      <c r="I233" s="1377"/>
      <c r="J233" s="1377"/>
      <c r="K233" s="1377"/>
      <c r="L233" s="1377"/>
      <c r="M233" s="1377"/>
      <c r="N233" s="1377"/>
      <c r="O233" s="1377"/>
      <c r="P233" s="1377"/>
      <c r="Q233" s="1377"/>
      <c r="R233" s="1377"/>
      <c r="S233" s="1377"/>
    </row>
    <row r="234" spans="1:19" s="2418" customFormat="1" x14ac:dyDescent="0.2">
      <c r="A234" s="1377"/>
      <c r="B234" s="1377"/>
      <c r="C234" s="1377"/>
      <c r="D234" s="1377"/>
      <c r="E234" s="1377"/>
      <c r="F234" s="1377"/>
      <c r="G234" s="1377"/>
      <c r="H234" s="1377"/>
      <c r="I234" s="1377"/>
      <c r="J234" s="1377"/>
      <c r="K234" s="1377"/>
      <c r="L234" s="1377"/>
      <c r="M234" s="1377"/>
      <c r="N234" s="1377"/>
      <c r="O234" s="1377"/>
      <c r="P234" s="1377"/>
      <c r="Q234" s="1377"/>
      <c r="R234" s="1377"/>
      <c r="S234" s="1377"/>
    </row>
    <row r="235" spans="1:19" s="2418" customFormat="1" x14ac:dyDescent="0.2">
      <c r="A235" s="1377"/>
      <c r="B235" s="1377"/>
      <c r="C235" s="1377"/>
      <c r="D235" s="1377"/>
      <c r="E235" s="1377"/>
      <c r="F235" s="1377"/>
      <c r="G235" s="1377"/>
      <c r="H235" s="1377"/>
      <c r="I235" s="1377"/>
      <c r="J235" s="1377"/>
      <c r="K235" s="1377"/>
      <c r="L235" s="1377"/>
      <c r="M235" s="1377"/>
      <c r="N235" s="1377"/>
      <c r="O235" s="1377"/>
      <c r="P235" s="1377"/>
      <c r="Q235" s="1377"/>
      <c r="R235" s="1377"/>
      <c r="S235" s="1377"/>
    </row>
    <row r="236" spans="1:19" s="2418" customFormat="1" x14ac:dyDescent="0.2">
      <c r="A236" s="1377"/>
      <c r="B236" s="1377"/>
      <c r="C236" s="1377"/>
      <c r="D236" s="1377"/>
      <c r="E236" s="1377"/>
      <c r="F236" s="1377"/>
      <c r="G236" s="1377"/>
      <c r="H236" s="1377"/>
      <c r="I236" s="1377"/>
      <c r="J236" s="1377"/>
      <c r="K236" s="1377"/>
      <c r="L236" s="1377"/>
      <c r="M236" s="1377"/>
      <c r="N236" s="1377"/>
      <c r="O236" s="1377"/>
      <c r="P236" s="1377"/>
      <c r="Q236" s="1377"/>
      <c r="R236" s="1377"/>
      <c r="S236" s="1377"/>
    </row>
    <row r="237" spans="1:19" s="2418" customFormat="1" x14ac:dyDescent="0.2">
      <c r="A237" s="1377"/>
      <c r="B237" s="1377"/>
      <c r="C237" s="1377"/>
      <c r="D237" s="1377"/>
      <c r="E237" s="1377"/>
      <c r="F237" s="1377"/>
      <c r="G237" s="1377"/>
      <c r="H237" s="1377"/>
      <c r="I237" s="1377"/>
      <c r="J237" s="1377"/>
      <c r="K237" s="1377"/>
      <c r="L237" s="1377"/>
      <c r="M237" s="1377"/>
      <c r="N237" s="1377"/>
      <c r="O237" s="1377"/>
      <c r="P237" s="1377"/>
      <c r="Q237" s="1377"/>
      <c r="R237" s="1377"/>
      <c r="S237" s="1377"/>
    </row>
    <row r="238" spans="1:19" s="2418" customFormat="1" x14ac:dyDescent="0.2">
      <c r="A238" s="1377"/>
      <c r="B238" s="1377"/>
      <c r="C238" s="1377"/>
      <c r="D238" s="1377"/>
      <c r="E238" s="1377"/>
      <c r="F238" s="1377"/>
      <c r="G238" s="1377"/>
      <c r="H238" s="1377"/>
      <c r="I238" s="1377"/>
      <c r="J238" s="1377"/>
      <c r="K238" s="1377"/>
      <c r="L238" s="1377"/>
      <c r="M238" s="1377"/>
      <c r="N238" s="1377"/>
      <c r="O238" s="1377"/>
      <c r="P238" s="1377"/>
      <c r="Q238" s="1377"/>
      <c r="R238" s="1377"/>
      <c r="S238" s="1377"/>
    </row>
    <row r="239" spans="1:19" s="2418" customFormat="1" x14ac:dyDescent="0.2">
      <c r="A239" s="1377"/>
      <c r="B239" s="1377"/>
      <c r="C239" s="1377"/>
      <c r="D239" s="1377"/>
      <c r="E239" s="1377"/>
      <c r="F239" s="1377"/>
      <c r="G239" s="1377"/>
      <c r="H239" s="1377"/>
      <c r="I239" s="1377"/>
      <c r="J239" s="1377"/>
      <c r="K239" s="1377"/>
      <c r="L239" s="1377"/>
      <c r="M239" s="1377"/>
      <c r="N239" s="1377"/>
      <c r="O239" s="1377"/>
      <c r="P239" s="1377"/>
      <c r="Q239" s="1377"/>
      <c r="R239" s="1377"/>
      <c r="S239" s="1377"/>
    </row>
    <row r="240" spans="1:19" s="2418" customFormat="1" x14ac:dyDescent="0.2">
      <c r="A240" s="1377"/>
      <c r="B240" s="1377"/>
      <c r="C240" s="1377"/>
      <c r="D240" s="1377"/>
      <c r="E240" s="1377"/>
      <c r="F240" s="1377"/>
      <c r="G240" s="1377"/>
      <c r="H240" s="1377"/>
      <c r="I240" s="1377"/>
      <c r="J240" s="1377"/>
      <c r="K240" s="1377"/>
      <c r="L240" s="1377"/>
      <c r="M240" s="1377"/>
      <c r="N240" s="1377"/>
      <c r="O240" s="1377"/>
      <c r="P240" s="1377"/>
      <c r="Q240" s="1377"/>
      <c r="R240" s="1377"/>
      <c r="S240" s="1377"/>
    </row>
    <row r="241" spans="1:19" s="2418" customFormat="1" x14ac:dyDescent="0.2">
      <c r="A241" s="1377"/>
      <c r="B241" s="1377"/>
      <c r="C241" s="1377"/>
      <c r="D241" s="1377"/>
      <c r="E241" s="1377"/>
      <c r="F241" s="1377"/>
      <c r="G241" s="1377"/>
      <c r="H241" s="1377"/>
      <c r="I241" s="1377"/>
      <c r="J241" s="1377"/>
      <c r="K241" s="1377"/>
      <c r="L241" s="1377"/>
      <c r="M241" s="1377"/>
      <c r="N241" s="1377"/>
      <c r="O241" s="1377"/>
      <c r="P241" s="1377"/>
      <c r="Q241" s="1377"/>
      <c r="R241" s="1377"/>
      <c r="S241" s="1377"/>
    </row>
    <row r="242" spans="1:19" s="2418" customFormat="1" x14ac:dyDescent="0.2">
      <c r="A242" s="1377"/>
      <c r="B242" s="1377"/>
      <c r="C242" s="1377"/>
      <c r="D242" s="1377"/>
      <c r="E242" s="1377"/>
      <c r="F242" s="1377"/>
      <c r="G242" s="1377"/>
      <c r="H242" s="1377"/>
      <c r="I242" s="1377"/>
      <c r="J242" s="1377"/>
      <c r="K242" s="1377"/>
      <c r="L242" s="1377"/>
      <c r="M242" s="1377"/>
      <c r="N242" s="1377"/>
      <c r="O242" s="1377"/>
      <c r="P242" s="1377"/>
      <c r="Q242" s="1377"/>
      <c r="R242" s="1377"/>
      <c r="S242" s="1377"/>
    </row>
    <row r="243" spans="1:19" s="2418" customFormat="1" x14ac:dyDescent="0.2">
      <c r="A243" s="1377"/>
      <c r="B243" s="1377"/>
      <c r="C243" s="1377"/>
      <c r="D243" s="1377"/>
      <c r="E243" s="1377"/>
      <c r="F243" s="1377"/>
      <c r="G243" s="1377"/>
      <c r="H243" s="1377"/>
      <c r="I243" s="1377"/>
      <c r="J243" s="1377"/>
      <c r="K243" s="1377"/>
      <c r="L243" s="1377"/>
      <c r="M243" s="1377"/>
      <c r="N243" s="1377"/>
      <c r="O243" s="1377"/>
      <c r="P243" s="1377"/>
      <c r="Q243" s="1377"/>
      <c r="R243" s="1377"/>
      <c r="S243" s="1377"/>
    </row>
    <row r="244" spans="1:19" s="2418" customFormat="1" x14ac:dyDescent="0.2">
      <c r="A244" s="1377"/>
      <c r="B244" s="1377"/>
      <c r="C244" s="1377"/>
      <c r="D244" s="1377"/>
      <c r="E244" s="1377"/>
      <c r="F244" s="1377"/>
      <c r="G244" s="1377"/>
      <c r="H244" s="1377"/>
      <c r="I244" s="1377"/>
      <c r="J244" s="1377"/>
      <c r="K244" s="1377"/>
      <c r="L244" s="1377"/>
      <c r="M244" s="1377"/>
      <c r="N244" s="1377"/>
      <c r="O244" s="1377"/>
      <c r="P244" s="1377"/>
      <c r="Q244" s="1377"/>
      <c r="R244" s="1377"/>
      <c r="S244" s="1377"/>
    </row>
    <row r="245" spans="1:19" s="2418" customFormat="1" x14ac:dyDescent="0.2">
      <c r="A245" s="1377"/>
      <c r="B245" s="1377"/>
      <c r="C245" s="1377"/>
      <c r="D245" s="1377"/>
      <c r="E245" s="1377"/>
      <c r="F245" s="1377"/>
      <c r="G245" s="1377"/>
      <c r="H245" s="1377"/>
      <c r="I245" s="1377"/>
      <c r="J245" s="1377"/>
      <c r="K245" s="1377"/>
      <c r="L245" s="1377"/>
      <c r="M245" s="1377"/>
      <c r="N245" s="1377"/>
      <c r="O245" s="1377"/>
      <c r="P245" s="1377"/>
      <c r="Q245" s="1377"/>
      <c r="R245" s="1377"/>
      <c r="S245" s="1377"/>
    </row>
    <row r="246" spans="1:19" s="2418" customFormat="1" x14ac:dyDescent="0.2">
      <c r="A246" s="1377"/>
      <c r="B246" s="1377"/>
      <c r="C246" s="1377"/>
      <c r="D246" s="1377"/>
      <c r="E246" s="1377"/>
      <c r="F246" s="1377"/>
      <c r="G246" s="1377"/>
      <c r="H246" s="1377"/>
      <c r="I246" s="1377"/>
      <c r="J246" s="1377"/>
      <c r="K246" s="1377"/>
      <c r="L246" s="1377"/>
      <c r="M246" s="1377"/>
      <c r="N246" s="1377"/>
      <c r="O246" s="1377"/>
      <c r="P246" s="1377"/>
      <c r="Q246" s="1377"/>
      <c r="R246" s="1377"/>
      <c r="S246" s="1377"/>
    </row>
    <row r="247" spans="1:19" s="2418" customFormat="1" x14ac:dyDescent="0.2">
      <c r="A247" s="1377"/>
      <c r="B247" s="1377"/>
      <c r="C247" s="1377"/>
      <c r="D247" s="1377"/>
      <c r="E247" s="1377"/>
      <c r="F247" s="1377"/>
      <c r="G247" s="1377"/>
      <c r="H247" s="1377"/>
      <c r="I247" s="1377"/>
      <c r="J247" s="1377"/>
      <c r="K247" s="1377"/>
      <c r="L247" s="1377"/>
      <c r="M247" s="1377"/>
      <c r="N247" s="1377"/>
      <c r="O247" s="1377"/>
      <c r="P247" s="1377"/>
      <c r="Q247" s="1377"/>
      <c r="R247" s="1377"/>
      <c r="S247" s="1377"/>
    </row>
    <row r="248" spans="1:19" s="2418" customFormat="1" x14ac:dyDescent="0.2">
      <c r="A248" s="1377"/>
      <c r="B248" s="1377"/>
      <c r="C248" s="1377"/>
      <c r="D248" s="1377"/>
      <c r="E248" s="1377"/>
      <c r="F248" s="1377"/>
      <c r="G248" s="1377"/>
      <c r="H248" s="1377"/>
      <c r="I248" s="1377"/>
      <c r="J248" s="1377"/>
      <c r="K248" s="1377"/>
      <c r="L248" s="1377"/>
      <c r="M248" s="1377"/>
      <c r="N248" s="1377"/>
      <c r="O248" s="1377"/>
      <c r="P248" s="1377"/>
      <c r="Q248" s="1377"/>
      <c r="R248" s="1377"/>
      <c r="S248" s="1377"/>
    </row>
    <row r="249" spans="1:19" s="2418" customFormat="1" x14ac:dyDescent="0.2">
      <c r="A249" s="1377"/>
      <c r="B249" s="1377"/>
      <c r="C249" s="1377"/>
      <c r="D249" s="1377"/>
      <c r="E249" s="1377"/>
      <c r="F249" s="1377"/>
      <c r="G249" s="1377"/>
      <c r="H249" s="1377"/>
      <c r="I249" s="1377"/>
      <c r="J249" s="1377"/>
      <c r="K249" s="1377"/>
      <c r="L249" s="1377"/>
      <c r="M249" s="1377"/>
      <c r="N249" s="1377"/>
      <c r="O249" s="1377"/>
      <c r="P249" s="1377"/>
      <c r="Q249" s="1377"/>
      <c r="R249" s="1377"/>
      <c r="S249" s="1377"/>
    </row>
    <row r="250" spans="1:19" s="2418" customFormat="1" x14ac:dyDescent="0.2">
      <c r="A250" s="1377"/>
      <c r="B250" s="1377"/>
      <c r="C250" s="1377"/>
      <c r="D250" s="1377"/>
      <c r="E250" s="1377"/>
      <c r="F250" s="1377"/>
      <c r="G250" s="1377"/>
      <c r="H250" s="1377"/>
      <c r="I250" s="1377"/>
      <c r="J250" s="1377"/>
      <c r="K250" s="1377"/>
      <c r="L250" s="1377"/>
      <c r="M250" s="1377"/>
      <c r="N250" s="1377"/>
      <c r="O250" s="1377"/>
      <c r="P250" s="1377"/>
      <c r="Q250" s="1377"/>
      <c r="R250" s="1377"/>
      <c r="S250" s="1377"/>
    </row>
    <row r="251" spans="1:19" s="2418" customFormat="1" x14ac:dyDescent="0.2">
      <c r="A251" s="1377"/>
      <c r="B251" s="1377"/>
      <c r="C251" s="1377"/>
      <c r="D251" s="1377"/>
      <c r="E251" s="1377"/>
      <c r="F251" s="1377"/>
      <c r="G251" s="1377"/>
      <c r="H251" s="1377"/>
      <c r="I251" s="1377"/>
      <c r="J251" s="1377"/>
      <c r="K251" s="1377"/>
      <c r="L251" s="1377"/>
      <c r="M251" s="1377"/>
      <c r="N251" s="1377"/>
      <c r="O251" s="1377"/>
      <c r="P251" s="1377"/>
      <c r="Q251" s="1377"/>
      <c r="R251" s="1377"/>
      <c r="S251" s="1377"/>
    </row>
    <row r="252" spans="1:19" s="2418" customFormat="1" x14ac:dyDescent="0.2">
      <c r="A252" s="1377"/>
      <c r="B252" s="1377"/>
      <c r="C252" s="1377"/>
      <c r="D252" s="1377"/>
      <c r="E252" s="1377"/>
      <c r="F252" s="1377"/>
      <c r="G252" s="1377"/>
      <c r="H252" s="1377"/>
      <c r="I252" s="1377"/>
      <c r="J252" s="1377"/>
      <c r="K252" s="1377"/>
      <c r="L252" s="1377"/>
      <c r="M252" s="1377"/>
      <c r="N252" s="1377"/>
      <c r="O252" s="1377"/>
      <c r="P252" s="1377"/>
      <c r="Q252" s="1377"/>
      <c r="R252" s="1377"/>
      <c r="S252" s="1377"/>
    </row>
    <row r="253" spans="1:19" s="2418" customFormat="1" x14ac:dyDescent="0.2">
      <c r="A253" s="1377"/>
      <c r="B253" s="1377"/>
      <c r="C253" s="1377"/>
      <c r="D253" s="1377"/>
      <c r="E253" s="1377"/>
      <c r="F253" s="1377"/>
      <c r="G253" s="1377"/>
      <c r="H253" s="1377"/>
      <c r="I253" s="1377"/>
      <c r="J253" s="1377"/>
      <c r="K253" s="1377"/>
      <c r="L253" s="1377"/>
      <c r="M253" s="1377"/>
      <c r="N253" s="1377"/>
      <c r="O253" s="1377"/>
      <c r="P253" s="1377"/>
      <c r="Q253" s="1377"/>
      <c r="R253" s="1377"/>
      <c r="S253" s="1377"/>
    </row>
    <row r="254" spans="1:19" s="2418" customFormat="1" x14ac:dyDescent="0.2">
      <c r="A254" s="1377"/>
      <c r="B254" s="1377"/>
      <c r="C254" s="1377"/>
      <c r="D254" s="1377"/>
      <c r="E254" s="1377"/>
      <c r="F254" s="1377"/>
      <c r="G254" s="1377"/>
      <c r="H254" s="1377"/>
      <c r="I254" s="1377"/>
      <c r="J254" s="1377"/>
      <c r="K254" s="1377"/>
      <c r="L254" s="1377"/>
      <c r="M254" s="1377"/>
      <c r="N254" s="1377"/>
      <c r="O254" s="1377"/>
      <c r="P254" s="1377"/>
      <c r="Q254" s="1377"/>
      <c r="R254" s="1377"/>
      <c r="S254" s="1377"/>
    </row>
    <row r="255" spans="1:19" s="2418" customFormat="1" x14ac:dyDescent="0.2">
      <c r="A255" s="1377"/>
      <c r="B255" s="1377"/>
      <c r="C255" s="1377"/>
      <c r="D255" s="1377"/>
      <c r="E255" s="1377"/>
      <c r="F255" s="1377"/>
      <c r="G255" s="1377"/>
      <c r="H255" s="1377"/>
      <c r="I255" s="1377"/>
      <c r="J255" s="1377"/>
      <c r="K255" s="1377"/>
      <c r="L255" s="1377"/>
      <c r="M255" s="1377"/>
      <c r="N255" s="1377"/>
      <c r="O255" s="1377"/>
      <c r="P255" s="1377"/>
      <c r="Q255" s="1377"/>
      <c r="R255" s="1377"/>
      <c r="S255" s="1377"/>
    </row>
    <row r="256" spans="1:19" s="2418" customFormat="1" x14ac:dyDescent="0.2">
      <c r="A256" s="1377"/>
      <c r="B256" s="1377"/>
      <c r="C256" s="1377"/>
      <c r="D256" s="1377"/>
      <c r="E256" s="1377"/>
      <c r="F256" s="1377"/>
      <c r="G256" s="1377"/>
      <c r="H256" s="1377"/>
      <c r="I256" s="1377"/>
      <c r="J256" s="1377"/>
      <c r="K256" s="1377"/>
      <c r="L256" s="1377"/>
      <c r="M256" s="1377"/>
      <c r="N256" s="1377"/>
      <c r="O256" s="1377"/>
      <c r="P256" s="1377"/>
      <c r="Q256" s="1377"/>
      <c r="R256" s="1377"/>
      <c r="S256" s="1377"/>
    </row>
    <row r="257" spans="1:19" s="2418" customFormat="1" x14ac:dyDescent="0.2">
      <c r="A257" s="1377"/>
      <c r="B257" s="1377"/>
      <c r="C257" s="1377"/>
      <c r="D257" s="1377"/>
      <c r="E257" s="1377"/>
      <c r="F257" s="1377"/>
      <c r="G257" s="1377"/>
      <c r="H257" s="1377"/>
      <c r="I257" s="1377"/>
      <c r="J257" s="1377"/>
      <c r="K257" s="1377"/>
      <c r="L257" s="1377"/>
      <c r="M257" s="1377"/>
      <c r="N257" s="1377"/>
      <c r="O257" s="1377"/>
      <c r="P257" s="1377"/>
      <c r="Q257" s="1377"/>
      <c r="R257" s="1377"/>
      <c r="S257" s="1377"/>
    </row>
    <row r="258" spans="1:19" s="2418" customFormat="1" x14ac:dyDescent="0.2">
      <c r="A258" s="1377"/>
      <c r="B258" s="1377"/>
      <c r="C258" s="1377"/>
      <c r="D258" s="1377"/>
      <c r="E258" s="1377"/>
      <c r="F258" s="1377"/>
      <c r="G258" s="1377"/>
      <c r="H258" s="1377"/>
      <c r="I258" s="1377"/>
      <c r="J258" s="1377"/>
      <c r="K258" s="1377"/>
      <c r="L258" s="1377"/>
      <c r="M258" s="1377"/>
      <c r="N258" s="1377"/>
      <c r="O258" s="1377"/>
      <c r="P258" s="1377"/>
      <c r="Q258" s="1377"/>
      <c r="R258" s="1377"/>
      <c r="S258" s="1377"/>
    </row>
    <row r="259" spans="1:19" s="2418" customFormat="1" x14ac:dyDescent="0.2">
      <c r="A259" s="1377"/>
      <c r="B259" s="1377"/>
      <c r="C259" s="1377"/>
      <c r="D259" s="1377"/>
      <c r="E259" s="1377"/>
      <c r="F259" s="1377"/>
      <c r="G259" s="1377"/>
      <c r="H259" s="1377"/>
      <c r="I259" s="1377"/>
      <c r="J259" s="1377"/>
      <c r="K259" s="1377"/>
      <c r="L259" s="1377"/>
      <c r="M259" s="1377"/>
      <c r="N259" s="1377"/>
      <c r="O259" s="1377"/>
      <c r="P259" s="1377"/>
      <c r="Q259" s="1377"/>
      <c r="R259" s="1377"/>
      <c r="S259" s="1377"/>
    </row>
    <row r="260" spans="1:19" s="2418" customFormat="1" x14ac:dyDescent="0.2">
      <c r="A260" s="1377"/>
      <c r="B260" s="1377"/>
      <c r="C260" s="1377"/>
      <c r="D260" s="1377"/>
      <c r="E260" s="1377"/>
      <c r="F260" s="1377"/>
      <c r="G260" s="1377"/>
      <c r="H260" s="1377"/>
      <c r="I260" s="1377"/>
      <c r="J260" s="1377"/>
      <c r="K260" s="1377"/>
      <c r="L260" s="1377"/>
      <c r="M260" s="1377"/>
      <c r="N260" s="1377"/>
      <c r="O260" s="1377"/>
      <c r="P260" s="1377"/>
      <c r="Q260" s="1377"/>
      <c r="R260" s="1377"/>
      <c r="S260" s="1377"/>
    </row>
    <row r="261" spans="1:19" s="2418" customFormat="1" x14ac:dyDescent="0.2">
      <c r="A261" s="1377"/>
      <c r="B261" s="1377"/>
      <c r="C261" s="1377"/>
      <c r="D261" s="1377"/>
      <c r="E261" s="1377"/>
      <c r="F261" s="1377"/>
      <c r="G261" s="1377"/>
      <c r="H261" s="1377"/>
      <c r="I261" s="1377"/>
      <c r="J261" s="1377"/>
      <c r="K261" s="1377"/>
      <c r="L261" s="1377"/>
      <c r="M261" s="1377"/>
      <c r="N261" s="1377"/>
      <c r="O261" s="1377"/>
      <c r="P261" s="1377"/>
      <c r="Q261" s="1377"/>
      <c r="R261" s="1377"/>
      <c r="S261" s="1377"/>
    </row>
    <row r="262" spans="1:19" s="2418" customFormat="1" x14ac:dyDescent="0.2">
      <c r="A262" s="1377"/>
      <c r="B262" s="1377"/>
      <c r="C262" s="1377"/>
      <c r="D262" s="1377"/>
      <c r="E262" s="1377"/>
      <c r="F262" s="1377"/>
      <c r="G262" s="1377"/>
      <c r="H262" s="1377"/>
      <c r="I262" s="1377"/>
      <c r="J262" s="1377"/>
      <c r="K262" s="1377"/>
      <c r="L262" s="1377"/>
      <c r="M262" s="1377"/>
      <c r="N262" s="1377"/>
      <c r="O262" s="1377"/>
      <c r="P262" s="1377"/>
      <c r="Q262" s="1377"/>
      <c r="R262" s="1377"/>
      <c r="S262" s="1377"/>
    </row>
    <row r="263" spans="1:19" s="2418" customFormat="1" x14ac:dyDescent="0.2">
      <c r="A263" s="1377"/>
      <c r="B263" s="1377"/>
      <c r="C263" s="1377"/>
      <c r="D263" s="1377"/>
      <c r="E263" s="1377"/>
      <c r="F263" s="1377"/>
      <c r="G263" s="1377"/>
      <c r="H263" s="1377"/>
      <c r="I263" s="1377"/>
      <c r="J263" s="1377"/>
      <c r="K263" s="1377"/>
      <c r="L263" s="1377"/>
      <c r="M263" s="1377"/>
      <c r="N263" s="1377"/>
      <c r="O263" s="1377"/>
      <c r="P263" s="1377"/>
      <c r="Q263" s="1377"/>
      <c r="R263" s="1377"/>
      <c r="S263" s="1377"/>
    </row>
    <row r="264" spans="1:19" s="2418" customFormat="1" x14ac:dyDescent="0.2">
      <c r="A264" s="1377"/>
      <c r="B264" s="1377"/>
      <c r="C264" s="1377"/>
      <c r="D264" s="1377"/>
      <c r="E264" s="1377"/>
      <c r="F264" s="1377"/>
      <c r="G264" s="1377"/>
      <c r="H264" s="1377"/>
      <c r="I264" s="1377"/>
      <c r="J264" s="1377"/>
      <c r="K264" s="1377"/>
      <c r="L264" s="1377"/>
      <c r="M264" s="1377"/>
      <c r="N264" s="1377"/>
      <c r="O264" s="1377"/>
      <c r="P264" s="1377"/>
      <c r="Q264" s="1377"/>
      <c r="R264" s="1377"/>
      <c r="S264" s="1377"/>
    </row>
    <row r="265" spans="1:19" s="2418" customFormat="1" x14ac:dyDescent="0.2">
      <c r="A265" s="1377"/>
      <c r="B265" s="1377"/>
      <c r="C265" s="1377"/>
      <c r="D265" s="1377"/>
      <c r="E265" s="1377"/>
      <c r="F265" s="1377"/>
      <c r="G265" s="1377"/>
      <c r="H265" s="1377"/>
      <c r="I265" s="1377"/>
      <c r="J265" s="1377"/>
      <c r="K265" s="1377"/>
      <c r="L265" s="1377"/>
      <c r="M265" s="1377"/>
      <c r="N265" s="1377"/>
      <c r="O265" s="1377"/>
      <c r="P265" s="1377"/>
      <c r="Q265" s="1377"/>
      <c r="R265" s="1377"/>
      <c r="S265" s="1377"/>
    </row>
    <row r="266" spans="1:19" s="2418" customFormat="1" x14ac:dyDescent="0.2">
      <c r="A266" s="1377"/>
      <c r="B266" s="1377"/>
      <c r="C266" s="1377"/>
      <c r="D266" s="1377"/>
      <c r="E266" s="1377"/>
      <c r="F266" s="1377"/>
      <c r="G266" s="1377"/>
      <c r="H266" s="1377"/>
      <c r="I266" s="1377"/>
      <c r="J266" s="1377"/>
      <c r="K266" s="1377"/>
      <c r="L266" s="1377"/>
      <c r="M266" s="1377"/>
      <c r="N266" s="1377"/>
      <c r="O266" s="1377"/>
      <c r="P266" s="1377"/>
      <c r="Q266" s="1377"/>
      <c r="R266" s="1377"/>
      <c r="S266" s="1377"/>
    </row>
    <row r="267" spans="1:19" s="2418" customFormat="1" x14ac:dyDescent="0.2">
      <c r="A267" s="1377"/>
      <c r="B267" s="1377"/>
      <c r="C267" s="1377"/>
      <c r="D267" s="1377"/>
      <c r="E267" s="1377"/>
      <c r="F267" s="1377"/>
      <c r="G267" s="1377"/>
      <c r="H267" s="1377"/>
      <c r="I267" s="1377"/>
      <c r="J267" s="1377"/>
      <c r="K267" s="1377"/>
      <c r="L267" s="1377"/>
      <c r="M267" s="1377"/>
      <c r="N267" s="1377"/>
      <c r="O267" s="1377"/>
      <c r="P267" s="1377"/>
      <c r="Q267" s="1377"/>
      <c r="R267" s="1377"/>
      <c r="S267" s="1377"/>
    </row>
    <row r="268" spans="1:19" s="2418" customFormat="1" x14ac:dyDescent="0.2">
      <c r="A268" s="1377"/>
      <c r="B268" s="1377"/>
      <c r="C268" s="1377"/>
      <c r="D268" s="1377"/>
      <c r="E268" s="1377"/>
      <c r="F268" s="1377"/>
      <c r="G268" s="1377"/>
      <c r="H268" s="1377"/>
      <c r="I268" s="1377"/>
      <c r="J268" s="1377"/>
      <c r="K268" s="1377"/>
      <c r="L268" s="1377"/>
      <c r="M268" s="1377"/>
      <c r="N268" s="1377"/>
      <c r="O268" s="1377"/>
      <c r="P268" s="1377"/>
      <c r="Q268" s="1377"/>
      <c r="R268" s="1377"/>
      <c r="S268" s="1377"/>
    </row>
    <row r="269" spans="1:19" s="2418" customFormat="1" x14ac:dyDescent="0.2">
      <c r="A269" s="1377"/>
      <c r="B269" s="1377"/>
      <c r="C269" s="1377"/>
      <c r="D269" s="1377"/>
      <c r="E269" s="1377"/>
      <c r="F269" s="1377"/>
      <c r="G269" s="1377"/>
      <c r="H269" s="1377"/>
      <c r="I269" s="1377"/>
      <c r="J269" s="1377"/>
      <c r="K269" s="1377"/>
      <c r="L269" s="1377"/>
      <c r="M269" s="1377"/>
      <c r="N269" s="1377"/>
      <c r="O269" s="1377"/>
      <c r="P269" s="1377"/>
      <c r="Q269" s="1377"/>
      <c r="R269" s="1377"/>
      <c r="S269" s="1377"/>
    </row>
    <row r="270" spans="1:19" s="2418" customFormat="1" x14ac:dyDescent="0.2">
      <c r="A270" s="1377"/>
      <c r="B270" s="1377"/>
      <c r="C270" s="1377"/>
      <c r="D270" s="1377"/>
      <c r="E270" s="1377"/>
      <c r="F270" s="1377"/>
      <c r="G270" s="1377"/>
      <c r="H270" s="1377"/>
      <c r="I270" s="1377"/>
      <c r="J270" s="1377"/>
      <c r="K270" s="1377"/>
      <c r="L270" s="1377"/>
      <c r="M270" s="1377"/>
      <c r="N270" s="1377"/>
      <c r="O270" s="1377"/>
      <c r="P270" s="1377"/>
      <c r="Q270" s="1377"/>
      <c r="R270" s="1377"/>
      <c r="S270" s="1377"/>
    </row>
    <row r="271" spans="1:19" s="2418" customFormat="1" x14ac:dyDescent="0.2">
      <c r="A271" s="1377"/>
      <c r="B271" s="1377"/>
      <c r="C271" s="1377"/>
      <c r="D271" s="1377"/>
      <c r="E271" s="1377"/>
      <c r="F271" s="1377"/>
      <c r="G271" s="1377"/>
      <c r="H271" s="1377"/>
      <c r="I271" s="1377"/>
      <c r="J271" s="1377"/>
      <c r="K271" s="1377"/>
      <c r="L271" s="1377"/>
      <c r="M271" s="1377"/>
      <c r="N271" s="1377"/>
      <c r="O271" s="1377"/>
      <c r="P271" s="1377"/>
      <c r="Q271" s="1377"/>
      <c r="R271" s="1377"/>
      <c r="S271" s="1377"/>
    </row>
    <row r="272" spans="1:19" s="2418" customFormat="1" x14ac:dyDescent="0.2">
      <c r="A272" s="1377"/>
      <c r="B272" s="1377"/>
      <c r="C272" s="1377"/>
      <c r="D272" s="1377"/>
      <c r="E272" s="1377"/>
      <c r="F272" s="1377"/>
      <c r="G272" s="1377"/>
      <c r="H272" s="1377"/>
      <c r="I272" s="1377"/>
      <c r="J272" s="1377"/>
      <c r="K272" s="1377"/>
      <c r="L272" s="1377"/>
      <c r="M272" s="1377"/>
      <c r="N272" s="1377"/>
      <c r="O272" s="1377"/>
      <c r="P272" s="1377"/>
      <c r="Q272" s="1377"/>
      <c r="R272" s="1377"/>
      <c r="S272" s="1377"/>
    </row>
    <row r="273" spans="1:19" s="2418" customFormat="1" x14ac:dyDescent="0.2">
      <c r="A273" s="1377"/>
      <c r="B273" s="1377"/>
      <c r="C273" s="1377"/>
      <c r="D273" s="1377"/>
      <c r="E273" s="1377"/>
      <c r="F273" s="1377"/>
      <c r="G273" s="1377"/>
      <c r="H273" s="1377"/>
      <c r="I273" s="1377"/>
      <c r="J273" s="1377"/>
      <c r="K273" s="1377"/>
      <c r="L273" s="1377"/>
      <c r="M273" s="1377"/>
      <c r="N273" s="1377"/>
      <c r="O273" s="1377"/>
      <c r="P273" s="1377"/>
      <c r="Q273" s="1377"/>
      <c r="R273" s="1377"/>
      <c r="S273" s="1377"/>
    </row>
    <row r="274" spans="1:19" s="2418" customFormat="1" x14ac:dyDescent="0.2">
      <c r="A274" s="1377"/>
      <c r="B274" s="1377"/>
      <c r="C274" s="1377"/>
      <c r="D274" s="1377"/>
      <c r="E274" s="1377"/>
      <c r="F274" s="1377"/>
      <c r="G274" s="1377"/>
      <c r="H274" s="1377"/>
      <c r="I274" s="1377"/>
      <c r="J274" s="1377"/>
      <c r="K274" s="1377"/>
      <c r="L274" s="1377"/>
      <c r="M274" s="1377"/>
      <c r="N274" s="1377"/>
      <c r="O274" s="1377"/>
      <c r="P274" s="1377"/>
      <c r="Q274" s="1377"/>
      <c r="R274" s="1377"/>
      <c r="S274" s="1377"/>
    </row>
    <row r="275" spans="1:19" s="2418" customFormat="1" x14ac:dyDescent="0.2">
      <c r="A275" s="1377"/>
      <c r="B275" s="1377"/>
      <c r="C275" s="1377"/>
      <c r="D275" s="1377"/>
      <c r="E275" s="1377"/>
      <c r="F275" s="1377"/>
      <c r="G275" s="1377"/>
      <c r="H275" s="1377"/>
      <c r="I275" s="1377"/>
      <c r="J275" s="1377"/>
      <c r="K275" s="1377"/>
      <c r="L275" s="1377"/>
      <c r="M275" s="1377"/>
      <c r="N275" s="1377"/>
      <c r="O275" s="1377"/>
      <c r="P275" s="1377"/>
      <c r="Q275" s="1377"/>
      <c r="R275" s="1377"/>
      <c r="S275" s="1377"/>
    </row>
    <row r="276" spans="1:19" s="2418" customFormat="1" x14ac:dyDescent="0.2">
      <c r="A276" s="1377"/>
      <c r="B276" s="1377"/>
      <c r="C276" s="1377"/>
      <c r="D276" s="1377"/>
      <c r="E276" s="1377"/>
      <c r="F276" s="1377"/>
      <c r="G276" s="1377"/>
      <c r="H276" s="1377"/>
      <c r="I276" s="1377"/>
      <c r="J276" s="1377"/>
      <c r="K276" s="1377"/>
      <c r="L276" s="1377"/>
      <c r="M276" s="1377"/>
      <c r="N276" s="1377"/>
      <c r="O276" s="1377"/>
      <c r="P276" s="1377"/>
      <c r="Q276" s="1377"/>
      <c r="R276" s="1377"/>
      <c r="S276" s="1377"/>
    </row>
    <row r="277" spans="1:19" s="2418" customFormat="1" x14ac:dyDescent="0.2">
      <c r="A277" s="1377"/>
      <c r="B277" s="1377"/>
      <c r="C277" s="1377"/>
      <c r="D277" s="1377"/>
      <c r="E277" s="1377"/>
      <c r="F277" s="1377"/>
      <c r="G277" s="1377"/>
      <c r="H277" s="1377"/>
      <c r="I277" s="1377"/>
      <c r="J277" s="1377"/>
      <c r="K277" s="1377"/>
      <c r="L277" s="1377"/>
      <c r="M277" s="1377"/>
      <c r="N277" s="1377"/>
      <c r="O277" s="1377"/>
      <c r="P277" s="1377"/>
      <c r="Q277" s="1377"/>
      <c r="R277" s="1377"/>
      <c r="S277" s="1377"/>
    </row>
    <row r="278" spans="1:19" s="2418" customFormat="1" x14ac:dyDescent="0.2">
      <c r="A278" s="1377"/>
      <c r="B278" s="1377"/>
      <c r="C278" s="1377"/>
      <c r="D278" s="1377"/>
      <c r="E278" s="1377"/>
      <c r="F278" s="1377"/>
      <c r="G278" s="1377"/>
      <c r="H278" s="1377"/>
      <c r="I278" s="1377"/>
      <c r="J278" s="1377"/>
      <c r="K278" s="1377"/>
      <c r="L278" s="1377"/>
      <c r="M278" s="1377"/>
      <c r="N278" s="1377"/>
      <c r="O278" s="1377"/>
      <c r="P278" s="1377"/>
      <c r="Q278" s="1377"/>
      <c r="R278" s="1377"/>
      <c r="S278" s="1377"/>
    </row>
    <row r="279" spans="1:19" s="2418" customFormat="1" x14ac:dyDescent="0.2">
      <c r="A279" s="1377"/>
      <c r="B279" s="1377"/>
      <c r="C279" s="1377"/>
      <c r="D279" s="1377"/>
      <c r="E279" s="1377"/>
      <c r="F279" s="1377"/>
      <c r="G279" s="1377"/>
      <c r="H279" s="1377"/>
      <c r="I279" s="1377"/>
      <c r="J279" s="1377"/>
      <c r="K279" s="1377"/>
      <c r="L279" s="1377"/>
      <c r="M279" s="1377"/>
      <c r="N279" s="1377"/>
      <c r="O279" s="1377"/>
      <c r="P279" s="1377"/>
      <c r="Q279" s="1377"/>
      <c r="R279" s="1377"/>
      <c r="S279" s="1377"/>
    </row>
    <row r="280" spans="1:19" s="2418" customFormat="1" x14ac:dyDescent="0.2">
      <c r="A280" s="1377"/>
      <c r="B280" s="1377"/>
      <c r="C280" s="1377"/>
      <c r="D280" s="1377"/>
      <c r="E280" s="1377"/>
      <c r="F280" s="1377"/>
      <c r="G280" s="1377"/>
      <c r="H280" s="1377"/>
      <c r="I280" s="1377"/>
      <c r="J280" s="1377"/>
      <c r="K280" s="1377"/>
      <c r="L280" s="1377"/>
      <c r="M280" s="1377"/>
      <c r="N280" s="1377"/>
      <c r="O280" s="1377"/>
      <c r="P280" s="1377"/>
      <c r="Q280" s="1377"/>
      <c r="R280" s="1377"/>
      <c r="S280" s="1377"/>
    </row>
    <row r="281" spans="1:19" s="2418" customFormat="1" x14ac:dyDescent="0.2">
      <c r="A281" s="1377"/>
      <c r="B281" s="1377"/>
      <c r="C281" s="1377"/>
      <c r="D281" s="1377"/>
      <c r="E281" s="1377"/>
      <c r="F281" s="1377"/>
      <c r="G281" s="1377"/>
      <c r="H281" s="1377"/>
      <c r="I281" s="1377"/>
      <c r="J281" s="1377"/>
      <c r="K281" s="1377"/>
      <c r="L281" s="1377"/>
      <c r="M281" s="1377"/>
      <c r="N281" s="1377"/>
      <c r="O281" s="1377"/>
      <c r="P281" s="1377"/>
      <c r="Q281" s="1377"/>
      <c r="R281" s="1377"/>
      <c r="S281" s="1377"/>
    </row>
    <row r="282" spans="1:19" s="2418" customFormat="1" x14ac:dyDescent="0.2">
      <c r="A282" s="1377"/>
      <c r="B282" s="1377"/>
      <c r="C282" s="1377"/>
      <c r="D282" s="1377"/>
      <c r="E282" s="1377"/>
      <c r="F282" s="1377"/>
      <c r="G282" s="1377"/>
      <c r="H282" s="1377"/>
      <c r="I282" s="1377"/>
      <c r="J282" s="1377"/>
      <c r="K282" s="1377"/>
      <c r="L282" s="1377"/>
      <c r="M282" s="1377"/>
      <c r="N282" s="1377"/>
      <c r="O282" s="1377"/>
      <c r="P282" s="1377"/>
      <c r="Q282" s="1377"/>
      <c r="R282" s="1377"/>
      <c r="S282" s="1377"/>
    </row>
    <row r="283" spans="1:19" s="2418" customFormat="1" x14ac:dyDescent="0.2">
      <c r="A283" s="1377"/>
      <c r="B283" s="1377"/>
      <c r="C283" s="1377"/>
      <c r="D283" s="1377"/>
      <c r="E283" s="1377"/>
      <c r="F283" s="1377"/>
      <c r="G283" s="1377"/>
      <c r="H283" s="1377"/>
      <c r="I283" s="1377"/>
      <c r="J283" s="1377"/>
      <c r="K283" s="1377"/>
      <c r="L283" s="1377"/>
      <c r="M283" s="1377"/>
      <c r="N283" s="1377"/>
      <c r="O283" s="1377"/>
      <c r="P283" s="1377"/>
      <c r="Q283" s="1377"/>
      <c r="R283" s="1377"/>
      <c r="S283" s="1377"/>
    </row>
    <row r="284" spans="1:19" s="2418" customFormat="1" x14ac:dyDescent="0.2">
      <c r="A284" s="1377"/>
      <c r="B284" s="1377"/>
      <c r="C284" s="1377"/>
      <c r="D284" s="1377"/>
      <c r="E284" s="1377"/>
      <c r="F284" s="1377"/>
      <c r="G284" s="1377"/>
      <c r="H284" s="1377"/>
      <c r="I284" s="1377"/>
      <c r="J284" s="1377"/>
      <c r="K284" s="1377"/>
      <c r="L284" s="1377"/>
      <c r="M284" s="1377"/>
      <c r="N284" s="1377"/>
      <c r="O284" s="1377"/>
      <c r="P284" s="1377"/>
      <c r="Q284" s="1377"/>
      <c r="R284" s="1377"/>
      <c r="S284" s="1377"/>
    </row>
    <row r="285" spans="1:19" s="2418" customFormat="1" x14ac:dyDescent="0.2">
      <c r="A285" s="1377"/>
      <c r="B285" s="1377"/>
      <c r="C285" s="1377"/>
      <c r="D285" s="1377"/>
      <c r="E285" s="1377"/>
      <c r="F285" s="1377"/>
      <c r="G285" s="1377"/>
      <c r="H285" s="1377"/>
      <c r="I285" s="1377"/>
      <c r="J285" s="1377"/>
      <c r="K285" s="1377"/>
      <c r="L285" s="1377"/>
      <c r="M285" s="1377"/>
      <c r="N285" s="1377"/>
      <c r="O285" s="1377"/>
      <c r="P285" s="1377"/>
      <c r="Q285" s="1377"/>
      <c r="R285" s="1377"/>
      <c r="S285" s="1377"/>
    </row>
    <row r="286" spans="1:19" s="2418" customFormat="1" x14ac:dyDescent="0.2">
      <c r="A286" s="1377"/>
      <c r="B286" s="1377"/>
      <c r="C286" s="1377"/>
      <c r="D286" s="1377"/>
      <c r="E286" s="1377"/>
      <c r="F286" s="1377"/>
      <c r="G286" s="1377"/>
      <c r="H286" s="1377"/>
      <c r="I286" s="1377"/>
      <c r="J286" s="1377"/>
      <c r="K286" s="1377"/>
      <c r="L286" s="1377"/>
      <c r="M286" s="1377"/>
      <c r="N286" s="1377"/>
      <c r="O286" s="1377"/>
      <c r="P286" s="1377"/>
      <c r="Q286" s="1377"/>
      <c r="R286" s="1377"/>
      <c r="S286" s="1377"/>
    </row>
    <row r="287" spans="1:19" s="2418" customFormat="1" x14ac:dyDescent="0.2">
      <c r="A287" s="1377"/>
      <c r="B287" s="1377"/>
      <c r="C287" s="1377"/>
      <c r="D287" s="1377"/>
      <c r="E287" s="1377"/>
      <c r="F287" s="1377"/>
      <c r="G287" s="1377"/>
      <c r="H287" s="1377"/>
      <c r="I287" s="1377"/>
      <c r="J287" s="1377"/>
      <c r="K287" s="1377"/>
      <c r="L287" s="1377"/>
      <c r="M287" s="1377"/>
      <c r="N287" s="1377"/>
      <c r="O287" s="1377"/>
      <c r="P287" s="1377"/>
      <c r="Q287" s="1377"/>
      <c r="R287" s="1377"/>
      <c r="S287" s="1377"/>
    </row>
    <row r="288" spans="1:19" s="2418" customFormat="1" x14ac:dyDescent="0.2">
      <c r="A288" s="1377"/>
      <c r="B288" s="1377"/>
      <c r="C288" s="1377"/>
      <c r="D288" s="1377"/>
      <c r="E288" s="1377"/>
      <c r="F288" s="1377"/>
      <c r="G288" s="1377"/>
      <c r="H288" s="1377"/>
      <c r="I288" s="1377"/>
      <c r="J288" s="1377"/>
      <c r="K288" s="1377"/>
      <c r="L288" s="1377"/>
      <c r="M288" s="1377"/>
      <c r="N288" s="1377"/>
      <c r="O288" s="1377"/>
      <c r="P288" s="1377"/>
      <c r="Q288" s="1377"/>
      <c r="R288" s="1377"/>
      <c r="S288" s="1377"/>
    </row>
    <row r="289" spans="1:19" s="2418" customFormat="1" x14ac:dyDescent="0.2">
      <c r="A289" s="1377"/>
      <c r="B289" s="1377"/>
      <c r="C289" s="1377"/>
      <c r="D289" s="1377"/>
      <c r="E289" s="1377"/>
      <c r="F289" s="1377"/>
      <c r="G289" s="1377"/>
      <c r="H289" s="1377"/>
      <c r="I289" s="1377"/>
      <c r="J289" s="1377"/>
      <c r="K289" s="1377"/>
      <c r="L289" s="1377"/>
      <c r="M289" s="1377"/>
      <c r="N289" s="1377"/>
      <c r="O289" s="1377"/>
      <c r="P289" s="1377"/>
      <c r="Q289" s="1377"/>
      <c r="R289" s="1377"/>
      <c r="S289" s="1377"/>
    </row>
    <row r="290" spans="1:19" s="2418" customFormat="1" x14ac:dyDescent="0.2">
      <c r="A290" s="1377"/>
      <c r="B290" s="1377"/>
      <c r="C290" s="1377"/>
      <c r="D290" s="1377"/>
      <c r="E290" s="1377"/>
      <c r="F290" s="1377"/>
      <c r="G290" s="1377"/>
      <c r="H290" s="1377"/>
      <c r="I290" s="1377"/>
      <c r="J290" s="1377"/>
      <c r="K290" s="1377"/>
      <c r="L290" s="1377"/>
      <c r="M290" s="1377"/>
      <c r="N290" s="1377"/>
      <c r="O290" s="1377"/>
      <c r="P290" s="1377"/>
      <c r="Q290" s="1377"/>
      <c r="R290" s="1377"/>
      <c r="S290" s="1377"/>
    </row>
    <row r="291" spans="1:19" s="2418" customFormat="1" x14ac:dyDescent="0.2">
      <c r="A291" s="1377"/>
      <c r="B291" s="1377"/>
      <c r="C291" s="1377"/>
      <c r="D291" s="1377"/>
      <c r="E291" s="1377"/>
      <c r="F291" s="1377"/>
      <c r="G291" s="1377"/>
      <c r="H291" s="1377"/>
      <c r="I291" s="1377"/>
      <c r="J291" s="1377"/>
      <c r="K291" s="1377"/>
      <c r="L291" s="1377"/>
      <c r="M291" s="1377"/>
      <c r="N291" s="1377"/>
      <c r="O291" s="1377"/>
      <c r="P291" s="1377"/>
      <c r="Q291" s="1377"/>
      <c r="R291" s="1377"/>
      <c r="S291" s="1377"/>
    </row>
    <row r="292" spans="1:19" s="2418" customFormat="1" x14ac:dyDescent="0.2">
      <c r="A292" s="1377"/>
      <c r="B292" s="1377"/>
      <c r="C292" s="1377"/>
      <c r="D292" s="1377"/>
      <c r="E292" s="1377"/>
      <c r="F292" s="1377"/>
      <c r="G292" s="1377"/>
      <c r="H292" s="1377"/>
      <c r="I292" s="1377"/>
      <c r="J292" s="1377"/>
      <c r="K292" s="1377"/>
      <c r="L292" s="1377"/>
      <c r="M292" s="1377"/>
      <c r="N292" s="1377"/>
      <c r="O292" s="1377"/>
      <c r="P292" s="1377"/>
      <c r="Q292" s="1377"/>
      <c r="R292" s="1377"/>
      <c r="S292" s="1377"/>
    </row>
    <row r="293" spans="1:19" s="2418" customFormat="1" x14ac:dyDescent="0.2">
      <c r="A293" s="1377"/>
      <c r="B293" s="1377"/>
      <c r="C293" s="1377"/>
      <c r="D293" s="1377"/>
      <c r="E293" s="1377"/>
      <c r="F293" s="1377"/>
      <c r="G293" s="1377"/>
      <c r="H293" s="1377"/>
      <c r="I293" s="1377"/>
      <c r="J293" s="1377"/>
      <c r="K293" s="1377"/>
      <c r="L293" s="1377"/>
      <c r="M293" s="1377"/>
      <c r="N293" s="1377"/>
      <c r="O293" s="1377"/>
      <c r="P293" s="1377"/>
      <c r="Q293" s="1377"/>
      <c r="R293" s="1377"/>
      <c r="S293" s="1377"/>
    </row>
    <row r="294" spans="1:19" s="2418" customFormat="1" x14ac:dyDescent="0.2">
      <c r="A294" s="1377"/>
      <c r="B294" s="1377"/>
      <c r="C294" s="1377"/>
      <c r="D294" s="1377"/>
      <c r="E294" s="1377"/>
      <c r="F294" s="1377"/>
      <c r="G294" s="1377"/>
      <c r="H294" s="1377"/>
      <c r="I294" s="1377"/>
      <c r="J294" s="1377"/>
      <c r="K294" s="1377"/>
      <c r="L294" s="1377"/>
      <c r="M294" s="1377"/>
      <c r="N294" s="1377"/>
      <c r="O294" s="1377"/>
      <c r="P294" s="1377"/>
      <c r="Q294" s="1377"/>
      <c r="R294" s="1377"/>
      <c r="S294" s="1377"/>
    </row>
    <row r="295" spans="1:19" s="2418" customFormat="1" x14ac:dyDescent="0.2">
      <c r="A295" s="1377"/>
      <c r="B295" s="1377"/>
      <c r="C295" s="1377"/>
      <c r="D295" s="1377"/>
      <c r="E295" s="1377"/>
      <c r="F295" s="1377"/>
      <c r="G295" s="1377"/>
      <c r="H295" s="1377"/>
      <c r="I295" s="1377"/>
      <c r="J295" s="1377"/>
      <c r="K295" s="1377"/>
      <c r="L295" s="1377"/>
      <c r="M295" s="1377"/>
      <c r="N295" s="1377"/>
      <c r="O295" s="1377"/>
      <c r="P295" s="1377"/>
      <c r="Q295" s="1377"/>
      <c r="R295" s="1377"/>
      <c r="S295" s="1377"/>
    </row>
    <row r="296" spans="1:19" s="2418" customFormat="1" x14ac:dyDescent="0.2">
      <c r="A296" s="1377"/>
      <c r="B296" s="1377"/>
      <c r="C296" s="1377"/>
      <c r="D296" s="1377"/>
      <c r="E296" s="1377"/>
      <c r="F296" s="1377"/>
      <c r="G296" s="1377"/>
      <c r="H296" s="1377"/>
      <c r="I296" s="1377"/>
      <c r="J296" s="1377"/>
      <c r="K296" s="1377"/>
      <c r="L296" s="1377"/>
      <c r="M296" s="1377"/>
      <c r="N296" s="1377"/>
      <c r="O296" s="1377"/>
      <c r="P296" s="1377"/>
      <c r="Q296" s="1377"/>
      <c r="R296" s="1377"/>
      <c r="S296" s="1377"/>
    </row>
    <row r="297" spans="1:19" s="2418" customFormat="1" x14ac:dyDescent="0.2">
      <c r="A297" s="1377"/>
      <c r="B297" s="1377"/>
      <c r="C297" s="1377"/>
      <c r="D297" s="1377"/>
      <c r="E297" s="1377"/>
      <c r="F297" s="1377"/>
      <c r="G297" s="1377"/>
      <c r="H297" s="1377"/>
      <c r="I297" s="1377"/>
      <c r="J297" s="1377"/>
      <c r="K297" s="1377"/>
      <c r="L297" s="1377"/>
      <c r="M297" s="1377"/>
      <c r="N297" s="1377"/>
      <c r="O297" s="1377"/>
      <c r="P297" s="1377"/>
      <c r="Q297" s="1377"/>
      <c r="R297" s="1377"/>
      <c r="S297" s="1377"/>
    </row>
    <row r="298" spans="1:19" s="2418" customFormat="1" x14ac:dyDescent="0.2">
      <c r="A298" s="1377"/>
      <c r="B298" s="1377"/>
      <c r="C298" s="1377"/>
      <c r="D298" s="1377"/>
      <c r="E298" s="1377"/>
      <c r="F298" s="1377"/>
      <c r="G298" s="1377"/>
      <c r="H298" s="1377"/>
      <c r="I298" s="1377"/>
      <c r="J298" s="1377"/>
      <c r="K298" s="1377"/>
      <c r="L298" s="1377"/>
      <c r="M298" s="1377"/>
      <c r="N298" s="1377"/>
      <c r="O298" s="1377"/>
      <c r="P298" s="1377"/>
      <c r="Q298" s="1377"/>
      <c r="R298" s="1377"/>
      <c r="S298" s="1377"/>
    </row>
    <row r="299" spans="1:19" s="2418" customFormat="1" x14ac:dyDescent="0.2">
      <c r="A299" s="1377"/>
      <c r="B299" s="1377"/>
      <c r="C299" s="1377"/>
      <c r="D299" s="1377"/>
      <c r="E299" s="1377"/>
      <c r="F299" s="1377"/>
      <c r="G299" s="1377"/>
      <c r="H299" s="1377"/>
      <c r="I299" s="1377"/>
      <c r="J299" s="1377"/>
      <c r="K299" s="1377"/>
      <c r="L299" s="1377"/>
      <c r="M299" s="1377"/>
      <c r="N299" s="1377"/>
      <c r="O299" s="1377"/>
      <c r="P299" s="1377"/>
      <c r="Q299" s="1377"/>
      <c r="R299" s="1377"/>
      <c r="S299" s="1377"/>
    </row>
    <row r="300" spans="1:19" s="2418" customFormat="1" x14ac:dyDescent="0.2">
      <c r="A300" s="1377"/>
      <c r="B300" s="1377"/>
      <c r="C300" s="1377"/>
      <c r="D300" s="1377"/>
      <c r="E300" s="1377"/>
      <c r="F300" s="1377"/>
      <c r="G300" s="1377"/>
      <c r="H300" s="1377"/>
      <c r="I300" s="1377"/>
      <c r="J300" s="1377"/>
      <c r="K300" s="1377"/>
      <c r="L300" s="1377"/>
      <c r="M300" s="1377"/>
      <c r="N300" s="1377"/>
      <c r="O300" s="1377"/>
      <c r="P300" s="1377"/>
      <c r="Q300" s="1377"/>
      <c r="R300" s="1377"/>
      <c r="S300" s="1377"/>
    </row>
    <row r="301" spans="1:19" s="2418" customFormat="1" x14ac:dyDescent="0.2">
      <c r="A301" s="1377"/>
      <c r="B301" s="1377"/>
      <c r="C301" s="1377"/>
      <c r="D301" s="1377"/>
      <c r="E301" s="1377"/>
      <c r="F301" s="1377"/>
      <c r="G301" s="1377"/>
      <c r="H301" s="1377"/>
      <c r="I301" s="1377"/>
      <c r="J301" s="1377"/>
      <c r="K301" s="1377"/>
      <c r="L301" s="1377"/>
      <c r="M301" s="1377"/>
      <c r="N301" s="1377"/>
      <c r="O301" s="1377"/>
      <c r="P301" s="1377"/>
      <c r="Q301" s="1377"/>
      <c r="R301" s="1377"/>
      <c r="S301" s="1377"/>
    </row>
    <row r="302" spans="1:19" s="2418" customFormat="1" x14ac:dyDescent="0.2">
      <c r="A302" s="1377"/>
      <c r="B302" s="1377"/>
      <c r="C302" s="1377"/>
      <c r="D302" s="1377"/>
      <c r="E302" s="1377"/>
      <c r="F302" s="1377"/>
      <c r="G302" s="1377"/>
      <c r="H302" s="1377"/>
      <c r="I302" s="1377"/>
      <c r="J302" s="1377"/>
      <c r="K302" s="1377"/>
      <c r="L302" s="1377"/>
      <c r="M302" s="1377"/>
      <c r="N302" s="1377"/>
      <c r="O302" s="1377"/>
      <c r="P302" s="1377"/>
      <c r="Q302" s="1377"/>
      <c r="R302" s="1377"/>
      <c r="S302" s="1377"/>
    </row>
    <row r="303" spans="1:19" s="2418" customFormat="1" x14ac:dyDescent="0.2">
      <c r="A303" s="1377"/>
      <c r="B303" s="1377"/>
      <c r="C303" s="1377"/>
      <c r="D303" s="1377"/>
      <c r="E303" s="1377"/>
      <c r="F303" s="1377"/>
      <c r="G303" s="1377"/>
      <c r="H303" s="1377"/>
      <c r="I303" s="1377"/>
      <c r="J303" s="1377"/>
      <c r="K303" s="1377"/>
      <c r="L303" s="1377"/>
      <c r="M303" s="1377"/>
      <c r="N303" s="1377"/>
      <c r="O303" s="1377"/>
      <c r="P303" s="1377"/>
      <c r="Q303" s="1377"/>
      <c r="R303" s="1377"/>
      <c r="S303" s="1377"/>
    </row>
    <row r="304" spans="1:19" s="2418" customFormat="1" x14ac:dyDescent="0.2">
      <c r="A304" s="1377"/>
      <c r="B304" s="1377"/>
      <c r="C304" s="1377"/>
      <c r="D304" s="1377"/>
      <c r="E304" s="1377"/>
      <c r="F304" s="1377"/>
      <c r="G304" s="1377"/>
      <c r="H304" s="1377"/>
      <c r="I304" s="1377"/>
      <c r="J304" s="1377"/>
      <c r="K304" s="1377"/>
      <c r="L304" s="1377"/>
      <c r="M304" s="1377"/>
      <c r="N304" s="1377"/>
      <c r="O304" s="1377"/>
      <c r="P304" s="1377"/>
      <c r="Q304" s="1377"/>
      <c r="R304" s="1377"/>
      <c r="S304" s="1377"/>
    </row>
    <row r="305" spans="1:19" s="2418" customFormat="1" x14ac:dyDescent="0.2">
      <c r="A305" s="1377"/>
      <c r="B305" s="1377"/>
      <c r="C305" s="1377"/>
      <c r="D305" s="1377"/>
      <c r="E305" s="1377"/>
      <c r="F305" s="1377"/>
      <c r="G305" s="1377"/>
      <c r="H305" s="1377"/>
      <c r="I305" s="1377"/>
      <c r="J305" s="1377"/>
      <c r="K305" s="1377"/>
      <c r="L305" s="1377"/>
      <c r="M305" s="1377"/>
      <c r="N305" s="1377"/>
      <c r="O305" s="1377"/>
      <c r="P305" s="1377"/>
      <c r="Q305" s="1377"/>
      <c r="R305" s="1377"/>
      <c r="S305" s="1377"/>
    </row>
    <row r="306" spans="1:19" s="2418" customFormat="1" x14ac:dyDescent="0.2">
      <c r="A306" s="1377"/>
      <c r="B306" s="1377"/>
      <c r="C306" s="1377"/>
      <c r="D306" s="1377"/>
      <c r="E306" s="1377"/>
      <c r="F306" s="1377"/>
      <c r="G306" s="1377"/>
      <c r="H306" s="1377"/>
      <c r="I306" s="1377"/>
      <c r="J306" s="1377"/>
      <c r="K306" s="1377"/>
      <c r="L306" s="1377"/>
      <c r="M306" s="1377"/>
      <c r="N306" s="1377"/>
      <c r="O306" s="1377"/>
      <c r="P306" s="1377"/>
      <c r="Q306" s="1377"/>
      <c r="R306" s="1377"/>
      <c r="S306" s="1377"/>
    </row>
    <row r="307" spans="1:19" s="2418" customFormat="1" x14ac:dyDescent="0.2">
      <c r="A307" s="1377"/>
      <c r="B307" s="1377"/>
      <c r="C307" s="1377"/>
      <c r="D307" s="1377"/>
      <c r="E307" s="1377"/>
      <c r="F307" s="1377"/>
      <c r="G307" s="1377"/>
      <c r="H307" s="1377"/>
      <c r="I307" s="1377"/>
      <c r="J307" s="1377"/>
      <c r="K307" s="1377"/>
      <c r="L307" s="1377"/>
      <c r="M307" s="1377"/>
      <c r="N307" s="1377"/>
      <c r="O307" s="1377"/>
      <c r="P307" s="1377"/>
      <c r="Q307" s="1377"/>
      <c r="R307" s="1377"/>
      <c r="S307" s="1377"/>
    </row>
    <row r="308" spans="1:19" s="2418" customFormat="1" x14ac:dyDescent="0.2">
      <c r="A308" s="1377"/>
      <c r="B308" s="1377"/>
      <c r="C308" s="1377"/>
      <c r="D308" s="1377"/>
      <c r="E308" s="1377"/>
      <c r="F308" s="1377"/>
      <c r="G308" s="1377"/>
      <c r="H308" s="1377"/>
      <c r="I308" s="1377"/>
      <c r="J308" s="1377"/>
      <c r="K308" s="1377"/>
      <c r="L308" s="1377"/>
      <c r="M308" s="1377"/>
      <c r="N308" s="1377"/>
      <c r="O308" s="1377"/>
      <c r="P308" s="1377"/>
      <c r="Q308" s="1377"/>
      <c r="R308" s="1377"/>
      <c r="S308" s="1377"/>
    </row>
    <row r="309" spans="1:19" s="2418" customFormat="1" x14ac:dyDescent="0.2">
      <c r="A309" s="1377"/>
      <c r="B309" s="1377"/>
      <c r="C309" s="1377"/>
      <c r="D309" s="1377"/>
      <c r="E309" s="1377"/>
      <c r="F309" s="1377"/>
      <c r="G309" s="1377"/>
      <c r="H309" s="1377"/>
      <c r="I309" s="1377"/>
      <c r="J309" s="1377"/>
      <c r="K309" s="1377"/>
      <c r="L309" s="1377"/>
      <c r="M309" s="1377"/>
      <c r="N309" s="1377"/>
      <c r="O309" s="1377"/>
      <c r="P309" s="1377"/>
      <c r="Q309" s="1377"/>
      <c r="R309" s="1377"/>
      <c r="S309" s="1377"/>
    </row>
    <row r="310" spans="1:19" s="2418" customFormat="1" x14ac:dyDescent="0.2">
      <c r="A310" s="1377"/>
      <c r="B310" s="1377"/>
      <c r="C310" s="1377"/>
      <c r="D310" s="1377"/>
      <c r="E310" s="1377"/>
      <c r="F310" s="1377"/>
      <c r="G310" s="1377"/>
      <c r="H310" s="1377"/>
      <c r="I310" s="1377"/>
      <c r="J310" s="1377"/>
      <c r="K310" s="1377"/>
      <c r="L310" s="1377"/>
      <c r="M310" s="1377"/>
      <c r="N310" s="1377"/>
      <c r="O310" s="1377"/>
      <c r="P310" s="1377"/>
      <c r="Q310" s="1377"/>
      <c r="R310" s="1377"/>
      <c r="S310" s="1377"/>
    </row>
    <row r="311" spans="1:19" s="2418" customFormat="1" x14ac:dyDescent="0.2">
      <c r="A311" s="1377"/>
      <c r="B311" s="1377"/>
      <c r="C311" s="1377"/>
      <c r="D311" s="1377"/>
      <c r="E311" s="1377"/>
      <c r="F311" s="1377"/>
      <c r="G311" s="1377"/>
      <c r="H311" s="1377"/>
      <c r="I311" s="1377"/>
      <c r="J311" s="1377"/>
      <c r="K311" s="1377"/>
      <c r="L311" s="1377"/>
      <c r="M311" s="1377"/>
      <c r="N311" s="1377"/>
      <c r="O311" s="1377"/>
      <c r="P311" s="1377"/>
      <c r="Q311" s="1377"/>
      <c r="R311" s="1377"/>
      <c r="S311" s="1377"/>
    </row>
    <row r="312" spans="1:19" s="2418" customFormat="1" x14ac:dyDescent="0.2">
      <c r="A312" s="1377"/>
      <c r="B312" s="1377"/>
      <c r="C312" s="1377"/>
      <c r="D312" s="1377"/>
      <c r="E312" s="1377"/>
      <c r="F312" s="1377"/>
      <c r="G312" s="1377"/>
      <c r="H312" s="1377"/>
      <c r="I312" s="1377"/>
      <c r="J312" s="1377"/>
      <c r="K312" s="1377"/>
      <c r="L312" s="1377"/>
      <c r="M312" s="1377"/>
      <c r="N312" s="1377"/>
      <c r="O312" s="1377"/>
      <c r="P312" s="1377"/>
      <c r="Q312" s="1377"/>
      <c r="R312" s="1377"/>
      <c r="S312" s="1377"/>
    </row>
    <row r="313" spans="1:19" s="2418" customFormat="1" x14ac:dyDescent="0.2">
      <c r="A313" s="1377"/>
      <c r="B313" s="1377"/>
      <c r="C313" s="1377"/>
      <c r="D313" s="1377"/>
      <c r="E313" s="1377"/>
      <c r="F313" s="1377"/>
      <c r="G313" s="1377"/>
      <c r="H313" s="1377"/>
      <c r="I313" s="1377"/>
      <c r="J313" s="1377"/>
      <c r="K313" s="1377"/>
      <c r="L313" s="1377"/>
      <c r="M313" s="1377"/>
      <c r="N313" s="1377"/>
      <c r="O313" s="1377"/>
      <c r="P313" s="1377"/>
      <c r="Q313" s="1377"/>
      <c r="R313" s="1377"/>
      <c r="S313" s="1377"/>
    </row>
    <row r="314" spans="1:19" s="2418" customFormat="1" x14ac:dyDescent="0.2">
      <c r="A314" s="1377"/>
      <c r="B314" s="1377"/>
      <c r="C314" s="1377"/>
      <c r="D314" s="1377"/>
      <c r="E314" s="1377"/>
      <c r="F314" s="1377"/>
      <c r="G314" s="1377"/>
      <c r="H314" s="1377"/>
      <c r="I314" s="1377"/>
      <c r="J314" s="1377"/>
      <c r="K314" s="1377"/>
      <c r="L314" s="1377"/>
      <c r="M314" s="1377"/>
      <c r="N314" s="1377"/>
      <c r="O314" s="1377"/>
      <c r="P314" s="1377"/>
      <c r="Q314" s="1377"/>
      <c r="R314" s="1377"/>
      <c r="S314" s="1377"/>
    </row>
    <row r="315" spans="1:19" s="2418" customFormat="1" x14ac:dyDescent="0.2">
      <c r="A315" s="1377"/>
      <c r="B315" s="1377"/>
      <c r="C315" s="1377"/>
      <c r="D315" s="1377"/>
      <c r="E315" s="1377"/>
      <c r="F315" s="1377"/>
      <c r="G315" s="1377"/>
      <c r="H315" s="1377"/>
      <c r="I315" s="1377"/>
      <c r="J315" s="1377"/>
      <c r="K315" s="1377"/>
      <c r="L315" s="1377"/>
      <c r="M315" s="1377"/>
      <c r="N315" s="1377"/>
      <c r="O315" s="1377"/>
      <c r="P315" s="1377"/>
      <c r="Q315" s="1377"/>
      <c r="R315" s="1377"/>
      <c r="S315" s="1377"/>
    </row>
    <row r="316" spans="1:19" s="2418" customFormat="1" x14ac:dyDescent="0.2">
      <c r="A316" s="1377"/>
      <c r="B316" s="1377"/>
      <c r="C316" s="1377"/>
      <c r="D316" s="1377"/>
      <c r="E316" s="1377"/>
      <c r="F316" s="1377"/>
      <c r="G316" s="1377"/>
      <c r="H316" s="1377"/>
      <c r="I316" s="1377"/>
      <c r="J316" s="1377"/>
      <c r="K316" s="1377"/>
      <c r="L316" s="1377"/>
      <c r="M316" s="1377"/>
      <c r="N316" s="1377"/>
      <c r="O316" s="1377"/>
      <c r="P316" s="1377"/>
      <c r="Q316" s="1377"/>
      <c r="R316" s="1377"/>
      <c r="S316" s="1377"/>
    </row>
    <row r="317" spans="1:19" s="2418" customFormat="1" x14ac:dyDescent="0.2">
      <c r="A317" s="1377"/>
      <c r="B317" s="1377"/>
      <c r="C317" s="1377"/>
      <c r="D317" s="1377"/>
      <c r="E317" s="1377"/>
      <c r="F317" s="1377"/>
      <c r="G317" s="1377"/>
      <c r="H317" s="1377"/>
      <c r="I317" s="1377"/>
      <c r="J317" s="1377"/>
      <c r="K317" s="1377"/>
      <c r="L317" s="1377"/>
      <c r="M317" s="1377"/>
      <c r="N317" s="1377"/>
      <c r="O317" s="1377"/>
      <c r="P317" s="1377"/>
      <c r="Q317" s="1377"/>
      <c r="R317" s="1377"/>
      <c r="S317" s="1377"/>
    </row>
    <row r="318" spans="1:19" s="2418" customFormat="1" x14ac:dyDescent="0.2">
      <c r="A318" s="1377"/>
      <c r="B318" s="1377"/>
      <c r="C318" s="1377"/>
      <c r="D318" s="1377"/>
      <c r="E318" s="1377"/>
      <c r="F318" s="1377"/>
      <c r="G318" s="1377"/>
      <c r="H318" s="1377"/>
      <c r="I318" s="1377"/>
      <c r="J318" s="1377"/>
      <c r="K318" s="1377"/>
      <c r="L318" s="1377"/>
      <c r="M318" s="1377"/>
      <c r="N318" s="1377"/>
      <c r="O318" s="1377"/>
      <c r="P318" s="1377"/>
      <c r="Q318" s="1377"/>
      <c r="R318" s="1377"/>
      <c r="S318" s="1377"/>
    </row>
    <row r="319" spans="1:19" s="2418" customFormat="1" x14ac:dyDescent="0.2">
      <c r="A319" s="1377"/>
      <c r="B319" s="1377"/>
      <c r="C319" s="1377"/>
      <c r="D319" s="1377"/>
      <c r="E319" s="1377"/>
      <c r="F319" s="1377"/>
      <c r="G319" s="1377"/>
      <c r="H319" s="1377"/>
      <c r="I319" s="1377"/>
      <c r="J319" s="1377"/>
      <c r="K319" s="1377"/>
      <c r="L319" s="1377"/>
      <c r="M319" s="1377"/>
      <c r="N319" s="1377"/>
      <c r="O319" s="1377"/>
      <c r="P319" s="1377"/>
      <c r="Q319" s="1377"/>
      <c r="R319" s="1377"/>
      <c r="S319" s="1377"/>
    </row>
    <row r="320" spans="1:19" s="2418" customFormat="1" x14ac:dyDescent="0.2">
      <c r="A320" s="1377"/>
      <c r="B320" s="1377"/>
      <c r="C320" s="1377"/>
      <c r="D320" s="1377"/>
      <c r="E320" s="1377"/>
      <c r="F320" s="1377"/>
      <c r="G320" s="1377"/>
      <c r="H320" s="1377"/>
      <c r="I320" s="1377"/>
      <c r="J320" s="1377"/>
      <c r="K320" s="1377"/>
      <c r="L320" s="1377"/>
      <c r="M320" s="1377"/>
      <c r="N320" s="1377"/>
      <c r="O320" s="1377"/>
      <c r="P320" s="1377"/>
      <c r="Q320" s="1377"/>
      <c r="R320" s="1377"/>
      <c r="S320" s="1377"/>
    </row>
    <row r="321" spans="1:19" s="2418" customFormat="1" x14ac:dyDescent="0.2">
      <c r="A321" s="1377"/>
      <c r="B321" s="1377"/>
      <c r="C321" s="1377"/>
      <c r="D321" s="1377"/>
      <c r="E321" s="1377"/>
      <c r="F321" s="1377"/>
      <c r="G321" s="1377"/>
      <c r="H321" s="1377"/>
      <c r="I321" s="1377"/>
      <c r="J321" s="1377"/>
      <c r="K321" s="1377"/>
      <c r="L321" s="1377"/>
      <c r="M321" s="1377"/>
      <c r="N321" s="1377"/>
      <c r="O321" s="1377"/>
      <c r="P321" s="1377"/>
      <c r="Q321" s="1377"/>
      <c r="R321" s="1377"/>
      <c r="S321" s="1377"/>
    </row>
    <row r="322" spans="1:19" s="2418" customFormat="1" x14ac:dyDescent="0.2">
      <c r="A322" s="1377"/>
      <c r="B322" s="1377"/>
      <c r="C322" s="1377"/>
      <c r="D322" s="1377"/>
      <c r="E322" s="1377"/>
      <c r="F322" s="1377"/>
      <c r="G322" s="1377"/>
      <c r="H322" s="1377"/>
      <c r="I322" s="1377"/>
      <c r="J322" s="1377"/>
      <c r="K322" s="1377"/>
      <c r="L322" s="1377"/>
      <c r="M322" s="1377"/>
      <c r="N322" s="1377"/>
      <c r="O322" s="1377"/>
      <c r="P322" s="1377"/>
      <c r="Q322" s="1377"/>
      <c r="R322" s="1377"/>
      <c r="S322" s="1377"/>
    </row>
    <row r="323" spans="1:19" s="2418" customFormat="1" x14ac:dyDescent="0.2">
      <c r="A323" s="1377"/>
      <c r="B323" s="1377"/>
      <c r="C323" s="1377"/>
      <c r="D323" s="1377"/>
      <c r="E323" s="1377"/>
      <c r="F323" s="1377"/>
      <c r="G323" s="1377"/>
      <c r="H323" s="1377"/>
      <c r="I323" s="1377"/>
      <c r="J323" s="1377"/>
      <c r="K323" s="1377"/>
      <c r="L323" s="1377"/>
      <c r="M323" s="1377"/>
      <c r="N323" s="1377"/>
      <c r="O323" s="1377"/>
      <c r="P323" s="1377"/>
      <c r="Q323" s="1377"/>
      <c r="R323" s="1377"/>
      <c r="S323" s="1377"/>
    </row>
    <row r="324" spans="1:19" s="2418" customFormat="1" x14ac:dyDescent="0.2">
      <c r="A324" s="1377"/>
      <c r="B324" s="1377"/>
      <c r="C324" s="1377"/>
      <c r="D324" s="1377"/>
      <c r="E324" s="1377"/>
      <c r="F324" s="1377"/>
      <c r="G324" s="1377"/>
      <c r="H324" s="1377"/>
      <c r="I324" s="1377"/>
      <c r="J324" s="1377"/>
      <c r="K324" s="1377"/>
      <c r="L324" s="1377"/>
      <c r="M324" s="1377"/>
      <c r="N324" s="1377"/>
      <c r="O324" s="1377"/>
      <c r="P324" s="1377"/>
      <c r="Q324" s="1377"/>
      <c r="R324" s="1377"/>
      <c r="S324" s="1377"/>
    </row>
    <row r="325" spans="1:19" s="2418" customFormat="1" x14ac:dyDescent="0.2">
      <c r="A325" s="1377"/>
      <c r="B325" s="1377"/>
      <c r="C325" s="1377"/>
      <c r="D325" s="1377"/>
      <c r="E325" s="1377"/>
      <c r="F325" s="1377"/>
      <c r="G325" s="1377"/>
      <c r="H325" s="1377"/>
      <c r="I325" s="1377"/>
      <c r="J325" s="1377"/>
      <c r="K325" s="1377"/>
      <c r="L325" s="1377"/>
      <c r="M325" s="1377"/>
      <c r="N325" s="1377"/>
      <c r="O325" s="1377"/>
      <c r="P325" s="1377"/>
      <c r="Q325" s="1377"/>
      <c r="R325" s="1377"/>
      <c r="S325" s="1377"/>
    </row>
    <row r="326" spans="1:19" s="2418" customFormat="1" x14ac:dyDescent="0.2">
      <c r="A326" s="1377"/>
      <c r="B326" s="1377"/>
      <c r="C326" s="1377"/>
      <c r="D326" s="1377"/>
      <c r="E326" s="1377"/>
      <c r="F326" s="1377"/>
      <c r="G326" s="1377"/>
      <c r="H326" s="1377"/>
      <c r="I326" s="1377"/>
      <c r="J326" s="1377"/>
      <c r="K326" s="1377"/>
      <c r="L326" s="1377"/>
      <c r="M326" s="1377"/>
      <c r="N326" s="1377"/>
      <c r="O326" s="1377"/>
      <c r="P326" s="1377"/>
      <c r="Q326" s="1377"/>
      <c r="R326" s="1377"/>
      <c r="S326" s="1377"/>
    </row>
    <row r="327" spans="1:19" s="2418" customFormat="1" x14ac:dyDescent="0.2">
      <c r="A327" s="1377"/>
      <c r="B327" s="1377"/>
      <c r="C327" s="1377"/>
      <c r="D327" s="1377"/>
      <c r="E327" s="1377"/>
      <c r="F327" s="1377"/>
      <c r="G327" s="1377"/>
      <c r="H327" s="1377"/>
      <c r="I327" s="1377"/>
      <c r="J327" s="1377"/>
      <c r="K327" s="1377"/>
      <c r="L327" s="1377"/>
      <c r="M327" s="1377"/>
      <c r="N327" s="1377"/>
      <c r="O327" s="1377"/>
      <c r="P327" s="1377"/>
      <c r="Q327" s="1377"/>
      <c r="R327" s="1377"/>
      <c r="S327" s="1377"/>
    </row>
    <row r="328" spans="1:19" s="2418" customFormat="1" x14ac:dyDescent="0.2">
      <c r="A328" s="1377"/>
      <c r="B328" s="1377"/>
      <c r="C328" s="1377"/>
      <c r="D328" s="1377"/>
      <c r="E328" s="1377"/>
      <c r="F328" s="1377"/>
      <c r="G328" s="1377"/>
      <c r="H328" s="1377"/>
      <c r="I328" s="1377"/>
      <c r="J328" s="1377"/>
      <c r="K328" s="1377"/>
      <c r="L328" s="1377"/>
      <c r="M328" s="1377"/>
      <c r="N328" s="1377"/>
      <c r="O328" s="1377"/>
      <c r="P328" s="1377"/>
      <c r="Q328" s="1377"/>
      <c r="R328" s="1377"/>
      <c r="S328" s="1377"/>
    </row>
    <row r="329" spans="1:19" s="2418" customFormat="1" x14ac:dyDescent="0.2">
      <c r="A329" s="1377"/>
      <c r="B329" s="1377"/>
      <c r="C329" s="1377"/>
      <c r="D329" s="1377"/>
      <c r="E329" s="1377"/>
      <c r="F329" s="1377"/>
      <c r="G329" s="1377"/>
      <c r="H329" s="1377"/>
      <c r="I329" s="1377"/>
      <c r="J329" s="1377"/>
      <c r="K329" s="1377"/>
      <c r="L329" s="1377"/>
      <c r="M329" s="1377"/>
      <c r="N329" s="1377"/>
      <c r="O329" s="1377"/>
      <c r="P329" s="1377"/>
      <c r="Q329" s="1377"/>
      <c r="R329" s="1377"/>
      <c r="S329" s="1377"/>
    </row>
    <row r="330" spans="1:19" s="2418" customFormat="1" x14ac:dyDescent="0.2">
      <c r="A330" s="1377"/>
      <c r="B330" s="1377"/>
      <c r="C330" s="1377"/>
      <c r="D330" s="1377"/>
      <c r="E330" s="1377"/>
      <c r="F330" s="1377"/>
      <c r="G330" s="1377"/>
      <c r="H330" s="1377"/>
      <c r="I330" s="1377"/>
      <c r="J330" s="1377"/>
      <c r="K330" s="1377"/>
      <c r="L330" s="1377"/>
      <c r="M330" s="1377"/>
      <c r="N330" s="1377"/>
      <c r="O330" s="1377"/>
      <c r="P330" s="1377"/>
      <c r="Q330" s="1377"/>
      <c r="R330" s="1377"/>
      <c r="S330" s="1377"/>
    </row>
    <row r="331" spans="1:19" s="2418" customFormat="1" x14ac:dyDescent="0.2">
      <c r="A331" s="1377"/>
      <c r="B331" s="1377"/>
      <c r="C331" s="1377"/>
      <c r="D331" s="1377"/>
      <c r="E331" s="1377"/>
      <c r="F331" s="1377"/>
      <c r="G331" s="1377"/>
      <c r="H331" s="1377"/>
      <c r="I331" s="1377"/>
      <c r="J331" s="1377"/>
      <c r="K331" s="1377"/>
      <c r="L331" s="1377"/>
      <c r="M331" s="1377"/>
      <c r="N331" s="1377"/>
      <c r="O331" s="1377"/>
      <c r="P331" s="1377"/>
      <c r="Q331" s="1377"/>
      <c r="R331" s="1377"/>
      <c r="S331" s="1377"/>
    </row>
    <row r="332" spans="1:19" s="2418" customFormat="1" x14ac:dyDescent="0.2">
      <c r="A332" s="1377"/>
      <c r="B332" s="1377"/>
      <c r="C332" s="1377"/>
      <c r="D332" s="1377"/>
      <c r="E332" s="1377"/>
      <c r="F332" s="1377"/>
      <c r="G332" s="1377"/>
      <c r="H332" s="1377"/>
      <c r="I332" s="1377"/>
      <c r="J332" s="1377"/>
      <c r="K332" s="1377"/>
      <c r="L332" s="1377"/>
      <c r="M332" s="1377"/>
      <c r="N332" s="1377"/>
      <c r="O332" s="1377"/>
      <c r="P332" s="1377"/>
      <c r="Q332" s="1377"/>
      <c r="R332" s="1377"/>
      <c r="S332" s="1377"/>
    </row>
    <row r="333" spans="1:19" s="2418" customFormat="1" x14ac:dyDescent="0.2">
      <c r="A333" s="1377"/>
      <c r="B333" s="1377"/>
      <c r="C333" s="1377"/>
      <c r="D333" s="1377"/>
      <c r="E333" s="1377"/>
      <c r="F333" s="1377"/>
      <c r="G333" s="1377"/>
      <c r="H333" s="1377"/>
      <c r="I333" s="1377"/>
      <c r="J333" s="1377"/>
      <c r="K333" s="1377"/>
      <c r="L333" s="1377"/>
      <c r="M333" s="1377"/>
      <c r="N333" s="1377"/>
      <c r="O333" s="1377"/>
      <c r="P333" s="1377"/>
      <c r="Q333" s="1377"/>
      <c r="R333" s="1377"/>
      <c r="S333" s="1377"/>
    </row>
    <row r="334" spans="1:19" s="2418" customFormat="1" x14ac:dyDescent="0.2">
      <c r="A334" s="1377"/>
      <c r="B334" s="1377"/>
      <c r="C334" s="1377"/>
      <c r="D334" s="1377"/>
      <c r="E334" s="1377"/>
      <c r="F334" s="1377"/>
      <c r="G334" s="1377"/>
      <c r="H334" s="1377"/>
      <c r="I334" s="1377"/>
      <c r="J334" s="1377"/>
      <c r="K334" s="1377"/>
      <c r="L334" s="1377"/>
      <c r="M334" s="1377"/>
      <c r="N334" s="1377"/>
      <c r="O334" s="1377"/>
      <c r="P334" s="1377"/>
      <c r="Q334" s="1377"/>
      <c r="R334" s="1377"/>
      <c r="S334" s="1377"/>
    </row>
    <row r="335" spans="1:19" s="2418" customFormat="1" x14ac:dyDescent="0.2">
      <c r="A335" s="1377"/>
      <c r="B335" s="1377"/>
      <c r="C335" s="1377"/>
      <c r="D335" s="1377"/>
      <c r="E335" s="1377"/>
      <c r="F335" s="1377"/>
      <c r="G335" s="1377"/>
      <c r="H335" s="1377"/>
      <c r="I335" s="1377"/>
      <c r="J335" s="1377"/>
      <c r="K335" s="1377"/>
      <c r="L335" s="1377"/>
      <c r="M335" s="1377"/>
      <c r="N335" s="1377"/>
      <c r="O335" s="1377"/>
      <c r="P335" s="1377"/>
      <c r="Q335" s="1377"/>
      <c r="R335" s="1377"/>
      <c r="S335" s="1377"/>
    </row>
    <row r="336" spans="1:19" s="2418" customFormat="1" x14ac:dyDescent="0.2">
      <c r="A336" s="1377"/>
      <c r="B336" s="1377"/>
      <c r="C336" s="1377"/>
      <c r="D336" s="1377"/>
      <c r="E336" s="1377"/>
      <c r="F336" s="1377"/>
      <c r="G336" s="1377"/>
      <c r="H336" s="1377"/>
      <c r="I336" s="1377"/>
      <c r="J336" s="1377"/>
      <c r="K336" s="1377"/>
      <c r="L336" s="1377"/>
      <c r="M336" s="1377"/>
      <c r="N336" s="1377"/>
      <c r="O336" s="1377"/>
      <c r="P336" s="1377"/>
      <c r="Q336" s="1377"/>
      <c r="R336" s="1377"/>
      <c r="S336" s="1377"/>
    </row>
    <row r="337" spans="1:19" s="2418" customFormat="1" x14ac:dyDescent="0.2">
      <c r="A337" s="1377"/>
      <c r="B337" s="1377"/>
      <c r="C337" s="1377"/>
      <c r="D337" s="1377"/>
      <c r="E337" s="1377"/>
      <c r="F337" s="1377"/>
      <c r="G337" s="1377"/>
      <c r="H337" s="1377"/>
      <c r="I337" s="1377"/>
      <c r="J337" s="1377"/>
      <c r="K337" s="1377"/>
      <c r="L337" s="1377"/>
      <c r="M337" s="1377"/>
      <c r="N337" s="1377"/>
      <c r="O337" s="1377"/>
      <c r="P337" s="1377"/>
      <c r="Q337" s="1377"/>
      <c r="R337" s="1377"/>
      <c r="S337" s="1377"/>
    </row>
    <row r="338" spans="1:19" s="2418" customFormat="1" x14ac:dyDescent="0.2">
      <c r="A338" s="1377"/>
      <c r="B338" s="1377"/>
      <c r="C338" s="1377"/>
      <c r="D338" s="1377"/>
      <c r="E338" s="1377"/>
      <c r="F338" s="1377"/>
      <c r="G338" s="1377"/>
      <c r="H338" s="1377"/>
      <c r="I338" s="1377"/>
      <c r="J338" s="1377"/>
      <c r="K338" s="1377"/>
      <c r="L338" s="1377"/>
      <c r="M338" s="1377"/>
      <c r="N338" s="1377"/>
      <c r="O338" s="1377"/>
      <c r="P338" s="1377"/>
      <c r="Q338" s="1377"/>
      <c r="R338" s="1377"/>
      <c r="S338" s="1377"/>
    </row>
    <row r="339" spans="1:19" s="2418" customFormat="1" x14ac:dyDescent="0.2">
      <c r="A339" s="1377"/>
      <c r="B339" s="1377"/>
      <c r="C339" s="1377"/>
      <c r="D339" s="1377"/>
      <c r="E339" s="1377"/>
      <c r="F339" s="1377"/>
      <c r="G339" s="1377"/>
      <c r="H339" s="1377"/>
      <c r="I339" s="1377"/>
      <c r="J339" s="1377"/>
      <c r="K339" s="1377"/>
      <c r="L339" s="1377"/>
      <c r="M339" s="1377"/>
      <c r="N339" s="1377"/>
      <c r="O339" s="1377"/>
      <c r="P339" s="1377"/>
      <c r="Q339" s="1377"/>
      <c r="R339" s="1377"/>
      <c r="S339" s="1377"/>
    </row>
    <row r="340" spans="1:19" s="2418" customFormat="1" x14ac:dyDescent="0.2">
      <c r="A340" s="1377"/>
      <c r="B340" s="1377"/>
      <c r="C340" s="1377"/>
      <c r="D340" s="1377"/>
      <c r="E340" s="1377"/>
      <c r="F340" s="1377"/>
      <c r="G340" s="1377"/>
      <c r="H340" s="1377"/>
      <c r="I340" s="1377"/>
      <c r="J340" s="1377"/>
      <c r="K340" s="1377"/>
      <c r="L340" s="1377"/>
      <c r="M340" s="1377"/>
      <c r="N340" s="1377"/>
      <c r="O340" s="1377"/>
      <c r="P340" s="1377"/>
      <c r="Q340" s="1377"/>
      <c r="R340" s="1377"/>
      <c r="S340" s="1377"/>
    </row>
    <row r="341" spans="1:19" s="2418" customFormat="1" x14ac:dyDescent="0.2">
      <c r="A341" s="1377"/>
      <c r="B341" s="1377"/>
      <c r="C341" s="1377"/>
      <c r="D341" s="1377"/>
      <c r="E341" s="1377"/>
      <c r="F341" s="1377"/>
      <c r="G341" s="1377"/>
      <c r="H341" s="1377"/>
      <c r="I341" s="1377"/>
      <c r="J341" s="1377"/>
      <c r="K341" s="1377"/>
      <c r="L341" s="1377"/>
      <c r="M341" s="1377"/>
      <c r="N341" s="1377"/>
      <c r="O341" s="1377"/>
      <c r="P341" s="1377"/>
      <c r="Q341" s="1377"/>
      <c r="R341" s="1377"/>
      <c r="S341" s="1377"/>
    </row>
    <row r="342" spans="1:19" s="2418" customFormat="1" x14ac:dyDescent="0.2">
      <c r="A342" s="1377"/>
      <c r="B342" s="1377"/>
      <c r="C342" s="1377"/>
      <c r="D342" s="1377"/>
      <c r="E342" s="1377"/>
      <c r="F342" s="1377"/>
      <c r="G342" s="1377"/>
      <c r="H342" s="1377"/>
      <c r="I342" s="1377"/>
      <c r="J342" s="1377"/>
      <c r="K342" s="1377"/>
      <c r="L342" s="1377"/>
      <c r="M342" s="1377"/>
      <c r="N342" s="1377"/>
      <c r="O342" s="1377"/>
      <c r="P342" s="1377"/>
      <c r="Q342" s="1377"/>
      <c r="R342" s="1377"/>
      <c r="S342" s="1377"/>
    </row>
    <row r="343" spans="1:19" s="2418" customFormat="1" x14ac:dyDescent="0.2">
      <c r="A343" s="1377"/>
      <c r="B343" s="1377"/>
      <c r="C343" s="1377"/>
      <c r="D343" s="1377"/>
      <c r="E343" s="1377"/>
      <c r="F343" s="1377"/>
      <c r="G343" s="1377"/>
      <c r="H343" s="1377"/>
      <c r="I343" s="1377"/>
      <c r="J343" s="1377"/>
      <c r="K343" s="1377"/>
      <c r="L343" s="1377"/>
      <c r="M343" s="1377"/>
      <c r="N343" s="1377"/>
      <c r="O343" s="1377"/>
      <c r="P343" s="1377"/>
      <c r="Q343" s="1377"/>
      <c r="R343" s="1377"/>
      <c r="S343" s="1377"/>
    </row>
    <row r="344" spans="1:19" s="2418" customFormat="1" x14ac:dyDescent="0.2">
      <c r="A344" s="1377"/>
      <c r="B344" s="1377"/>
      <c r="C344" s="1377"/>
      <c r="D344" s="1377"/>
      <c r="E344" s="1377"/>
      <c r="F344" s="1377"/>
      <c r="G344" s="1377"/>
      <c r="H344" s="1377"/>
      <c r="I344" s="1377"/>
      <c r="J344" s="1377"/>
      <c r="K344" s="1377"/>
      <c r="L344" s="1377"/>
      <c r="M344" s="1377"/>
      <c r="N344" s="1377"/>
      <c r="O344" s="1377"/>
      <c r="P344" s="1377"/>
      <c r="Q344" s="1377"/>
      <c r="R344" s="1377"/>
      <c r="S344" s="1377"/>
    </row>
    <row r="345" spans="1:19" s="2418" customFormat="1" x14ac:dyDescent="0.2">
      <c r="A345" s="1377"/>
      <c r="B345" s="1377"/>
      <c r="C345" s="1377"/>
      <c r="D345" s="1377"/>
      <c r="E345" s="1377"/>
      <c r="F345" s="1377"/>
      <c r="G345" s="1377"/>
      <c r="H345" s="1377"/>
      <c r="I345" s="1377"/>
      <c r="J345" s="1377"/>
      <c r="K345" s="1377"/>
      <c r="L345" s="1377"/>
      <c r="M345" s="1377"/>
      <c r="N345" s="1377"/>
      <c r="O345" s="1377"/>
      <c r="P345" s="1377"/>
      <c r="Q345" s="1377"/>
      <c r="R345" s="1377"/>
      <c r="S345" s="1377"/>
    </row>
    <row r="346" spans="1:19" s="2418" customFormat="1" x14ac:dyDescent="0.2">
      <c r="A346" s="1377"/>
      <c r="B346" s="1377"/>
      <c r="C346" s="1377"/>
      <c r="D346" s="1377"/>
      <c r="E346" s="1377"/>
      <c r="F346" s="1377"/>
      <c r="G346" s="1377"/>
      <c r="H346" s="1377"/>
      <c r="I346" s="1377"/>
      <c r="J346" s="1377"/>
      <c r="K346" s="1377"/>
      <c r="L346" s="1377"/>
      <c r="M346" s="1377"/>
      <c r="N346" s="1377"/>
      <c r="O346" s="1377"/>
      <c r="P346" s="1377"/>
      <c r="Q346" s="1377"/>
      <c r="R346" s="1377"/>
      <c r="S346" s="1377"/>
    </row>
    <row r="347" spans="1:19" s="2418" customFormat="1" x14ac:dyDescent="0.2">
      <c r="A347" s="1377"/>
      <c r="B347" s="1377"/>
      <c r="C347" s="1377"/>
      <c r="D347" s="1377"/>
      <c r="E347" s="1377"/>
      <c r="F347" s="1377"/>
      <c r="G347" s="1377"/>
      <c r="H347" s="1377"/>
      <c r="I347" s="1377"/>
      <c r="J347" s="1377"/>
      <c r="K347" s="1377"/>
      <c r="L347" s="1377"/>
      <c r="M347" s="1377"/>
      <c r="N347" s="1377"/>
      <c r="O347" s="1377"/>
      <c r="P347" s="1377"/>
      <c r="Q347" s="1377"/>
      <c r="R347" s="1377"/>
      <c r="S347" s="1377"/>
    </row>
    <row r="348" spans="1:19" s="2418" customFormat="1" x14ac:dyDescent="0.2">
      <c r="A348" s="1377"/>
      <c r="B348" s="1377"/>
      <c r="C348" s="1377"/>
      <c r="D348" s="1377"/>
      <c r="E348" s="1377"/>
      <c r="F348" s="1377"/>
      <c r="G348" s="1377"/>
      <c r="H348" s="1377"/>
      <c r="I348" s="1377"/>
      <c r="J348" s="1377"/>
      <c r="K348" s="1377"/>
      <c r="L348" s="1377"/>
      <c r="M348" s="1377"/>
      <c r="N348" s="1377"/>
      <c r="O348" s="1377"/>
      <c r="P348" s="1377"/>
      <c r="Q348" s="1377"/>
      <c r="R348" s="1377"/>
      <c r="S348" s="1377"/>
    </row>
    <row r="349" spans="1:19" s="2418" customFormat="1" x14ac:dyDescent="0.2">
      <c r="A349" s="1377"/>
      <c r="B349" s="1377"/>
      <c r="C349" s="1377"/>
      <c r="D349" s="1377"/>
      <c r="E349" s="1377"/>
      <c r="F349" s="1377"/>
      <c r="G349" s="1377"/>
      <c r="H349" s="1377"/>
      <c r="I349" s="1377"/>
      <c r="J349" s="1377"/>
      <c r="K349" s="1377"/>
      <c r="L349" s="1377"/>
      <c r="M349" s="1377"/>
      <c r="N349" s="1377"/>
      <c r="O349" s="1377"/>
      <c r="P349" s="1377"/>
      <c r="Q349" s="1377"/>
      <c r="R349" s="1377"/>
      <c r="S349" s="1377"/>
    </row>
    <row r="350" spans="1:19" s="2418" customFormat="1" x14ac:dyDescent="0.2">
      <c r="A350" s="1377"/>
      <c r="B350" s="1377"/>
      <c r="C350" s="1377"/>
      <c r="D350" s="1377"/>
      <c r="E350" s="1377"/>
      <c r="F350" s="1377"/>
      <c r="G350" s="1377"/>
      <c r="H350" s="1377"/>
      <c r="I350" s="1377"/>
      <c r="J350" s="1377"/>
      <c r="K350" s="1377"/>
      <c r="L350" s="1377"/>
      <c r="M350" s="1377"/>
      <c r="N350" s="1377"/>
      <c r="O350" s="1377"/>
      <c r="P350" s="1377"/>
      <c r="Q350" s="1377"/>
      <c r="R350" s="1377"/>
      <c r="S350" s="1377"/>
    </row>
    <row r="351" spans="1:19" s="2418" customFormat="1" x14ac:dyDescent="0.2">
      <c r="A351" s="1377"/>
      <c r="B351" s="1377"/>
      <c r="C351" s="1377"/>
      <c r="D351" s="1377"/>
      <c r="E351" s="1377"/>
      <c r="F351" s="1377"/>
      <c r="G351" s="1377"/>
      <c r="H351" s="1377"/>
      <c r="I351" s="1377"/>
      <c r="J351" s="1377"/>
      <c r="K351" s="1377"/>
      <c r="L351" s="1377"/>
      <c r="M351" s="1377"/>
      <c r="N351" s="1377"/>
      <c r="O351" s="1377"/>
      <c r="P351" s="1377"/>
      <c r="Q351" s="1377"/>
      <c r="R351" s="1377"/>
      <c r="S351" s="1377"/>
    </row>
    <row r="352" spans="1:19" s="2418" customFormat="1" x14ac:dyDescent="0.2">
      <c r="A352" s="1377"/>
      <c r="B352" s="1377"/>
      <c r="C352" s="1377"/>
      <c r="D352" s="1377"/>
      <c r="E352" s="1377"/>
      <c r="F352" s="1377"/>
      <c r="G352" s="1377"/>
      <c r="H352" s="1377"/>
      <c r="I352" s="1377"/>
      <c r="J352" s="1377"/>
      <c r="K352" s="1377"/>
      <c r="L352" s="1377"/>
      <c r="M352" s="1377"/>
      <c r="N352" s="1377"/>
      <c r="O352" s="1377"/>
      <c r="P352" s="1377"/>
      <c r="Q352" s="1377"/>
      <c r="R352" s="1377"/>
      <c r="S352" s="1377"/>
    </row>
    <row r="353" spans="1:19" s="2418" customFormat="1" x14ac:dyDescent="0.2">
      <c r="A353" s="1377"/>
      <c r="B353" s="1377"/>
      <c r="C353" s="1377"/>
      <c r="D353" s="1377"/>
      <c r="E353" s="1377"/>
      <c r="F353" s="1377"/>
      <c r="G353" s="1377"/>
      <c r="H353" s="1377"/>
      <c r="I353" s="1377"/>
      <c r="J353" s="1377"/>
      <c r="K353" s="1377"/>
      <c r="L353" s="1377"/>
      <c r="M353" s="1377"/>
      <c r="N353" s="1377"/>
      <c r="O353" s="1377"/>
      <c r="P353" s="1377"/>
      <c r="Q353" s="1377"/>
      <c r="R353" s="1377"/>
      <c r="S353" s="1377"/>
    </row>
    <row r="354" spans="1:19" s="2418" customFormat="1" x14ac:dyDescent="0.2">
      <c r="A354" s="1377"/>
      <c r="B354" s="1377"/>
      <c r="C354" s="1377"/>
      <c r="D354" s="1377"/>
      <c r="E354" s="1377"/>
      <c r="F354" s="1377"/>
      <c r="G354" s="1377"/>
      <c r="H354" s="1377"/>
      <c r="I354" s="1377"/>
      <c r="J354" s="1377"/>
      <c r="K354" s="1377"/>
      <c r="L354" s="1377"/>
      <c r="M354" s="1377"/>
      <c r="N354" s="1377"/>
      <c r="O354" s="1377"/>
      <c r="P354" s="1377"/>
      <c r="Q354" s="1377"/>
      <c r="R354" s="1377"/>
      <c r="S354" s="1377"/>
    </row>
    <row r="355" spans="1:19" s="2418" customFormat="1" x14ac:dyDescent="0.2">
      <c r="A355" s="1377"/>
      <c r="B355" s="1377"/>
      <c r="C355" s="1377"/>
      <c r="D355" s="1377"/>
      <c r="E355" s="1377"/>
      <c r="F355" s="1377"/>
      <c r="G355" s="1377"/>
      <c r="H355" s="1377"/>
      <c r="I355" s="1377"/>
      <c r="J355" s="1377"/>
      <c r="K355" s="1377"/>
      <c r="L355" s="1377"/>
      <c r="M355" s="1377"/>
      <c r="N355" s="1377"/>
      <c r="O355" s="1377"/>
      <c r="P355" s="1377"/>
      <c r="Q355" s="1377"/>
      <c r="R355" s="1377"/>
      <c r="S355" s="1377"/>
    </row>
    <row r="356" spans="1:19" s="2418" customFormat="1" x14ac:dyDescent="0.2">
      <c r="A356" s="1377"/>
      <c r="B356" s="1377"/>
      <c r="C356" s="1377"/>
      <c r="D356" s="1377"/>
      <c r="E356" s="1377"/>
      <c r="F356" s="1377"/>
      <c r="G356" s="1377"/>
      <c r="H356" s="1377"/>
      <c r="I356" s="1377"/>
      <c r="J356" s="1377"/>
      <c r="K356" s="1377"/>
      <c r="L356" s="1377"/>
      <c r="M356" s="1377"/>
      <c r="N356" s="1377"/>
      <c r="O356" s="1377"/>
      <c r="P356" s="1377"/>
      <c r="Q356" s="1377"/>
      <c r="R356" s="1377"/>
      <c r="S356" s="1377"/>
    </row>
    <row r="357" spans="1:19" s="2418" customFormat="1" x14ac:dyDescent="0.2">
      <c r="A357" s="1377"/>
      <c r="B357" s="1377"/>
      <c r="C357" s="1377"/>
      <c r="D357" s="1377"/>
      <c r="E357" s="1377"/>
      <c r="F357" s="1377"/>
      <c r="G357" s="1377"/>
      <c r="H357" s="1377"/>
      <c r="I357" s="1377"/>
      <c r="J357" s="1377"/>
      <c r="K357" s="1377"/>
      <c r="L357" s="1377"/>
      <c r="M357" s="1377"/>
      <c r="N357" s="1377"/>
      <c r="O357" s="1377"/>
      <c r="P357" s="1377"/>
      <c r="Q357" s="1377"/>
      <c r="R357" s="1377"/>
      <c r="S357" s="1377"/>
    </row>
    <row r="358" spans="1:19" s="2418" customFormat="1" x14ac:dyDescent="0.2">
      <c r="A358" s="1377"/>
      <c r="B358" s="1377"/>
      <c r="C358" s="1377"/>
      <c r="D358" s="1377"/>
      <c r="E358" s="1377"/>
      <c r="F358" s="1377"/>
      <c r="G358" s="1377"/>
      <c r="H358" s="1377"/>
      <c r="I358" s="1377"/>
      <c r="J358" s="1377"/>
      <c r="K358" s="1377"/>
      <c r="L358" s="1377"/>
      <c r="M358" s="1377"/>
      <c r="N358" s="1377"/>
      <c r="O358" s="1377"/>
      <c r="P358" s="1377"/>
      <c r="Q358" s="1377"/>
      <c r="R358" s="1377"/>
      <c r="S358" s="1377"/>
    </row>
    <row r="359" spans="1:19" s="2418" customFormat="1" x14ac:dyDescent="0.2">
      <c r="A359" s="1377"/>
      <c r="B359" s="1377"/>
      <c r="C359" s="1377"/>
      <c r="D359" s="1377"/>
      <c r="E359" s="1377"/>
      <c r="F359" s="1377"/>
      <c r="G359" s="1377"/>
      <c r="H359" s="1377"/>
      <c r="I359" s="1377"/>
      <c r="J359" s="1377"/>
      <c r="K359" s="1377"/>
      <c r="L359" s="1377"/>
      <c r="M359" s="1377"/>
      <c r="N359" s="1377"/>
      <c r="O359" s="1377"/>
      <c r="P359" s="1377"/>
      <c r="Q359" s="1377"/>
      <c r="R359" s="1377"/>
      <c r="S359" s="1377"/>
    </row>
    <row r="360" spans="1:19" s="2418" customFormat="1" x14ac:dyDescent="0.2">
      <c r="A360" s="1377"/>
      <c r="B360" s="1377"/>
      <c r="C360" s="1377"/>
      <c r="D360" s="1377"/>
      <c r="E360" s="1377"/>
      <c r="F360" s="1377"/>
      <c r="G360" s="1377"/>
      <c r="H360" s="1377"/>
      <c r="I360" s="1377"/>
      <c r="J360" s="1377"/>
      <c r="K360" s="1377"/>
      <c r="L360" s="1377"/>
      <c r="M360" s="1377"/>
      <c r="N360" s="1377"/>
      <c r="O360" s="1377"/>
      <c r="P360" s="1377"/>
      <c r="Q360" s="1377"/>
      <c r="R360" s="1377"/>
      <c r="S360" s="1377"/>
    </row>
    <row r="361" spans="1:19" s="2418" customFormat="1" x14ac:dyDescent="0.2">
      <c r="A361" s="1377"/>
      <c r="B361" s="1377"/>
      <c r="C361" s="1377"/>
      <c r="D361" s="1377"/>
      <c r="E361" s="1377"/>
      <c r="F361" s="1377"/>
      <c r="G361" s="1377"/>
      <c r="H361" s="1377"/>
      <c r="I361" s="1377"/>
      <c r="J361" s="1377"/>
      <c r="K361" s="1377"/>
      <c r="L361" s="1377"/>
      <c r="M361" s="1377"/>
      <c r="N361" s="1377"/>
      <c r="O361" s="1377"/>
      <c r="P361" s="1377"/>
      <c r="Q361" s="1377"/>
      <c r="R361" s="1377"/>
      <c r="S361" s="1377"/>
    </row>
    <row r="362" spans="1:19" s="2418" customFormat="1" x14ac:dyDescent="0.2">
      <c r="A362" s="1377"/>
      <c r="B362" s="1377"/>
      <c r="C362" s="1377"/>
      <c r="D362" s="1377"/>
      <c r="E362" s="1377"/>
      <c r="F362" s="1377"/>
      <c r="G362" s="1377"/>
      <c r="H362" s="1377"/>
      <c r="I362" s="1377"/>
      <c r="J362" s="1377"/>
      <c r="K362" s="1377"/>
      <c r="L362" s="1377"/>
      <c r="M362" s="1377"/>
      <c r="N362" s="1377"/>
      <c r="O362" s="1377"/>
      <c r="P362" s="1377"/>
      <c r="Q362" s="1377"/>
      <c r="R362" s="1377"/>
      <c r="S362" s="1377"/>
    </row>
    <row r="363" spans="1:19" s="2418" customFormat="1" x14ac:dyDescent="0.2">
      <c r="A363" s="1377"/>
      <c r="B363" s="1377"/>
      <c r="C363" s="1377"/>
      <c r="D363" s="1377"/>
      <c r="E363" s="1377"/>
      <c r="F363" s="1377"/>
      <c r="G363" s="1377"/>
      <c r="H363" s="1377"/>
      <c r="I363" s="1377"/>
      <c r="J363" s="1377"/>
      <c r="K363" s="1377"/>
      <c r="L363" s="1377"/>
      <c r="M363" s="1377"/>
      <c r="N363" s="1377"/>
      <c r="O363" s="1377"/>
      <c r="P363" s="1377"/>
      <c r="Q363" s="1377"/>
      <c r="R363" s="1377"/>
      <c r="S363" s="1377"/>
    </row>
    <row r="364" spans="1:19" s="2418" customFormat="1" x14ac:dyDescent="0.2">
      <c r="A364" s="1377"/>
      <c r="B364" s="1377"/>
      <c r="C364" s="1377"/>
      <c r="D364" s="1377"/>
      <c r="E364" s="1377"/>
      <c r="F364" s="1377"/>
      <c r="G364" s="1377"/>
      <c r="H364" s="1377"/>
      <c r="I364" s="1377"/>
      <c r="J364" s="1377"/>
      <c r="K364" s="1377"/>
      <c r="L364" s="1377"/>
      <c r="M364" s="1377"/>
      <c r="N364" s="1377"/>
      <c r="O364" s="1377"/>
      <c r="P364" s="1377"/>
      <c r="Q364" s="1377"/>
      <c r="R364" s="1377"/>
      <c r="S364" s="1377"/>
    </row>
    <row r="365" spans="1:19" s="2418" customFormat="1" x14ac:dyDescent="0.2">
      <c r="A365" s="1377"/>
      <c r="B365" s="1377"/>
      <c r="C365" s="1377"/>
      <c r="D365" s="1377"/>
      <c r="E365" s="1377"/>
      <c r="F365" s="1377"/>
      <c r="G365" s="1377"/>
      <c r="H365" s="1377"/>
      <c r="I365" s="1377"/>
      <c r="J365" s="1377"/>
      <c r="K365" s="1377"/>
      <c r="L365" s="1377"/>
      <c r="M365" s="1377"/>
      <c r="N365" s="1377"/>
      <c r="O365" s="1377"/>
      <c r="P365" s="1377"/>
      <c r="Q365" s="1377"/>
      <c r="R365" s="1377"/>
      <c r="S365" s="1377"/>
    </row>
    <row r="366" spans="1:19" s="2418" customFormat="1" x14ac:dyDescent="0.2">
      <c r="A366" s="1377"/>
      <c r="B366" s="1377"/>
      <c r="C366" s="1377"/>
      <c r="D366" s="1377"/>
      <c r="E366" s="1377"/>
      <c r="F366" s="1377"/>
      <c r="G366" s="1377"/>
      <c r="H366" s="1377"/>
      <c r="I366" s="1377"/>
      <c r="J366" s="1377"/>
      <c r="K366" s="1377"/>
      <c r="L366" s="1377"/>
      <c r="M366" s="1377"/>
      <c r="N366" s="1377"/>
      <c r="O366" s="1377"/>
      <c r="P366" s="1377"/>
      <c r="Q366" s="1377"/>
      <c r="R366" s="1377"/>
      <c r="S366" s="1377"/>
    </row>
    <row r="367" spans="1:19" s="2418" customFormat="1" x14ac:dyDescent="0.2">
      <c r="A367" s="1377"/>
      <c r="B367" s="1377"/>
      <c r="C367" s="1377"/>
      <c r="D367" s="1377"/>
      <c r="E367" s="1377"/>
      <c r="F367" s="1377"/>
      <c r="G367" s="1377"/>
      <c r="H367" s="1377"/>
      <c r="I367" s="1377"/>
      <c r="J367" s="1377"/>
      <c r="K367" s="1377"/>
      <c r="L367" s="1377"/>
      <c r="M367" s="1377"/>
      <c r="N367" s="1377"/>
      <c r="O367" s="1377"/>
      <c r="P367" s="1377"/>
      <c r="Q367" s="1377"/>
      <c r="R367" s="1377"/>
      <c r="S367" s="1377"/>
    </row>
    <row r="368" spans="1:19" s="2418" customFormat="1" x14ac:dyDescent="0.2">
      <c r="A368" s="1377"/>
      <c r="B368" s="1377"/>
      <c r="C368" s="1377"/>
      <c r="D368" s="1377"/>
      <c r="E368" s="1377"/>
      <c r="F368" s="1377"/>
      <c r="G368" s="1377"/>
      <c r="H368" s="1377"/>
      <c r="I368" s="1377"/>
      <c r="J368" s="1377"/>
      <c r="K368" s="1377"/>
      <c r="L368" s="1377"/>
      <c r="M368" s="1377"/>
      <c r="N368" s="1377"/>
      <c r="O368" s="1377"/>
      <c r="P368" s="1377"/>
      <c r="Q368" s="1377"/>
      <c r="R368" s="1377"/>
      <c r="S368" s="1377"/>
    </row>
    <row r="369" spans="1:19" s="2418" customFormat="1" x14ac:dyDescent="0.2">
      <c r="A369" s="1377"/>
      <c r="B369" s="1377"/>
      <c r="C369" s="1377"/>
      <c r="D369" s="1377"/>
      <c r="E369" s="1377"/>
      <c r="F369" s="1377"/>
      <c r="G369" s="1377"/>
      <c r="H369" s="1377"/>
      <c r="I369" s="1377"/>
      <c r="J369" s="1377"/>
      <c r="K369" s="1377"/>
      <c r="L369" s="1377"/>
      <c r="M369" s="1377"/>
      <c r="N369" s="1377"/>
      <c r="O369" s="1377"/>
      <c r="P369" s="1377"/>
      <c r="Q369" s="1377"/>
      <c r="R369" s="1377"/>
      <c r="S369" s="1377"/>
    </row>
    <row r="370" spans="1:19" s="2418" customFormat="1" x14ac:dyDescent="0.2">
      <c r="A370" s="1377"/>
      <c r="B370" s="1377"/>
      <c r="C370" s="1377"/>
      <c r="D370" s="1377"/>
      <c r="E370" s="1377"/>
      <c r="F370" s="1377"/>
      <c r="G370" s="1377"/>
      <c r="H370" s="1377"/>
      <c r="I370" s="1377"/>
      <c r="J370" s="1377"/>
      <c r="K370" s="1377"/>
      <c r="L370" s="1377"/>
      <c r="M370" s="1377"/>
      <c r="N370" s="1377"/>
      <c r="O370" s="1377"/>
      <c r="P370" s="1377"/>
      <c r="Q370" s="1377"/>
      <c r="R370" s="1377"/>
      <c r="S370" s="1377"/>
    </row>
    <row r="371" spans="1:19" s="2418" customFormat="1" x14ac:dyDescent="0.2">
      <c r="A371" s="1377"/>
      <c r="B371" s="1377"/>
      <c r="C371" s="1377"/>
      <c r="D371" s="1377"/>
      <c r="E371" s="1377"/>
      <c r="F371" s="1377"/>
      <c r="G371" s="1377"/>
      <c r="H371" s="1377"/>
      <c r="I371" s="1377"/>
      <c r="J371" s="1377"/>
      <c r="K371" s="1377"/>
      <c r="L371" s="1377"/>
      <c r="M371" s="1377"/>
      <c r="N371" s="1377"/>
      <c r="O371" s="1377"/>
      <c r="P371" s="1377"/>
      <c r="Q371" s="1377"/>
      <c r="R371" s="1377"/>
      <c r="S371" s="1377"/>
    </row>
    <row r="372" spans="1:19" s="2418" customFormat="1" x14ac:dyDescent="0.2">
      <c r="A372" s="1377"/>
      <c r="B372" s="1377"/>
      <c r="C372" s="1377"/>
      <c r="D372" s="1377"/>
      <c r="E372" s="1377"/>
      <c r="F372" s="1377"/>
      <c r="G372" s="1377"/>
      <c r="H372" s="1377"/>
      <c r="I372" s="1377"/>
      <c r="J372" s="1377"/>
      <c r="K372" s="1377"/>
      <c r="L372" s="1377"/>
      <c r="M372" s="1377"/>
      <c r="N372" s="1377"/>
      <c r="O372" s="1377"/>
      <c r="P372" s="1377"/>
      <c r="Q372" s="1377"/>
      <c r="R372" s="1377"/>
      <c r="S372" s="1377"/>
    </row>
    <row r="373" spans="1:19" s="2418" customFormat="1" x14ac:dyDescent="0.2">
      <c r="A373" s="1377"/>
      <c r="B373" s="1377"/>
      <c r="C373" s="1377"/>
      <c r="D373" s="1377"/>
      <c r="E373" s="1377"/>
      <c r="F373" s="1377"/>
      <c r="G373" s="1377"/>
      <c r="H373" s="1377"/>
      <c r="I373" s="1377"/>
      <c r="J373" s="1377"/>
      <c r="K373" s="1377"/>
      <c r="L373" s="1377"/>
      <c r="M373" s="1377"/>
      <c r="N373" s="1377"/>
      <c r="O373" s="1377"/>
      <c r="P373" s="1377"/>
      <c r="Q373" s="1377"/>
      <c r="R373" s="1377"/>
      <c r="S373" s="1377"/>
    </row>
    <row r="374" spans="1:19" s="2418" customFormat="1" x14ac:dyDescent="0.2">
      <c r="A374" s="1377"/>
      <c r="B374" s="1377"/>
      <c r="C374" s="1377"/>
      <c r="D374" s="1377"/>
      <c r="E374" s="1377"/>
      <c r="F374" s="1377"/>
      <c r="G374" s="1377"/>
      <c r="H374" s="1377"/>
      <c r="I374" s="1377"/>
      <c r="J374" s="1377"/>
      <c r="K374" s="1377"/>
      <c r="L374" s="1377"/>
      <c r="M374" s="1377"/>
      <c r="N374" s="1377"/>
      <c r="O374" s="1377"/>
      <c r="P374" s="1377"/>
      <c r="Q374" s="1377"/>
      <c r="R374" s="1377"/>
      <c r="S374" s="1377"/>
    </row>
    <row r="375" spans="1:19" s="2418" customFormat="1" x14ac:dyDescent="0.2">
      <c r="A375" s="1377"/>
      <c r="B375" s="1377"/>
      <c r="C375" s="1377"/>
      <c r="D375" s="1377"/>
      <c r="E375" s="1377"/>
      <c r="F375" s="1377"/>
      <c r="G375" s="1377"/>
      <c r="H375" s="1377"/>
      <c r="I375" s="1377"/>
      <c r="J375" s="1377"/>
      <c r="K375" s="1377"/>
      <c r="L375" s="1377"/>
      <c r="M375" s="1377"/>
      <c r="N375" s="1377"/>
      <c r="O375" s="1377"/>
      <c r="P375" s="1377"/>
      <c r="Q375" s="1377"/>
      <c r="R375" s="1377"/>
      <c r="S375" s="1377"/>
    </row>
    <row r="376" spans="1:19" s="2418" customFormat="1" x14ac:dyDescent="0.2">
      <c r="A376" s="1377"/>
      <c r="B376" s="1377"/>
      <c r="C376" s="1377"/>
      <c r="D376" s="1377"/>
      <c r="E376" s="1377"/>
      <c r="F376" s="1377"/>
      <c r="G376" s="1377"/>
      <c r="H376" s="1377"/>
      <c r="I376" s="1377"/>
      <c r="J376" s="1377"/>
      <c r="K376" s="1377"/>
      <c r="L376" s="1377"/>
      <c r="M376" s="1377"/>
      <c r="N376" s="1377"/>
      <c r="O376" s="1377"/>
      <c r="P376" s="1377"/>
      <c r="Q376" s="1377"/>
      <c r="R376" s="1377"/>
      <c r="S376" s="1377"/>
    </row>
    <row r="377" spans="1:19" s="2418" customFormat="1" x14ac:dyDescent="0.2">
      <c r="A377" s="1377"/>
      <c r="B377" s="1377"/>
      <c r="C377" s="1377"/>
      <c r="D377" s="1377"/>
      <c r="E377" s="1377"/>
      <c r="F377" s="1377"/>
      <c r="G377" s="1377"/>
      <c r="H377" s="1377"/>
      <c r="I377" s="1377"/>
      <c r="J377" s="1377"/>
      <c r="K377" s="1377"/>
      <c r="L377" s="1377"/>
      <c r="M377" s="1377"/>
      <c r="N377" s="1377"/>
      <c r="O377" s="1377"/>
      <c r="P377" s="1377"/>
      <c r="Q377" s="1377"/>
      <c r="R377" s="1377"/>
      <c r="S377" s="1377"/>
    </row>
    <row r="378" spans="1:19" s="2418" customFormat="1" x14ac:dyDescent="0.2">
      <c r="A378" s="1377"/>
      <c r="B378" s="1377"/>
      <c r="C378" s="1377"/>
      <c r="D378" s="1377"/>
      <c r="E378" s="1377"/>
      <c r="F378" s="1377"/>
      <c r="G378" s="1377"/>
      <c r="H378" s="1377"/>
      <c r="I378" s="1377"/>
      <c r="J378" s="1377"/>
      <c r="K378" s="1377"/>
      <c r="L378" s="1377"/>
      <c r="M378" s="1377"/>
      <c r="N378" s="1377"/>
      <c r="O378" s="1377"/>
      <c r="P378" s="1377"/>
      <c r="Q378" s="1377"/>
      <c r="R378" s="1377"/>
      <c r="S378" s="1377"/>
    </row>
    <row r="379" spans="1:19" s="2418" customFormat="1" x14ac:dyDescent="0.2">
      <c r="A379" s="1377"/>
      <c r="B379" s="1377"/>
      <c r="C379" s="1377"/>
      <c r="D379" s="1377"/>
      <c r="E379" s="1377"/>
      <c r="F379" s="1377"/>
      <c r="G379" s="1377"/>
      <c r="H379" s="1377"/>
      <c r="I379" s="1377"/>
      <c r="J379" s="1377"/>
      <c r="K379" s="1377"/>
      <c r="L379" s="1377"/>
      <c r="M379" s="1377"/>
      <c r="N379" s="1377"/>
      <c r="O379" s="1377"/>
      <c r="P379" s="1377"/>
      <c r="Q379" s="1377"/>
      <c r="R379" s="1377"/>
      <c r="S379" s="1377"/>
    </row>
    <row r="380" spans="1:19" s="2418" customFormat="1" x14ac:dyDescent="0.2">
      <c r="A380" s="1377"/>
      <c r="B380" s="1377"/>
      <c r="C380" s="1377"/>
      <c r="D380" s="1377"/>
      <c r="E380" s="1377"/>
      <c r="F380" s="1377"/>
      <c r="G380" s="1377"/>
      <c r="H380" s="1377"/>
      <c r="I380" s="1377"/>
      <c r="J380" s="1377"/>
      <c r="K380" s="1377"/>
      <c r="L380" s="1377"/>
      <c r="M380" s="1377"/>
      <c r="N380" s="1377"/>
      <c r="O380" s="1377"/>
      <c r="P380" s="1377"/>
      <c r="Q380" s="1377"/>
      <c r="R380" s="1377"/>
      <c r="S380" s="1377"/>
    </row>
    <row r="381" spans="1:19" s="2418" customFormat="1" x14ac:dyDescent="0.2">
      <c r="A381" s="1377"/>
      <c r="B381" s="1377"/>
      <c r="C381" s="1377"/>
      <c r="D381" s="1377"/>
      <c r="E381" s="1377"/>
      <c r="F381" s="1377"/>
      <c r="G381" s="1377"/>
      <c r="H381" s="1377"/>
      <c r="I381" s="1377"/>
      <c r="J381" s="1377"/>
      <c r="K381" s="1377"/>
      <c r="L381" s="1377"/>
      <c r="M381" s="1377"/>
      <c r="N381" s="1377"/>
      <c r="O381" s="1377"/>
      <c r="P381" s="1377"/>
      <c r="Q381" s="1377"/>
      <c r="R381" s="1377"/>
      <c r="S381" s="1377"/>
    </row>
    <row r="382" spans="1:19" s="2418" customFormat="1" x14ac:dyDescent="0.2">
      <c r="A382" s="1377"/>
      <c r="B382" s="1377"/>
      <c r="C382" s="1377"/>
      <c r="D382" s="1377"/>
      <c r="E382" s="1377"/>
      <c r="F382" s="1377"/>
      <c r="G382" s="1377"/>
      <c r="H382" s="1377"/>
      <c r="I382" s="1377"/>
      <c r="J382" s="1377"/>
      <c r="K382" s="1377"/>
      <c r="L382" s="1377"/>
      <c r="M382" s="1377"/>
      <c r="N382" s="1377"/>
      <c r="O382" s="1377"/>
      <c r="P382" s="1377"/>
      <c r="Q382" s="1377"/>
      <c r="R382" s="1377"/>
      <c r="S382" s="1377"/>
    </row>
    <row r="383" spans="1:19" s="2418" customFormat="1" x14ac:dyDescent="0.2">
      <c r="A383" s="1377"/>
      <c r="B383" s="1377"/>
      <c r="C383" s="1377"/>
      <c r="D383" s="1377"/>
      <c r="E383" s="1377"/>
      <c r="F383" s="1377"/>
      <c r="G383" s="1377"/>
      <c r="H383" s="1377"/>
      <c r="I383" s="1377"/>
      <c r="J383" s="1377"/>
      <c r="K383" s="1377"/>
      <c r="L383" s="1377"/>
      <c r="M383" s="1377"/>
      <c r="N383" s="1377"/>
      <c r="O383" s="1377"/>
      <c r="P383" s="1377"/>
      <c r="Q383" s="1377"/>
      <c r="R383" s="1377"/>
      <c r="S383" s="1377"/>
    </row>
    <row r="384" spans="1:19" s="2418" customFormat="1" x14ac:dyDescent="0.2">
      <c r="A384" s="1377"/>
      <c r="B384" s="1377"/>
      <c r="C384" s="1377"/>
      <c r="D384" s="1377"/>
      <c r="E384" s="1377"/>
      <c r="F384" s="1377"/>
      <c r="G384" s="1377"/>
      <c r="H384" s="1377"/>
      <c r="I384" s="1377"/>
      <c r="J384" s="1377"/>
      <c r="K384" s="1377"/>
      <c r="L384" s="1377"/>
      <c r="M384" s="1377"/>
      <c r="N384" s="1377"/>
      <c r="O384" s="1377"/>
      <c r="P384" s="1377"/>
      <c r="Q384" s="1377"/>
      <c r="R384" s="1377"/>
      <c r="S384" s="1377"/>
    </row>
    <row r="385" spans="1:19" s="2418" customFormat="1" x14ac:dyDescent="0.2">
      <c r="A385" s="1377"/>
      <c r="B385" s="1377"/>
      <c r="C385" s="1377"/>
      <c r="D385" s="1377"/>
      <c r="E385" s="1377"/>
      <c r="F385" s="1377"/>
      <c r="G385" s="1377"/>
      <c r="H385" s="1377"/>
      <c r="I385" s="1377"/>
      <c r="J385" s="1377"/>
      <c r="K385" s="1377"/>
      <c r="L385" s="1377"/>
      <c r="M385" s="1377"/>
      <c r="N385" s="1377"/>
      <c r="O385" s="1377"/>
      <c r="P385" s="1377"/>
      <c r="Q385" s="1377"/>
      <c r="R385" s="1377"/>
      <c r="S385" s="1377"/>
    </row>
    <row r="386" spans="1:19" s="2418" customFormat="1" x14ac:dyDescent="0.2">
      <c r="A386" s="1377"/>
      <c r="B386" s="1377"/>
      <c r="C386" s="1377"/>
      <c r="D386" s="1377"/>
      <c r="E386" s="1377"/>
      <c r="F386" s="1377"/>
      <c r="G386" s="1377"/>
      <c r="H386" s="1377"/>
      <c r="I386" s="1377"/>
      <c r="J386" s="1377"/>
      <c r="K386" s="1377"/>
      <c r="L386" s="1377"/>
      <c r="M386" s="1377"/>
      <c r="N386" s="1377"/>
      <c r="O386" s="1377"/>
      <c r="P386" s="1377"/>
      <c r="Q386" s="1377"/>
      <c r="R386" s="1377"/>
      <c r="S386" s="1377"/>
    </row>
    <row r="387" spans="1:19" s="2418" customFormat="1" x14ac:dyDescent="0.2">
      <c r="A387" s="1377"/>
      <c r="B387" s="1377"/>
      <c r="C387" s="1377"/>
      <c r="D387" s="1377"/>
      <c r="E387" s="1377"/>
      <c r="F387" s="1377"/>
      <c r="G387" s="1377"/>
      <c r="H387" s="1377"/>
      <c r="I387" s="1377"/>
      <c r="J387" s="1377"/>
      <c r="K387" s="1377"/>
      <c r="L387" s="1377"/>
      <c r="M387" s="1377"/>
      <c r="N387" s="1377"/>
      <c r="O387" s="1377"/>
      <c r="P387" s="1377"/>
      <c r="Q387" s="1377"/>
      <c r="R387" s="1377"/>
      <c r="S387" s="1377"/>
    </row>
    <row r="388" spans="1:19" s="2418" customFormat="1" x14ac:dyDescent="0.2">
      <c r="A388" s="1377"/>
      <c r="B388" s="1377"/>
      <c r="C388" s="1377"/>
      <c r="D388" s="1377"/>
      <c r="E388" s="1377"/>
      <c r="F388" s="1377"/>
      <c r="G388" s="1377"/>
      <c r="H388" s="1377"/>
      <c r="I388" s="1377"/>
      <c r="J388" s="1377"/>
      <c r="K388" s="1377"/>
      <c r="L388" s="1377"/>
      <c r="M388" s="1377"/>
      <c r="N388" s="1377"/>
      <c r="O388" s="1377"/>
      <c r="P388" s="1377"/>
      <c r="Q388" s="1377"/>
      <c r="R388" s="1377"/>
      <c r="S388" s="1377"/>
    </row>
    <row r="389" spans="1:19" s="2418" customFormat="1" x14ac:dyDescent="0.2">
      <c r="A389" s="1377"/>
      <c r="B389" s="1377"/>
      <c r="C389" s="1377"/>
      <c r="D389" s="1377"/>
      <c r="E389" s="1377"/>
      <c r="F389" s="1377"/>
      <c r="G389" s="1377"/>
      <c r="H389" s="1377"/>
      <c r="I389" s="1377"/>
      <c r="J389" s="1377"/>
      <c r="K389" s="1377"/>
      <c r="L389" s="1377"/>
      <c r="M389" s="1377"/>
      <c r="N389" s="1377"/>
      <c r="O389" s="1377"/>
      <c r="P389" s="1377"/>
      <c r="Q389" s="1377"/>
      <c r="R389" s="1377"/>
      <c r="S389" s="1377"/>
    </row>
    <row r="390" spans="1:19" s="2418" customFormat="1" x14ac:dyDescent="0.2">
      <c r="A390" s="1377"/>
      <c r="B390" s="1377"/>
      <c r="C390" s="1377"/>
      <c r="D390" s="1377"/>
      <c r="E390" s="1377"/>
      <c r="F390" s="1377"/>
      <c r="G390" s="1377"/>
      <c r="H390" s="1377"/>
      <c r="I390" s="1377"/>
      <c r="J390" s="1377"/>
      <c r="K390" s="1377"/>
      <c r="L390" s="1377"/>
      <c r="M390" s="1377"/>
      <c r="N390" s="1377"/>
      <c r="O390" s="1377"/>
      <c r="P390" s="1377"/>
      <c r="Q390" s="1377"/>
      <c r="R390" s="1377"/>
      <c r="S390" s="1377"/>
    </row>
    <row r="391" spans="1:19" s="2418" customFormat="1" x14ac:dyDescent="0.2">
      <c r="A391" s="1377"/>
      <c r="B391" s="1377"/>
      <c r="C391" s="1377"/>
      <c r="D391" s="1377"/>
      <c r="E391" s="1377"/>
      <c r="F391" s="1377"/>
      <c r="G391" s="1377"/>
      <c r="H391" s="1377"/>
      <c r="I391" s="1377"/>
      <c r="J391" s="1377"/>
      <c r="K391" s="1377"/>
      <c r="L391" s="1377"/>
      <c r="M391" s="1377"/>
      <c r="N391" s="1377"/>
      <c r="O391" s="1377"/>
      <c r="P391" s="1377"/>
      <c r="Q391" s="1377"/>
      <c r="R391" s="1377"/>
      <c r="S391" s="1377"/>
    </row>
    <row r="392" spans="1:19" s="2418" customFormat="1" x14ac:dyDescent="0.2">
      <c r="A392" s="1377"/>
      <c r="B392" s="1377"/>
      <c r="C392" s="1377"/>
      <c r="D392" s="1377"/>
      <c r="E392" s="1377"/>
      <c r="F392" s="1377"/>
      <c r="G392" s="1377"/>
      <c r="H392" s="1377"/>
      <c r="I392" s="1377"/>
      <c r="J392" s="1377"/>
      <c r="K392" s="1377"/>
      <c r="L392" s="1377"/>
      <c r="M392" s="1377"/>
      <c r="N392" s="1377"/>
      <c r="O392" s="1377"/>
      <c r="P392" s="1377"/>
      <c r="Q392" s="1377"/>
      <c r="R392" s="1377"/>
      <c r="S392" s="1377"/>
    </row>
    <row r="393" spans="1:19" s="2418" customFormat="1" x14ac:dyDescent="0.2">
      <c r="A393" s="1377"/>
      <c r="B393" s="1377"/>
      <c r="C393" s="1377"/>
      <c r="D393" s="1377"/>
      <c r="E393" s="1377"/>
      <c r="F393" s="1377"/>
      <c r="G393" s="1377"/>
      <c r="H393" s="1377"/>
      <c r="I393" s="1377"/>
      <c r="J393" s="1377"/>
      <c r="K393" s="1377"/>
      <c r="L393" s="1377"/>
      <c r="M393" s="1377"/>
      <c r="N393" s="1377"/>
      <c r="O393" s="1377"/>
      <c r="P393" s="1377"/>
      <c r="Q393" s="1377"/>
      <c r="R393" s="1377"/>
      <c r="S393" s="1377"/>
    </row>
    <row r="394" spans="1:19" s="2418" customFormat="1" x14ac:dyDescent="0.2">
      <c r="A394" s="1377"/>
      <c r="B394" s="1377"/>
      <c r="C394" s="1377"/>
      <c r="D394" s="1377"/>
      <c r="E394" s="1377"/>
      <c r="F394" s="1377"/>
      <c r="G394" s="1377"/>
      <c r="H394" s="1377"/>
      <c r="I394" s="1377"/>
      <c r="J394" s="1377"/>
      <c r="K394" s="1377"/>
      <c r="L394" s="1377"/>
      <c r="M394" s="1377"/>
      <c r="N394" s="1377"/>
      <c r="O394" s="1377"/>
      <c r="P394" s="1377"/>
      <c r="Q394" s="1377"/>
      <c r="R394" s="1377"/>
      <c r="S394" s="1377"/>
    </row>
    <row r="395" spans="1:19" s="2418" customFormat="1" x14ac:dyDescent="0.2">
      <c r="A395" s="1377"/>
      <c r="B395" s="1377"/>
      <c r="C395" s="1377"/>
      <c r="D395" s="1377"/>
      <c r="E395" s="1377"/>
      <c r="F395" s="1377"/>
      <c r="G395" s="1377"/>
      <c r="H395" s="1377"/>
      <c r="I395" s="1377"/>
      <c r="J395" s="1377"/>
      <c r="K395" s="1377"/>
      <c r="L395" s="1377"/>
      <c r="M395" s="1377"/>
      <c r="N395" s="1377"/>
      <c r="O395" s="1377"/>
      <c r="P395" s="1377"/>
      <c r="Q395" s="1377"/>
      <c r="R395" s="1377"/>
      <c r="S395" s="1377"/>
    </row>
    <row r="396" spans="1:19" s="2418" customFormat="1" x14ac:dyDescent="0.2">
      <c r="A396" s="1377"/>
      <c r="B396" s="1377"/>
      <c r="C396" s="1377"/>
      <c r="D396" s="1377"/>
      <c r="E396" s="1377"/>
      <c r="F396" s="1377"/>
      <c r="G396" s="1377"/>
      <c r="H396" s="1377"/>
      <c r="I396" s="1377"/>
      <c r="J396" s="1377"/>
      <c r="K396" s="1377"/>
      <c r="L396" s="1377"/>
      <c r="M396" s="1377"/>
      <c r="N396" s="1377"/>
      <c r="O396" s="1377"/>
      <c r="P396" s="1377"/>
      <c r="Q396" s="1377"/>
      <c r="R396" s="1377"/>
      <c r="S396" s="1377"/>
    </row>
    <row r="397" spans="1:19" s="2418" customFormat="1" x14ac:dyDescent="0.2">
      <c r="A397" s="1377"/>
      <c r="B397" s="1377"/>
      <c r="C397" s="1377"/>
      <c r="D397" s="1377"/>
      <c r="E397" s="1377"/>
      <c r="F397" s="1377"/>
      <c r="G397" s="1377"/>
      <c r="H397" s="1377"/>
      <c r="I397" s="1377"/>
      <c r="J397" s="1377"/>
      <c r="K397" s="1377"/>
      <c r="L397" s="1377"/>
      <c r="M397" s="1377"/>
      <c r="N397" s="1377"/>
      <c r="O397" s="1377"/>
      <c r="P397" s="1377"/>
      <c r="Q397" s="1377"/>
      <c r="R397" s="1377"/>
      <c r="S397" s="1377"/>
    </row>
    <row r="398" spans="1:19" s="2418" customFormat="1" x14ac:dyDescent="0.2">
      <c r="A398" s="1377"/>
      <c r="B398" s="1377"/>
      <c r="C398" s="1377"/>
      <c r="D398" s="1377"/>
      <c r="E398" s="1377"/>
      <c r="F398" s="1377"/>
      <c r="G398" s="1377"/>
      <c r="H398" s="1377"/>
      <c r="I398" s="1377"/>
      <c r="J398" s="1377"/>
      <c r="K398" s="1377"/>
      <c r="L398" s="1377"/>
      <c r="M398" s="1377"/>
      <c r="N398" s="1377"/>
      <c r="O398" s="1377"/>
      <c r="P398" s="1377"/>
      <c r="Q398" s="1377"/>
      <c r="R398" s="1377"/>
      <c r="S398" s="1377"/>
    </row>
    <row r="399" spans="1:19" s="2418" customFormat="1" x14ac:dyDescent="0.2">
      <c r="A399" s="1377"/>
      <c r="B399" s="1377"/>
      <c r="C399" s="1377"/>
      <c r="D399" s="1377"/>
      <c r="E399" s="1377"/>
      <c r="F399" s="1377"/>
      <c r="G399" s="1377"/>
      <c r="H399" s="1377"/>
      <c r="I399" s="1377"/>
      <c r="J399" s="1377"/>
      <c r="K399" s="1377"/>
      <c r="L399" s="1377"/>
      <c r="M399" s="1377"/>
      <c r="N399" s="1377"/>
      <c r="O399" s="1377"/>
      <c r="P399" s="1377"/>
      <c r="Q399" s="1377"/>
      <c r="R399" s="1377"/>
      <c r="S399" s="1377"/>
    </row>
    <row r="400" spans="1:19" s="2418" customFormat="1" x14ac:dyDescent="0.2">
      <c r="A400" s="1377"/>
      <c r="B400" s="1377"/>
      <c r="C400" s="1377"/>
      <c r="D400" s="1377"/>
      <c r="E400" s="1377"/>
      <c r="F400" s="1377"/>
      <c r="G400" s="1377"/>
      <c r="H400" s="1377"/>
      <c r="I400" s="1377"/>
      <c r="J400" s="1377"/>
      <c r="K400" s="1377"/>
      <c r="L400" s="1377"/>
      <c r="M400" s="1377"/>
      <c r="N400" s="1377"/>
      <c r="O400" s="1377"/>
      <c r="P400" s="1377"/>
      <c r="Q400" s="1377"/>
      <c r="R400" s="1377"/>
      <c r="S400" s="1377"/>
    </row>
    <row r="401" spans="1:19" s="2418" customFormat="1" x14ac:dyDescent="0.2">
      <c r="A401" s="1377"/>
      <c r="B401" s="1377"/>
      <c r="C401" s="1377"/>
      <c r="D401" s="1377"/>
      <c r="E401" s="1377"/>
      <c r="F401" s="1377"/>
      <c r="G401" s="1377"/>
      <c r="H401" s="1377"/>
      <c r="I401" s="1377"/>
      <c r="J401" s="1377"/>
      <c r="K401" s="1377"/>
      <c r="L401" s="1377"/>
      <c r="M401" s="1377"/>
      <c r="N401" s="1377"/>
      <c r="O401" s="1377"/>
      <c r="P401" s="1377"/>
      <c r="Q401" s="1377"/>
      <c r="R401" s="1377"/>
      <c r="S401" s="1377"/>
    </row>
    <row r="402" spans="1:19" s="2418" customFormat="1" x14ac:dyDescent="0.2">
      <c r="A402" s="1377"/>
      <c r="B402" s="1377"/>
      <c r="C402" s="1377"/>
      <c r="D402" s="1377"/>
      <c r="E402" s="1377"/>
      <c r="F402" s="1377"/>
      <c r="G402" s="1377"/>
      <c r="H402" s="1377"/>
      <c r="I402" s="1377"/>
      <c r="J402" s="1377"/>
      <c r="K402" s="1377"/>
      <c r="L402" s="1377"/>
      <c r="M402" s="1377"/>
      <c r="N402" s="1377"/>
      <c r="O402" s="1377"/>
      <c r="P402" s="1377"/>
      <c r="Q402" s="1377"/>
      <c r="R402" s="1377"/>
      <c r="S402" s="1377"/>
    </row>
    <row r="403" spans="1:19" s="2418" customFormat="1" x14ac:dyDescent="0.2">
      <c r="A403" s="1377"/>
      <c r="B403" s="1377"/>
      <c r="C403" s="1377"/>
      <c r="D403" s="1377"/>
      <c r="E403" s="1377"/>
      <c r="F403" s="1377"/>
      <c r="G403" s="1377"/>
      <c r="H403" s="1377"/>
      <c r="I403" s="1377"/>
      <c r="J403" s="1377"/>
      <c r="K403" s="1377"/>
      <c r="L403" s="1377"/>
      <c r="M403" s="1377"/>
      <c r="N403" s="1377"/>
      <c r="O403" s="1377"/>
      <c r="P403" s="1377"/>
      <c r="Q403" s="1377"/>
      <c r="R403" s="1377"/>
      <c r="S403" s="1377"/>
    </row>
    <row r="404" spans="1:19" s="2418" customFormat="1" x14ac:dyDescent="0.2">
      <c r="A404" s="1377"/>
      <c r="B404" s="1377"/>
      <c r="C404" s="1377"/>
      <c r="D404" s="1377"/>
      <c r="E404" s="1377"/>
      <c r="F404" s="1377"/>
      <c r="G404" s="1377"/>
      <c r="H404" s="1377"/>
      <c r="I404" s="1377"/>
      <c r="J404" s="1377"/>
      <c r="K404" s="1377"/>
      <c r="L404" s="1377"/>
      <c r="M404" s="1377"/>
      <c r="N404" s="1377"/>
      <c r="O404" s="1377"/>
      <c r="P404" s="1377"/>
      <c r="Q404" s="1377"/>
      <c r="R404" s="1377"/>
      <c r="S404" s="1377"/>
    </row>
    <row r="405" spans="1:19" s="2418" customFormat="1" x14ac:dyDescent="0.2">
      <c r="A405" s="1377"/>
      <c r="B405" s="1377"/>
      <c r="C405" s="1377"/>
      <c r="D405" s="1377"/>
      <c r="E405" s="1377"/>
      <c r="F405" s="1377"/>
      <c r="G405" s="1377"/>
      <c r="H405" s="1377"/>
      <c r="I405" s="1377"/>
      <c r="J405" s="1377"/>
      <c r="K405" s="1377"/>
      <c r="L405" s="1377"/>
      <c r="M405" s="1377"/>
      <c r="N405" s="1377"/>
      <c r="O405" s="1377"/>
      <c r="P405" s="1377"/>
      <c r="Q405" s="1377"/>
      <c r="R405" s="1377"/>
      <c r="S405" s="1377"/>
    </row>
    <row r="406" spans="1:19" s="2418" customFormat="1" x14ac:dyDescent="0.2">
      <c r="A406" s="1377"/>
      <c r="B406" s="1377"/>
      <c r="C406" s="1377"/>
      <c r="D406" s="1377"/>
      <c r="E406" s="1377"/>
      <c r="F406" s="1377"/>
      <c r="G406" s="1377"/>
      <c r="H406" s="1377"/>
      <c r="I406" s="1377"/>
      <c r="J406" s="1377"/>
      <c r="K406" s="1377"/>
      <c r="L406" s="1377"/>
      <c r="M406" s="1377"/>
      <c r="N406" s="1377"/>
      <c r="O406" s="1377"/>
      <c r="P406" s="1377"/>
      <c r="Q406" s="1377"/>
      <c r="R406" s="1377"/>
      <c r="S406" s="1377"/>
    </row>
    <row r="407" spans="1:19" s="2418" customFormat="1" x14ac:dyDescent="0.2">
      <c r="A407" s="1377"/>
      <c r="B407" s="1377"/>
      <c r="C407" s="1377"/>
      <c r="D407" s="1377"/>
      <c r="E407" s="1377"/>
      <c r="F407" s="1377"/>
      <c r="G407" s="1377"/>
      <c r="H407" s="1377"/>
      <c r="I407" s="1377"/>
      <c r="J407" s="1377"/>
      <c r="K407" s="1377"/>
      <c r="L407" s="1377"/>
      <c r="M407" s="1377"/>
      <c r="N407" s="1377"/>
      <c r="O407" s="1377"/>
      <c r="P407" s="1377"/>
      <c r="Q407" s="1377"/>
      <c r="R407" s="1377"/>
      <c r="S407" s="1377"/>
    </row>
    <row r="408" spans="1:19" s="2418" customFormat="1" x14ac:dyDescent="0.2">
      <c r="A408" s="1377"/>
      <c r="B408" s="1377"/>
      <c r="C408" s="1377"/>
      <c r="D408" s="1377"/>
      <c r="E408" s="1377"/>
      <c r="F408" s="1377"/>
      <c r="G408" s="1377"/>
      <c r="H408" s="1377"/>
      <c r="I408" s="1377"/>
      <c r="J408" s="1377"/>
      <c r="K408" s="1377"/>
      <c r="L408" s="1377"/>
      <c r="M408" s="1377"/>
      <c r="N408" s="1377"/>
      <c r="O408" s="1377"/>
      <c r="P408" s="1377"/>
      <c r="Q408" s="1377"/>
      <c r="R408" s="1377"/>
      <c r="S408" s="1377"/>
    </row>
    <row r="409" spans="1:19" s="2418" customFormat="1" x14ac:dyDescent="0.2">
      <c r="A409" s="1377"/>
      <c r="B409" s="1377"/>
      <c r="C409" s="1377"/>
      <c r="D409" s="1377"/>
      <c r="E409" s="1377"/>
      <c r="F409" s="1377"/>
      <c r="G409" s="1377"/>
      <c r="H409" s="1377"/>
      <c r="I409" s="1377"/>
      <c r="J409" s="1377"/>
      <c r="K409" s="1377"/>
      <c r="L409" s="1377"/>
      <c r="M409" s="1377"/>
      <c r="N409" s="1377"/>
      <c r="O409" s="1377"/>
      <c r="P409" s="1377"/>
      <c r="Q409" s="1377"/>
      <c r="R409" s="1377"/>
      <c r="S409" s="1377"/>
    </row>
    <row r="410" spans="1:19" s="2418" customFormat="1" x14ac:dyDescent="0.2">
      <c r="A410" s="1377"/>
      <c r="B410" s="1377"/>
      <c r="C410" s="1377"/>
      <c r="D410" s="1377"/>
      <c r="E410" s="1377"/>
      <c r="F410" s="1377"/>
      <c r="G410" s="1377"/>
      <c r="H410" s="1377"/>
      <c r="I410" s="1377"/>
      <c r="J410" s="1377"/>
      <c r="K410" s="1377"/>
      <c r="L410" s="1377"/>
      <c r="M410" s="1377"/>
      <c r="N410" s="1377"/>
      <c r="O410" s="1377"/>
      <c r="P410" s="1377"/>
      <c r="Q410" s="1377"/>
      <c r="R410" s="1377"/>
      <c r="S410" s="1377"/>
    </row>
    <row r="411" spans="1:19" s="2418" customFormat="1" x14ac:dyDescent="0.2">
      <c r="A411" s="1377"/>
      <c r="B411" s="1377"/>
      <c r="C411" s="1377"/>
      <c r="D411" s="1377"/>
      <c r="E411" s="1377"/>
      <c r="F411" s="1377"/>
      <c r="G411" s="1377"/>
      <c r="H411" s="1377"/>
      <c r="I411" s="1377"/>
      <c r="J411" s="1377"/>
      <c r="K411" s="1377"/>
      <c r="L411" s="1377"/>
      <c r="M411" s="1377"/>
      <c r="N411" s="1377"/>
      <c r="O411" s="1377"/>
      <c r="P411" s="1377"/>
      <c r="Q411" s="1377"/>
      <c r="R411" s="1377"/>
      <c r="S411" s="1377"/>
    </row>
    <row r="412" spans="1:19" s="2418" customFormat="1" x14ac:dyDescent="0.2">
      <c r="A412" s="1377"/>
      <c r="B412" s="1377"/>
      <c r="C412" s="1377"/>
      <c r="D412" s="1377"/>
      <c r="E412" s="1377"/>
      <c r="F412" s="1377"/>
      <c r="G412" s="1377"/>
      <c r="H412" s="1377"/>
      <c r="I412" s="1377"/>
      <c r="J412" s="1377"/>
      <c r="K412" s="1377"/>
      <c r="L412" s="1377"/>
      <c r="M412" s="1377"/>
      <c r="N412" s="1377"/>
      <c r="O412" s="1377"/>
      <c r="P412" s="1377"/>
      <c r="Q412" s="1377"/>
      <c r="R412" s="1377"/>
      <c r="S412" s="1377"/>
    </row>
    <row r="413" spans="1:19" s="2418" customFormat="1" x14ac:dyDescent="0.2">
      <c r="A413" s="1377"/>
      <c r="B413" s="1377"/>
      <c r="C413" s="1377"/>
      <c r="D413" s="1377"/>
      <c r="E413" s="1377"/>
      <c r="F413" s="1377"/>
      <c r="G413" s="1377"/>
      <c r="H413" s="1377"/>
      <c r="I413" s="1377"/>
      <c r="J413" s="1377"/>
      <c r="K413" s="1377"/>
      <c r="L413" s="1377"/>
      <c r="M413" s="1377"/>
      <c r="N413" s="1377"/>
      <c r="O413" s="1377"/>
      <c r="P413" s="1377"/>
      <c r="Q413" s="1377"/>
      <c r="R413" s="1377"/>
      <c r="S413" s="1377"/>
    </row>
    <row r="414" spans="1:19" s="2418" customFormat="1" x14ac:dyDescent="0.2">
      <c r="A414" s="1377"/>
      <c r="B414" s="1377"/>
      <c r="C414" s="1377"/>
      <c r="D414" s="1377"/>
      <c r="E414" s="1377"/>
      <c r="F414" s="1377"/>
      <c r="G414" s="1377"/>
      <c r="H414" s="1377"/>
      <c r="I414" s="1377"/>
      <c r="J414" s="1377"/>
      <c r="K414" s="1377"/>
      <c r="L414" s="1377"/>
      <c r="M414" s="1377"/>
      <c r="N414" s="1377"/>
      <c r="O414" s="1377"/>
      <c r="P414" s="1377"/>
      <c r="Q414" s="1377"/>
      <c r="R414" s="1377"/>
      <c r="S414" s="1377"/>
    </row>
    <row r="415" spans="1:19" s="2418" customFormat="1" x14ac:dyDescent="0.2">
      <c r="A415" s="1377"/>
      <c r="B415" s="1377"/>
      <c r="C415" s="1377"/>
      <c r="D415" s="1377"/>
      <c r="E415" s="1377"/>
      <c r="F415" s="1377"/>
      <c r="G415" s="1377"/>
      <c r="H415" s="1377"/>
      <c r="I415" s="1377"/>
      <c r="J415" s="1377"/>
      <c r="K415" s="1377"/>
      <c r="L415" s="1377"/>
      <c r="M415" s="1377"/>
      <c r="N415" s="1377"/>
      <c r="O415" s="1377"/>
      <c r="P415" s="1377"/>
      <c r="Q415" s="1377"/>
      <c r="R415" s="1377"/>
      <c r="S415" s="1377"/>
    </row>
    <row r="416" spans="1:19" s="2418" customFormat="1" x14ac:dyDescent="0.2">
      <c r="A416" s="1377"/>
      <c r="B416" s="1377"/>
      <c r="C416" s="1377"/>
      <c r="D416" s="1377"/>
      <c r="E416" s="1377"/>
      <c r="F416" s="1377"/>
      <c r="G416" s="1377"/>
      <c r="H416" s="1377"/>
      <c r="I416" s="1377"/>
      <c r="J416" s="1377"/>
      <c r="K416" s="1377"/>
      <c r="L416" s="1377"/>
      <c r="M416" s="1377"/>
      <c r="N416" s="1377"/>
      <c r="O416" s="1377"/>
      <c r="P416" s="1377"/>
      <c r="Q416" s="1377"/>
      <c r="R416" s="1377"/>
      <c r="S416" s="1377"/>
    </row>
    <row r="417" spans="1:19" s="2418" customFormat="1" x14ac:dyDescent="0.2">
      <c r="A417" s="1377"/>
      <c r="B417" s="1377"/>
      <c r="C417" s="1377"/>
      <c r="D417" s="1377"/>
      <c r="E417" s="1377"/>
      <c r="F417" s="1377"/>
      <c r="G417" s="1377"/>
      <c r="H417" s="1377"/>
      <c r="I417" s="1377"/>
      <c r="J417" s="1377"/>
      <c r="K417" s="1377"/>
      <c r="L417" s="1377"/>
      <c r="M417" s="1377"/>
      <c r="N417" s="1377"/>
      <c r="O417" s="1377"/>
      <c r="P417" s="1377"/>
      <c r="Q417" s="1377"/>
      <c r="R417" s="1377"/>
      <c r="S417" s="1377"/>
    </row>
    <row r="418" spans="1:19" s="2418" customFormat="1" x14ac:dyDescent="0.2">
      <c r="A418" s="1377"/>
      <c r="B418" s="1377"/>
      <c r="C418" s="1377"/>
      <c r="D418" s="1377"/>
      <c r="E418" s="1377"/>
      <c r="F418" s="1377"/>
      <c r="G418" s="1377"/>
      <c r="H418" s="1377"/>
      <c r="I418" s="1377"/>
      <c r="J418" s="1377"/>
      <c r="K418" s="1377"/>
      <c r="L418" s="1377"/>
      <c r="M418" s="1377"/>
      <c r="N418" s="1377"/>
      <c r="O418" s="1377"/>
      <c r="P418" s="1377"/>
      <c r="Q418" s="1377"/>
      <c r="R418" s="1377"/>
      <c r="S418" s="1377"/>
    </row>
    <row r="419" spans="1:19" s="2418" customFormat="1" x14ac:dyDescent="0.2">
      <c r="A419" s="1377"/>
      <c r="B419" s="1377"/>
      <c r="C419" s="1377"/>
      <c r="D419" s="1377"/>
      <c r="E419" s="1377"/>
      <c r="F419" s="1377"/>
      <c r="G419" s="1377"/>
      <c r="H419" s="1377"/>
      <c r="I419" s="1377"/>
      <c r="J419" s="1377"/>
      <c r="K419" s="1377"/>
      <c r="L419" s="1377"/>
      <c r="M419" s="1377"/>
      <c r="N419" s="1377"/>
      <c r="O419" s="1377"/>
      <c r="P419" s="1377"/>
      <c r="Q419" s="1377"/>
      <c r="R419" s="1377"/>
      <c r="S419" s="1377"/>
    </row>
  </sheetData>
  <mergeCells count="15">
    <mergeCell ref="Q33:R33"/>
    <mergeCell ref="A30:S31"/>
    <mergeCell ref="B32:D32"/>
    <mergeCell ref="E32:G32"/>
    <mergeCell ref="H32:J32"/>
    <mergeCell ref="K32:M32"/>
    <mergeCell ref="N32:P32"/>
    <mergeCell ref="Q32:S32"/>
    <mergeCell ref="A2:S3"/>
    <mergeCell ref="B4:D4"/>
    <mergeCell ref="E4:G4"/>
    <mergeCell ref="H4:J4"/>
    <mergeCell ref="K4:M4"/>
    <mergeCell ref="N4:P4"/>
    <mergeCell ref="Q4:S4"/>
  </mergeCells>
  <printOptions horizontalCentered="1"/>
  <pageMargins left="0.7" right="0.7" top="0.75" bottom="0.75" header="0.3" footer="0.3"/>
  <pageSetup paperSize="9" scale="65" orientation="portrait" r:id="rId1"/>
  <headerFooter>
    <oddHeader xml:space="preserve">&amp;R&amp;"Arial,Fet"&amp;8Group Functions and Other </oddHeader>
    <oddFooter>&amp;C&amp;7Fact book - Q2 2017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M329"/>
  <sheetViews>
    <sheetView view="pageLayout" topLeftCell="A48" zoomScale="110" zoomScaleNormal="100" zoomScaleSheetLayoutView="115" zoomScalePageLayoutView="110" workbookViewId="0">
      <selection activeCell="I67" sqref="I67"/>
    </sheetView>
  </sheetViews>
  <sheetFormatPr defaultColWidth="9.140625" defaultRowHeight="11.25" x14ac:dyDescent="0.2"/>
  <cols>
    <col min="1" max="1" width="18.28515625" style="2062" customWidth="1"/>
    <col min="2" max="4" width="10.140625" style="2062" customWidth="1"/>
    <col min="5" max="6" width="10.140625" style="1021" customWidth="1"/>
    <col min="7" max="7" width="10.140625" style="2062" customWidth="1"/>
    <col min="8" max="10" width="6.5703125" style="2062" customWidth="1"/>
    <col min="11" max="11" width="5.5703125" style="2062" hidden="1" customWidth="1"/>
    <col min="12" max="12" width="5.42578125" style="2062" hidden="1" customWidth="1"/>
    <col min="13" max="13" width="5.28515625" style="2062" hidden="1" customWidth="1"/>
    <col min="14" max="16384" width="9.140625" style="2062"/>
  </cols>
  <sheetData>
    <row r="1" spans="1:13" ht="13.5" customHeight="1" x14ac:dyDescent="0.2">
      <c r="A1" s="1059" t="s">
        <v>344</v>
      </c>
      <c r="G1" s="1058"/>
    </row>
    <row r="2" spans="1:13" ht="13.5" customHeight="1" x14ac:dyDescent="0.2">
      <c r="A2" s="1057"/>
    </row>
    <row r="3" spans="1:13" ht="13.5" customHeight="1" thickBot="1" x14ac:dyDescent="0.25">
      <c r="A3" s="1035" t="s">
        <v>210</v>
      </c>
      <c r="B3" s="1033" t="s">
        <v>1234</v>
      </c>
      <c r="C3" s="1033" t="s">
        <v>1136</v>
      </c>
      <c r="D3" s="1034" t="s">
        <v>1071</v>
      </c>
      <c r="E3" s="1034" t="s">
        <v>1070</v>
      </c>
      <c r="F3" s="1033" t="s">
        <v>1069</v>
      </c>
      <c r="G3" s="1032" t="s">
        <v>1233</v>
      </c>
      <c r="H3" s="2080"/>
      <c r="I3" s="2080"/>
      <c r="J3" s="2080"/>
    </row>
    <row r="4" spans="1:13" ht="13.5" customHeight="1" x14ac:dyDescent="0.2">
      <c r="A4" s="1031" t="s">
        <v>342</v>
      </c>
      <c r="B4" s="1023">
        <v>1053</v>
      </c>
      <c r="C4" s="1023">
        <v>1109</v>
      </c>
      <c r="D4" s="1023">
        <v>1185</v>
      </c>
      <c r="E4" s="1023">
        <v>1175</v>
      </c>
      <c r="F4" s="1047">
        <v>1197</v>
      </c>
      <c r="G4" s="1023">
        <v>2372</v>
      </c>
      <c r="H4" s="2071"/>
      <c r="I4" s="2071"/>
      <c r="J4" s="2080"/>
    </row>
    <row r="5" spans="1:13" ht="13.5" customHeight="1" x14ac:dyDescent="0.2">
      <c r="A5" s="1031" t="s">
        <v>341</v>
      </c>
      <c r="B5" s="1029">
        <v>-38</v>
      </c>
      <c r="C5" s="1029">
        <v>0</v>
      </c>
      <c r="D5" s="1029">
        <v>-16</v>
      </c>
      <c r="E5" s="1029">
        <v>-7</v>
      </c>
      <c r="F5" s="1030">
        <v>4</v>
      </c>
      <c r="G5" s="1029">
        <v>-96</v>
      </c>
      <c r="H5" s="1056"/>
      <c r="I5" s="1056"/>
      <c r="J5" s="1052"/>
      <c r="K5" s="1614"/>
      <c r="L5" s="1614"/>
      <c r="M5" s="1614"/>
    </row>
    <row r="6" spans="1:13" ht="13.5" customHeight="1" x14ac:dyDescent="0.2">
      <c r="A6" s="2070" t="s">
        <v>340</v>
      </c>
      <c r="B6" s="2069">
        <v>-38</v>
      </c>
      <c r="C6" s="2069">
        <v>-8</v>
      </c>
      <c r="D6" s="2069">
        <v>-16</v>
      </c>
      <c r="E6" s="2069">
        <v>-2</v>
      </c>
      <c r="F6" s="1028">
        <v>-3</v>
      </c>
      <c r="G6" s="2069">
        <v>-104</v>
      </c>
      <c r="H6" s="1052"/>
      <c r="I6" s="1052"/>
      <c r="J6" s="1052"/>
      <c r="K6" s="1614"/>
      <c r="L6" s="1614"/>
      <c r="M6" s="1614"/>
    </row>
    <row r="7" spans="1:13" ht="13.5" customHeight="1" x14ac:dyDescent="0.2">
      <c r="A7" s="2070" t="s">
        <v>339</v>
      </c>
      <c r="B7" s="2069">
        <v>0</v>
      </c>
      <c r="C7" s="2069">
        <v>8</v>
      </c>
      <c r="D7" s="2069">
        <v>0</v>
      </c>
      <c r="E7" s="2069">
        <v>-5</v>
      </c>
      <c r="F7" s="1028">
        <v>7</v>
      </c>
      <c r="G7" s="2069">
        <v>8</v>
      </c>
      <c r="H7" s="1055"/>
      <c r="I7" s="1055"/>
      <c r="J7" s="1055"/>
      <c r="K7" s="1613"/>
      <c r="L7" s="1613"/>
      <c r="M7" s="1612"/>
    </row>
    <row r="8" spans="1:13" ht="13.5" customHeight="1" x14ac:dyDescent="0.2">
      <c r="A8" s="1031" t="s">
        <v>338</v>
      </c>
      <c r="B8" s="1029">
        <v>7</v>
      </c>
      <c r="C8" s="1029">
        <v>-4</v>
      </c>
      <c r="D8" s="1029">
        <v>0</v>
      </c>
      <c r="E8" s="1029">
        <v>-4</v>
      </c>
      <c r="F8" s="1030">
        <v>5</v>
      </c>
      <c r="G8" s="1029">
        <v>-17</v>
      </c>
      <c r="H8" s="1055"/>
      <c r="I8" s="1055"/>
      <c r="J8" s="1055"/>
      <c r="K8" s="1611"/>
      <c r="L8" s="1611"/>
      <c r="M8" s="2082"/>
    </row>
    <row r="9" spans="1:13" ht="13.5" customHeight="1" x14ac:dyDescent="0.2">
      <c r="A9" s="2070" t="s">
        <v>337</v>
      </c>
      <c r="B9" s="2069">
        <v>9</v>
      </c>
      <c r="C9" s="2069">
        <v>-3</v>
      </c>
      <c r="D9" s="2069">
        <v>2</v>
      </c>
      <c r="E9" s="2069">
        <v>-5</v>
      </c>
      <c r="F9" s="1028">
        <v>4</v>
      </c>
      <c r="G9" s="2068">
        <v>-13</v>
      </c>
      <c r="H9" s="1055"/>
      <c r="I9" s="1055"/>
      <c r="J9" s="1055"/>
      <c r="K9" s="1610"/>
      <c r="L9" s="1610"/>
      <c r="M9" s="1609"/>
    </row>
    <row r="10" spans="1:13" ht="13.5" customHeight="1" x14ac:dyDescent="0.2">
      <c r="A10" s="2070" t="s">
        <v>336</v>
      </c>
      <c r="B10" s="2069">
        <v>-2</v>
      </c>
      <c r="C10" s="2069">
        <v>-1</v>
      </c>
      <c r="D10" s="2069">
        <v>-2</v>
      </c>
      <c r="E10" s="2069">
        <v>1</v>
      </c>
      <c r="F10" s="1028">
        <v>1</v>
      </c>
      <c r="G10" s="2068">
        <v>-4</v>
      </c>
      <c r="H10" s="1055"/>
      <c r="I10" s="1055"/>
      <c r="J10" s="1055"/>
      <c r="K10" s="1608"/>
      <c r="L10" s="1608"/>
      <c r="M10" s="1607"/>
    </row>
    <row r="11" spans="1:13" ht="13.5" customHeight="1" x14ac:dyDescent="0.2">
      <c r="A11" s="2070" t="s">
        <v>335</v>
      </c>
      <c r="B11" s="2069">
        <v>14</v>
      </c>
      <c r="C11" s="2069">
        <v>-28</v>
      </c>
      <c r="D11" s="2069">
        <v>0</v>
      </c>
      <c r="E11" s="2069">
        <v>14</v>
      </c>
      <c r="F11" s="1028">
        <v>14</v>
      </c>
      <c r="G11" s="2068">
        <v>0</v>
      </c>
      <c r="H11" s="1054"/>
      <c r="I11" s="1054"/>
      <c r="J11" s="1052"/>
      <c r="K11" s="1589"/>
      <c r="L11" s="1589"/>
      <c r="M11" s="1605"/>
    </row>
    <row r="12" spans="1:13" ht="13.5" customHeight="1" x14ac:dyDescent="0.2">
      <c r="A12" s="2070" t="s">
        <v>343</v>
      </c>
      <c r="B12" s="2069">
        <v>37</v>
      </c>
      <c r="C12" s="2069">
        <v>-24</v>
      </c>
      <c r="D12" s="2069">
        <v>-60</v>
      </c>
      <c r="E12" s="2069">
        <v>7</v>
      </c>
      <c r="F12" s="1028">
        <v>-45</v>
      </c>
      <c r="G12" s="2068">
        <v>-133</v>
      </c>
      <c r="H12" s="1053"/>
      <c r="I12" s="1053"/>
      <c r="J12" s="1606"/>
      <c r="K12" s="1589"/>
      <c r="L12" s="1589"/>
      <c r="M12" s="1605"/>
    </row>
    <row r="13" spans="1:13" ht="13.5" customHeight="1" x14ac:dyDescent="0.2">
      <c r="A13" s="2070" t="s">
        <v>1072</v>
      </c>
      <c r="B13" s="2069"/>
      <c r="C13" s="2069"/>
      <c r="D13" s="2069">
        <v>-32</v>
      </c>
      <c r="E13" s="2069"/>
      <c r="F13" s="1028"/>
      <c r="G13" s="2068">
        <v>-57</v>
      </c>
      <c r="H13" s="1053"/>
      <c r="I13" s="1053"/>
      <c r="J13" s="1606"/>
      <c r="K13" s="1589"/>
      <c r="L13" s="1589"/>
      <c r="M13" s="1605"/>
    </row>
    <row r="14" spans="1:13" ht="13.5" customHeight="1" thickBot="1" x14ac:dyDescent="0.25">
      <c r="A14" s="2067" t="s">
        <v>333</v>
      </c>
      <c r="B14" s="2066">
        <v>-3</v>
      </c>
      <c r="C14" s="2066">
        <v>-3</v>
      </c>
      <c r="D14" s="2066">
        <v>-14</v>
      </c>
      <c r="E14" s="2066">
        <v>-3</v>
      </c>
      <c r="F14" s="1027">
        <v>-20</v>
      </c>
      <c r="G14" s="2065">
        <v>-63</v>
      </c>
      <c r="H14" s="2081"/>
      <c r="I14" s="2081"/>
      <c r="J14" s="2080"/>
      <c r="K14" s="1589"/>
      <c r="L14" s="1589"/>
      <c r="M14" s="1605"/>
    </row>
    <row r="15" spans="1:13" ht="13.5" customHeight="1" x14ac:dyDescent="0.2">
      <c r="A15" s="1026" t="s">
        <v>332</v>
      </c>
      <c r="B15" s="1023">
        <v>1072.5057427135951</v>
      </c>
      <c r="C15" s="1023">
        <v>1053</v>
      </c>
      <c r="D15" s="1023">
        <v>1109</v>
      </c>
      <c r="E15" s="1023">
        <v>1185</v>
      </c>
      <c r="F15" s="1047">
        <v>1175</v>
      </c>
      <c r="G15" s="1023">
        <v>2126</v>
      </c>
      <c r="H15" s="1038"/>
      <c r="I15" s="1038"/>
      <c r="J15" s="2080"/>
      <c r="K15" s="1589"/>
      <c r="L15" s="1589"/>
      <c r="M15" s="1605"/>
    </row>
    <row r="16" spans="1:13" ht="17.25" customHeight="1" x14ac:dyDescent="0.2">
      <c r="E16" s="2062"/>
      <c r="F16" s="1036"/>
      <c r="G16" s="1036"/>
      <c r="H16" s="1051"/>
      <c r="I16" s="1051"/>
      <c r="J16" s="1052"/>
      <c r="K16" s="1588"/>
      <c r="L16" s="1588"/>
      <c r="M16" s="1603"/>
    </row>
    <row r="17" spans="1:13" ht="13.5" customHeight="1" thickBot="1" x14ac:dyDescent="0.25">
      <c r="A17" s="1035" t="s">
        <v>215</v>
      </c>
      <c r="B17" s="1033" t="s">
        <v>1234</v>
      </c>
      <c r="C17" s="1033" t="s">
        <v>1136</v>
      </c>
      <c r="D17" s="1034" t="s">
        <v>1071</v>
      </c>
      <c r="E17" s="1034" t="s">
        <v>1070</v>
      </c>
      <c r="F17" s="1033" t="s">
        <v>1069</v>
      </c>
      <c r="G17" s="1032" t="s">
        <v>1233</v>
      </c>
      <c r="H17" s="1051"/>
      <c r="I17" s="1051"/>
      <c r="J17" s="1604"/>
      <c r="K17" s="1589"/>
      <c r="L17" s="1589"/>
      <c r="M17" s="1582"/>
    </row>
    <row r="18" spans="1:13" ht="13.5" customHeight="1" x14ac:dyDescent="0.2">
      <c r="A18" s="1031" t="s">
        <v>342</v>
      </c>
      <c r="B18" s="1023">
        <v>498</v>
      </c>
      <c r="C18" s="1023">
        <v>521</v>
      </c>
      <c r="D18" s="1023">
        <v>534</v>
      </c>
      <c r="E18" s="1023">
        <v>518</v>
      </c>
      <c r="F18" s="1047">
        <v>524</v>
      </c>
      <c r="G18" s="1023">
        <v>1042</v>
      </c>
      <c r="H18" s="1051"/>
      <c r="I18" s="1051"/>
      <c r="J18" s="1604"/>
      <c r="K18" s="1589"/>
      <c r="L18" s="1589"/>
      <c r="M18" s="1582"/>
    </row>
    <row r="19" spans="1:13" ht="13.5" customHeight="1" x14ac:dyDescent="0.2">
      <c r="A19" s="1031" t="s">
        <v>341</v>
      </c>
      <c r="B19" s="1023">
        <v>-30</v>
      </c>
      <c r="C19" s="1023">
        <v>-5</v>
      </c>
      <c r="D19" s="1023">
        <v>-9</v>
      </c>
      <c r="E19" s="1023">
        <v>2</v>
      </c>
      <c r="F19" s="1047">
        <v>-1</v>
      </c>
      <c r="G19" s="1029">
        <v>-62</v>
      </c>
      <c r="H19" s="2071"/>
      <c r="I19" s="2071"/>
      <c r="K19" s="1590"/>
      <c r="L19" s="1590"/>
      <c r="M19" s="1582"/>
    </row>
    <row r="20" spans="1:13" ht="13.5" customHeight="1" x14ac:dyDescent="0.2">
      <c r="A20" s="2070" t="s">
        <v>340</v>
      </c>
      <c r="B20" s="2078">
        <v>-33</v>
      </c>
      <c r="C20" s="2078">
        <v>-9</v>
      </c>
      <c r="D20" s="2078">
        <v>-8</v>
      </c>
      <c r="E20" s="2078">
        <v>4</v>
      </c>
      <c r="F20" s="1049">
        <v>-3</v>
      </c>
      <c r="G20" s="2069">
        <v>-64</v>
      </c>
      <c r="H20" s="2071"/>
      <c r="I20" s="2071"/>
      <c r="K20" s="1588"/>
      <c r="L20" s="1588"/>
      <c r="M20" s="1583"/>
    </row>
    <row r="21" spans="1:13" ht="13.5" customHeight="1" x14ac:dyDescent="0.2">
      <c r="A21" s="2070" t="s">
        <v>339</v>
      </c>
      <c r="B21" s="2078">
        <v>3</v>
      </c>
      <c r="C21" s="2078">
        <v>4</v>
      </c>
      <c r="D21" s="2078">
        <v>-1</v>
      </c>
      <c r="E21" s="2078">
        <v>-2</v>
      </c>
      <c r="F21" s="1049">
        <v>2</v>
      </c>
      <c r="G21" s="2069">
        <v>2</v>
      </c>
      <c r="H21" s="1050"/>
      <c r="I21" s="1050"/>
      <c r="K21" s="1589"/>
      <c r="L21" s="1589"/>
      <c r="M21" s="1582"/>
    </row>
    <row r="22" spans="1:13" ht="13.5" customHeight="1" x14ac:dyDescent="0.2">
      <c r="A22" s="1031" t="s">
        <v>338</v>
      </c>
      <c r="B22" s="1023">
        <v>0</v>
      </c>
      <c r="C22" s="1023">
        <v>0</v>
      </c>
      <c r="D22" s="1023">
        <v>4</v>
      </c>
      <c r="E22" s="1023">
        <v>4</v>
      </c>
      <c r="F22" s="1047">
        <v>3</v>
      </c>
      <c r="G22" s="1029">
        <v>12</v>
      </c>
      <c r="H22" s="2073"/>
      <c r="I22" s="2073"/>
      <c r="K22" s="1588"/>
      <c r="L22" s="1588"/>
      <c r="M22" s="1603"/>
    </row>
    <row r="23" spans="1:13" ht="13.5" customHeight="1" x14ac:dyDescent="0.2">
      <c r="A23" s="2070" t="s">
        <v>337</v>
      </c>
      <c r="B23" s="2078">
        <v>1</v>
      </c>
      <c r="C23" s="2078">
        <v>0</v>
      </c>
      <c r="D23" s="2078">
        <v>4</v>
      </c>
      <c r="E23" s="2078">
        <v>4</v>
      </c>
      <c r="F23" s="1049">
        <v>2</v>
      </c>
      <c r="G23" s="2068">
        <v>14</v>
      </c>
      <c r="H23" s="2073"/>
      <c r="I23" s="2073"/>
      <c r="K23" s="1587"/>
      <c r="L23" s="1587"/>
      <c r="M23" s="1582"/>
    </row>
    <row r="24" spans="1:13" ht="13.5" customHeight="1" x14ac:dyDescent="0.2">
      <c r="A24" s="2070" t="s">
        <v>336</v>
      </c>
      <c r="B24" s="2078">
        <v>-1</v>
      </c>
      <c r="C24" s="2078">
        <v>0</v>
      </c>
      <c r="D24" s="2078">
        <v>0</v>
      </c>
      <c r="E24" s="2078">
        <v>0</v>
      </c>
      <c r="F24" s="1049">
        <v>1</v>
      </c>
      <c r="G24" s="2068">
        <v>-2</v>
      </c>
      <c r="H24" s="2079"/>
      <c r="I24" s="2073"/>
      <c r="K24" s="1586"/>
      <c r="L24" s="1586"/>
      <c r="M24" s="1602"/>
    </row>
    <row r="25" spans="1:13" ht="13.5" customHeight="1" x14ac:dyDescent="0.2">
      <c r="A25" s="2070" t="s">
        <v>335</v>
      </c>
      <c r="B25" s="2078">
        <v>6</v>
      </c>
      <c r="C25" s="2078">
        <v>-12</v>
      </c>
      <c r="D25" s="2078">
        <v>0</v>
      </c>
      <c r="E25" s="2078">
        <v>6</v>
      </c>
      <c r="F25" s="1049">
        <v>6</v>
      </c>
      <c r="G25" s="2068">
        <v>0</v>
      </c>
      <c r="H25" s="2073"/>
      <c r="I25" s="2073"/>
      <c r="K25" s="1584"/>
      <c r="L25" s="1584"/>
      <c r="M25" s="1582"/>
    </row>
    <row r="26" spans="1:13" ht="13.5" customHeight="1" x14ac:dyDescent="0.2">
      <c r="A26" s="2070" t="s">
        <v>334</v>
      </c>
      <c r="B26" s="2078">
        <v>9</v>
      </c>
      <c r="C26" s="2078">
        <v>-6</v>
      </c>
      <c r="D26" s="2078">
        <v>-8</v>
      </c>
      <c r="E26" s="2078">
        <v>4</v>
      </c>
      <c r="F26" s="1049">
        <v>-14</v>
      </c>
      <c r="G26" s="2068">
        <v>-11</v>
      </c>
      <c r="H26" s="1038"/>
      <c r="I26" s="1038"/>
      <c r="K26" s="1584"/>
      <c r="L26" s="1584"/>
      <c r="M26" s="1582"/>
    </row>
    <row r="27" spans="1:13" ht="13.5" customHeight="1" thickBot="1" x14ac:dyDescent="0.25">
      <c r="A27" s="2067" t="s">
        <v>333</v>
      </c>
      <c r="B27" s="2077">
        <v>-5</v>
      </c>
      <c r="C27" s="2077">
        <v>-4</v>
      </c>
      <c r="D27" s="2077">
        <v>-7</v>
      </c>
      <c r="E27" s="2077">
        <v>2</v>
      </c>
      <c r="F27" s="1048">
        <v>-7</v>
      </c>
      <c r="G27" s="2065">
        <v>-27</v>
      </c>
      <c r="H27" s="2073"/>
      <c r="I27" s="2073"/>
      <c r="K27" s="1584"/>
      <c r="L27" s="1584"/>
      <c r="M27" s="1582"/>
    </row>
    <row r="28" spans="1:13" ht="13.5" customHeight="1" x14ac:dyDescent="0.2">
      <c r="A28" s="1026" t="s">
        <v>332</v>
      </c>
      <c r="B28" s="1023">
        <v>483</v>
      </c>
      <c r="C28" s="1023">
        <v>498</v>
      </c>
      <c r="D28" s="1023">
        <v>521</v>
      </c>
      <c r="E28" s="1023">
        <v>534</v>
      </c>
      <c r="F28" s="1047">
        <v>518</v>
      </c>
      <c r="G28" s="1023">
        <v>981</v>
      </c>
      <c r="H28" s="2073"/>
      <c r="I28" s="2073"/>
      <c r="K28" s="1579"/>
      <c r="L28" s="1579"/>
      <c r="M28" s="1583"/>
    </row>
    <row r="29" spans="1:13" ht="17.25" customHeight="1" x14ac:dyDescent="0.2">
      <c r="B29" s="1036"/>
      <c r="C29" s="1036"/>
      <c r="D29" s="1036"/>
      <c r="E29" s="1036"/>
      <c r="F29" s="1036"/>
      <c r="G29" s="1036"/>
      <c r="H29" s="2071"/>
      <c r="I29" s="2071"/>
      <c r="K29" s="1581"/>
      <c r="L29" s="1581"/>
      <c r="M29" s="1582"/>
    </row>
    <row r="30" spans="1:13" ht="13.5" customHeight="1" thickBot="1" x14ac:dyDescent="0.25">
      <c r="A30" s="1035" t="s">
        <v>71</v>
      </c>
      <c r="B30" s="1033" t="s">
        <v>1234</v>
      </c>
      <c r="C30" s="1033" t="s">
        <v>1136</v>
      </c>
      <c r="D30" s="1034" t="s">
        <v>1071</v>
      </c>
      <c r="E30" s="1034" t="s">
        <v>1070</v>
      </c>
      <c r="F30" s="1033" t="s">
        <v>1069</v>
      </c>
      <c r="G30" s="1032" t="s">
        <v>1233</v>
      </c>
      <c r="H30" s="2071"/>
      <c r="I30" s="2071"/>
      <c r="K30" s="1581"/>
      <c r="L30" s="1581"/>
      <c r="M30" s="1582"/>
    </row>
    <row r="31" spans="1:13" ht="13.5" customHeight="1" x14ac:dyDescent="0.2">
      <c r="A31" s="1031" t="s">
        <v>342</v>
      </c>
      <c r="B31" s="1046">
        <v>292</v>
      </c>
      <c r="C31" s="1046">
        <v>282</v>
      </c>
      <c r="D31" s="1046">
        <v>285</v>
      </c>
      <c r="E31" s="1046">
        <v>284</v>
      </c>
      <c r="F31" s="1042">
        <v>281</v>
      </c>
      <c r="G31" s="1045">
        <v>565</v>
      </c>
      <c r="H31" s="2071"/>
      <c r="I31" s="2071"/>
      <c r="K31" s="1581"/>
      <c r="L31" s="1581"/>
      <c r="M31" s="1582"/>
    </row>
    <row r="32" spans="1:13" ht="13.5" customHeight="1" x14ac:dyDescent="0.2">
      <c r="A32" s="1031" t="s">
        <v>341</v>
      </c>
      <c r="B32" s="1029">
        <v>-4</v>
      </c>
      <c r="C32" s="1029">
        <v>-2</v>
      </c>
      <c r="D32" s="1029">
        <v>-4</v>
      </c>
      <c r="E32" s="1029">
        <v>-4</v>
      </c>
      <c r="F32" s="1030">
        <v>3</v>
      </c>
      <c r="G32" s="1029">
        <v>-18</v>
      </c>
      <c r="H32" s="2071"/>
      <c r="I32" s="2071"/>
      <c r="K32" s="1581"/>
      <c r="L32" s="1581"/>
      <c r="M32" s="1582"/>
    </row>
    <row r="33" spans="1:13" ht="13.5" customHeight="1" x14ac:dyDescent="0.2">
      <c r="A33" s="2070" t="s">
        <v>340</v>
      </c>
      <c r="B33" s="2069">
        <v>-4</v>
      </c>
      <c r="C33" s="2069">
        <v>-4</v>
      </c>
      <c r="D33" s="2069">
        <v>-3</v>
      </c>
      <c r="E33" s="2069">
        <v>-4</v>
      </c>
      <c r="F33" s="1028">
        <v>2</v>
      </c>
      <c r="G33" s="2069">
        <v>-22</v>
      </c>
      <c r="H33" s="2071"/>
      <c r="I33" s="2071"/>
      <c r="K33" s="1581"/>
      <c r="L33" s="1581"/>
      <c r="M33" s="1582"/>
    </row>
    <row r="34" spans="1:13" ht="13.5" customHeight="1" x14ac:dyDescent="0.2">
      <c r="A34" s="2070" t="s">
        <v>339</v>
      </c>
      <c r="B34" s="2069">
        <v>0</v>
      </c>
      <c r="C34" s="2069">
        <v>2</v>
      </c>
      <c r="D34" s="2069">
        <v>-1</v>
      </c>
      <c r="E34" s="2069">
        <v>0</v>
      </c>
      <c r="F34" s="1028">
        <v>1</v>
      </c>
      <c r="G34" s="2069">
        <v>4</v>
      </c>
      <c r="H34" s="2071"/>
      <c r="I34" s="2071"/>
      <c r="K34" s="1581"/>
      <c r="L34" s="1581"/>
      <c r="M34" s="1580"/>
    </row>
    <row r="35" spans="1:13" ht="13.5" customHeight="1" x14ac:dyDescent="0.2">
      <c r="A35" s="1031" t="s">
        <v>338</v>
      </c>
      <c r="B35" s="1029">
        <v>5</v>
      </c>
      <c r="C35" s="1029">
        <v>1</v>
      </c>
      <c r="D35" s="1029">
        <v>2</v>
      </c>
      <c r="E35" s="1029">
        <v>2</v>
      </c>
      <c r="F35" s="1030">
        <v>3</v>
      </c>
      <c r="G35" s="1029">
        <v>13</v>
      </c>
      <c r="H35" s="2071"/>
      <c r="I35" s="1044"/>
      <c r="J35" s="2071"/>
      <c r="K35" s="1579"/>
      <c r="L35" s="1579"/>
      <c r="M35" s="1577"/>
    </row>
    <row r="36" spans="1:13" ht="13.5" customHeight="1" x14ac:dyDescent="0.2">
      <c r="A36" s="2070" t="s">
        <v>337</v>
      </c>
      <c r="B36" s="2069">
        <v>5</v>
      </c>
      <c r="C36" s="2069">
        <v>1</v>
      </c>
      <c r="D36" s="2069">
        <v>2</v>
      </c>
      <c r="E36" s="2069">
        <v>2</v>
      </c>
      <c r="F36" s="1028">
        <v>3</v>
      </c>
      <c r="G36" s="2068">
        <v>14</v>
      </c>
      <c r="H36" s="2071"/>
      <c r="I36" s="1044"/>
      <c r="J36" s="2071"/>
      <c r="K36" s="1601"/>
      <c r="L36" s="1601"/>
      <c r="M36" s="1601"/>
    </row>
    <row r="37" spans="1:13" s="2075" customFormat="1" ht="13.5" customHeight="1" x14ac:dyDescent="0.2">
      <c r="A37" s="2070" t="s">
        <v>336</v>
      </c>
      <c r="B37" s="2069">
        <v>0</v>
      </c>
      <c r="C37" s="2069">
        <v>0</v>
      </c>
      <c r="D37" s="2069">
        <v>0</v>
      </c>
      <c r="E37" s="2069">
        <v>0</v>
      </c>
      <c r="F37" s="1028">
        <v>0</v>
      </c>
      <c r="G37" s="2068">
        <v>-1</v>
      </c>
      <c r="H37" s="2076"/>
      <c r="I37" s="1043"/>
      <c r="J37" s="1600"/>
      <c r="K37" s="1599"/>
      <c r="L37" s="1599"/>
      <c r="M37" s="1598"/>
    </row>
    <row r="38" spans="1:13" ht="13.5" customHeight="1" x14ac:dyDescent="0.2">
      <c r="A38" s="2070" t="s">
        <v>335</v>
      </c>
      <c r="B38" s="2069">
        <v>3</v>
      </c>
      <c r="C38" s="2069">
        <v>-6</v>
      </c>
      <c r="D38" s="2069">
        <v>0</v>
      </c>
      <c r="E38" s="2069">
        <v>3</v>
      </c>
      <c r="F38" s="1028">
        <v>3</v>
      </c>
      <c r="G38" s="2068">
        <v>0</v>
      </c>
      <c r="H38" s="2071"/>
      <c r="I38" s="2074"/>
      <c r="J38" s="2073"/>
      <c r="K38" s="1597"/>
      <c r="L38" s="1596"/>
      <c r="M38" s="1596"/>
    </row>
    <row r="39" spans="1:13" ht="13.5" customHeight="1" x14ac:dyDescent="0.2">
      <c r="A39" s="2070" t="s">
        <v>334</v>
      </c>
      <c r="B39" s="2069">
        <v>7</v>
      </c>
      <c r="C39" s="2069">
        <v>17</v>
      </c>
      <c r="D39" s="2069">
        <v>-1</v>
      </c>
      <c r="E39" s="2069">
        <v>0</v>
      </c>
      <c r="F39" s="1028">
        <v>-6</v>
      </c>
      <c r="G39" s="2068">
        <v>35</v>
      </c>
      <c r="H39" s="2071"/>
      <c r="I39" s="2074"/>
      <c r="J39" s="2073"/>
      <c r="K39" s="1595"/>
      <c r="L39" s="1594"/>
      <c r="M39" s="1593"/>
    </row>
    <row r="40" spans="1:13" ht="13.5" customHeight="1" thickBot="1" x14ac:dyDescent="0.25">
      <c r="A40" s="2067" t="s">
        <v>333</v>
      </c>
      <c r="B40" s="2066">
        <v>-2</v>
      </c>
      <c r="C40" s="2066">
        <v>-1</v>
      </c>
      <c r="D40" s="2066">
        <v>-3</v>
      </c>
      <c r="E40" s="2066">
        <v>1</v>
      </c>
      <c r="F40" s="1027">
        <v>-4</v>
      </c>
      <c r="G40" s="2065">
        <v>-13</v>
      </c>
      <c r="H40" s="2071"/>
      <c r="I40" s="2074"/>
      <c r="J40" s="2073"/>
      <c r="K40" s="1592"/>
      <c r="L40" s="1592"/>
      <c r="M40" s="1591"/>
    </row>
    <row r="41" spans="1:13" ht="13.5" customHeight="1" x14ac:dyDescent="0.2">
      <c r="A41" s="1026" t="s">
        <v>332</v>
      </c>
      <c r="B41" s="1029">
        <v>303</v>
      </c>
      <c r="C41" s="1025">
        <v>292</v>
      </c>
      <c r="D41" s="1025">
        <v>282</v>
      </c>
      <c r="E41" s="1025">
        <v>285</v>
      </c>
      <c r="F41" s="1024">
        <v>284</v>
      </c>
      <c r="G41" s="1023">
        <v>595</v>
      </c>
      <c r="H41" s="2071"/>
      <c r="I41" s="2074"/>
      <c r="J41" s="2073"/>
      <c r="K41" s="1589"/>
      <c r="L41" s="1589"/>
      <c r="M41" s="1582"/>
    </row>
    <row r="42" spans="1:13" ht="17.25" customHeight="1" x14ac:dyDescent="0.2">
      <c r="B42" s="1036"/>
      <c r="C42" s="1036"/>
      <c r="D42" s="1036"/>
      <c r="E42" s="1036"/>
      <c r="F42" s="1036"/>
      <c r="G42" s="1036"/>
      <c r="H42" s="2071"/>
      <c r="I42" s="1039"/>
      <c r="J42" s="1038"/>
      <c r="K42" s="1589"/>
      <c r="L42" s="1589"/>
      <c r="M42" s="1582"/>
    </row>
    <row r="43" spans="1:13" ht="13.5" customHeight="1" thickBot="1" x14ac:dyDescent="0.25">
      <c r="A43" s="1035" t="s">
        <v>213</v>
      </c>
      <c r="B43" s="1033" t="s">
        <v>1234</v>
      </c>
      <c r="C43" s="1033" t="s">
        <v>1136</v>
      </c>
      <c r="D43" s="1034" t="s">
        <v>1071</v>
      </c>
      <c r="E43" s="1034" t="s">
        <v>1070</v>
      </c>
      <c r="F43" s="1033" t="s">
        <v>1069</v>
      </c>
      <c r="G43" s="1032" t="s">
        <v>1233</v>
      </c>
      <c r="H43" s="2071"/>
      <c r="I43" s="1039"/>
      <c r="J43" s="2073"/>
      <c r="K43" s="1589"/>
      <c r="L43" s="1589"/>
      <c r="M43" s="1582"/>
    </row>
    <row r="44" spans="1:13" ht="13.5" customHeight="1" x14ac:dyDescent="0.2">
      <c r="A44" s="1031" t="s">
        <v>342</v>
      </c>
      <c r="B44" s="1029">
        <v>190</v>
      </c>
      <c r="C44" s="1029">
        <v>164</v>
      </c>
      <c r="D44" s="1029">
        <v>185</v>
      </c>
      <c r="E44" s="1029">
        <v>190</v>
      </c>
      <c r="F44" s="1030">
        <v>200</v>
      </c>
      <c r="G44" s="1041">
        <v>390</v>
      </c>
      <c r="H44" s="2071"/>
      <c r="I44" s="2074"/>
      <c r="J44" s="2073"/>
      <c r="K44" s="1589"/>
      <c r="L44" s="1589"/>
      <c r="M44" s="1582"/>
    </row>
    <row r="45" spans="1:13" ht="13.5" customHeight="1" x14ac:dyDescent="0.2">
      <c r="A45" s="1031" t="s">
        <v>341</v>
      </c>
      <c r="B45" s="1029">
        <v>-5</v>
      </c>
      <c r="C45" s="1029">
        <v>4</v>
      </c>
      <c r="D45" s="1029">
        <v>-4</v>
      </c>
      <c r="E45" s="1029">
        <v>-4</v>
      </c>
      <c r="F45" s="1030">
        <v>0</v>
      </c>
      <c r="G45" s="1040">
        <v>-12</v>
      </c>
      <c r="H45" s="2071"/>
      <c r="I45" s="2074"/>
      <c r="J45" s="2073"/>
      <c r="K45" s="1589"/>
      <c r="L45" s="1589"/>
      <c r="M45" s="1582"/>
    </row>
    <row r="46" spans="1:13" ht="13.5" customHeight="1" x14ac:dyDescent="0.2">
      <c r="A46" s="2070" t="s">
        <v>340</v>
      </c>
      <c r="B46" s="2069">
        <v>-3</v>
      </c>
      <c r="C46" s="2069">
        <v>2</v>
      </c>
      <c r="D46" s="2069">
        <v>-5</v>
      </c>
      <c r="E46" s="2069">
        <v>-2</v>
      </c>
      <c r="F46" s="1028">
        <v>-3</v>
      </c>
      <c r="G46" s="2069">
        <v>-16</v>
      </c>
      <c r="H46" s="2071"/>
      <c r="I46" s="2074"/>
      <c r="J46" s="2073"/>
      <c r="K46" s="1588"/>
      <c r="L46" s="1588"/>
      <c r="M46" s="1583"/>
    </row>
    <row r="47" spans="1:13" ht="13.5" customHeight="1" x14ac:dyDescent="0.2">
      <c r="A47" s="2070" t="s">
        <v>339</v>
      </c>
      <c r="B47" s="2069">
        <v>-2</v>
      </c>
      <c r="C47" s="2069">
        <v>2</v>
      </c>
      <c r="D47" s="2069">
        <v>1</v>
      </c>
      <c r="E47" s="2069">
        <v>-2</v>
      </c>
      <c r="F47" s="1028">
        <v>3</v>
      </c>
      <c r="G47" s="2069">
        <v>4</v>
      </c>
      <c r="H47" s="2071"/>
      <c r="I47" s="1039"/>
      <c r="J47" s="1038"/>
      <c r="K47" s="1589"/>
      <c r="L47" s="1589"/>
      <c r="M47" s="1582"/>
    </row>
    <row r="48" spans="1:13" ht="13.5" customHeight="1" x14ac:dyDescent="0.2">
      <c r="A48" s="1031" t="s">
        <v>338</v>
      </c>
      <c r="B48" s="1029">
        <v>4</v>
      </c>
      <c r="C48" s="1029">
        <v>-4</v>
      </c>
      <c r="D48" s="1029">
        <v>-6</v>
      </c>
      <c r="E48" s="1029">
        <v>-8</v>
      </c>
      <c r="F48" s="1030">
        <v>1</v>
      </c>
      <c r="G48" s="1037">
        <v>-41</v>
      </c>
      <c r="H48" s="2071"/>
      <c r="I48" s="2071"/>
      <c r="K48" s="1589"/>
      <c r="L48" s="1589"/>
      <c r="M48" s="1582"/>
    </row>
    <row r="49" spans="1:13" ht="13.5" customHeight="1" x14ac:dyDescent="0.2">
      <c r="A49" s="2070" t="s">
        <v>337</v>
      </c>
      <c r="B49" s="2069">
        <v>4</v>
      </c>
      <c r="C49" s="2069">
        <v>-3</v>
      </c>
      <c r="D49" s="2069">
        <v>-4</v>
      </c>
      <c r="E49" s="2069">
        <v>-9</v>
      </c>
      <c r="F49" s="1028">
        <v>0</v>
      </c>
      <c r="G49" s="2068">
        <v>-40</v>
      </c>
      <c r="H49" s="2071"/>
      <c r="I49" s="2071"/>
      <c r="K49" s="1590"/>
      <c r="L49" s="1589"/>
      <c r="M49" s="1582"/>
    </row>
    <row r="50" spans="1:13" ht="13.5" customHeight="1" x14ac:dyDescent="0.2">
      <c r="A50" s="2070" t="s">
        <v>336</v>
      </c>
      <c r="B50" s="2069">
        <v>0</v>
      </c>
      <c r="C50" s="2069">
        <v>-1</v>
      </c>
      <c r="D50" s="2069">
        <v>-2</v>
      </c>
      <c r="E50" s="2069">
        <v>1</v>
      </c>
      <c r="F50" s="1028">
        <v>1</v>
      </c>
      <c r="G50" s="2068">
        <v>-1</v>
      </c>
      <c r="H50" s="2071"/>
      <c r="I50" s="2071"/>
      <c r="K50" s="1588"/>
      <c r="L50" s="1588"/>
      <c r="M50" s="1583"/>
    </row>
    <row r="51" spans="1:13" ht="13.5" customHeight="1" x14ac:dyDescent="0.2">
      <c r="A51" s="2070" t="s">
        <v>335</v>
      </c>
      <c r="B51" s="2069">
        <v>3</v>
      </c>
      <c r="C51" s="2069">
        <v>-5</v>
      </c>
      <c r="D51" s="2069">
        <v>0</v>
      </c>
      <c r="E51" s="2069">
        <v>3</v>
      </c>
      <c r="F51" s="1028">
        <v>3</v>
      </c>
      <c r="G51" s="2068">
        <v>0</v>
      </c>
      <c r="H51" s="2072"/>
      <c r="I51" s="2071"/>
      <c r="K51" s="1589"/>
      <c r="L51" s="1589"/>
      <c r="M51" s="1582"/>
    </row>
    <row r="52" spans="1:13" ht="13.5" customHeight="1" x14ac:dyDescent="0.2">
      <c r="A52" s="2070" t="s">
        <v>334</v>
      </c>
      <c r="B52" s="2069">
        <v>12</v>
      </c>
      <c r="C52" s="2069">
        <v>31</v>
      </c>
      <c r="D52" s="2069">
        <v>-11</v>
      </c>
      <c r="E52" s="2069">
        <v>4</v>
      </c>
      <c r="F52" s="1028">
        <v>-14</v>
      </c>
      <c r="G52" s="2068">
        <v>57</v>
      </c>
      <c r="H52" s="2071"/>
      <c r="I52" s="2071"/>
      <c r="K52" s="1588"/>
      <c r="L52" s="1588"/>
      <c r="M52" s="1583"/>
    </row>
    <row r="53" spans="1:13" ht="13.5" customHeight="1" thickBot="1" x14ac:dyDescent="0.25">
      <c r="A53" s="2067" t="s">
        <v>333</v>
      </c>
      <c r="B53" s="2066">
        <v>-2</v>
      </c>
      <c r="C53" s="2066">
        <v>-1</v>
      </c>
      <c r="D53" s="2066">
        <v>-2</v>
      </c>
      <c r="E53" s="2066">
        <v>-4</v>
      </c>
      <c r="F53" s="1027">
        <v>-4</v>
      </c>
      <c r="G53" s="2065">
        <v>-19</v>
      </c>
      <c r="H53" s="2071"/>
      <c r="I53" s="2071"/>
      <c r="K53" s="1587"/>
      <c r="L53" s="1587"/>
      <c r="M53" s="1582"/>
    </row>
    <row r="54" spans="1:13" ht="13.5" customHeight="1" x14ac:dyDescent="0.2">
      <c r="A54" s="1026" t="s">
        <v>332</v>
      </c>
      <c r="B54" s="1029">
        <v>204</v>
      </c>
      <c r="C54" s="1025">
        <v>190</v>
      </c>
      <c r="D54" s="1025">
        <v>164</v>
      </c>
      <c r="E54" s="1025">
        <v>185</v>
      </c>
      <c r="F54" s="1024">
        <v>190</v>
      </c>
      <c r="G54" s="1023">
        <v>394</v>
      </c>
      <c r="H54" s="2071"/>
      <c r="I54" s="2071"/>
      <c r="K54" s="1586"/>
      <c r="L54" s="1586"/>
      <c r="M54" s="1585"/>
    </row>
    <row r="55" spans="1:13" ht="17.25" customHeight="1" x14ac:dyDescent="0.2">
      <c r="B55" s="1036"/>
      <c r="C55" s="1036"/>
      <c r="D55" s="1036"/>
      <c r="E55" s="1036"/>
      <c r="F55" s="1036"/>
      <c r="G55" s="1036"/>
      <c r="H55" s="2071"/>
      <c r="I55" s="2071"/>
      <c r="K55" s="1584"/>
      <c r="L55" s="1584"/>
      <c r="M55" s="1582"/>
    </row>
    <row r="56" spans="1:13" ht="13.5" customHeight="1" thickBot="1" x14ac:dyDescent="0.25">
      <c r="A56" s="1035" t="s">
        <v>212</v>
      </c>
      <c r="B56" s="1033" t="s">
        <v>1234</v>
      </c>
      <c r="C56" s="1033" t="s">
        <v>1136</v>
      </c>
      <c r="D56" s="1034" t="s">
        <v>1071</v>
      </c>
      <c r="E56" s="1034" t="s">
        <v>1070</v>
      </c>
      <c r="F56" s="1033" t="s">
        <v>1069</v>
      </c>
      <c r="G56" s="1032" t="s">
        <v>1233</v>
      </c>
      <c r="H56" s="2071"/>
      <c r="I56" s="2071"/>
      <c r="K56" s="1584"/>
      <c r="L56" s="1584"/>
      <c r="M56" s="1582"/>
    </row>
    <row r="57" spans="1:13" ht="13.5" customHeight="1" x14ac:dyDescent="0.2">
      <c r="A57" s="1031" t="s">
        <v>342</v>
      </c>
      <c r="B57" s="1029">
        <v>18</v>
      </c>
      <c r="C57" s="1029">
        <v>24</v>
      </c>
      <c r="D57" s="1029">
        <v>26</v>
      </c>
      <c r="E57" s="1029">
        <v>27</v>
      </c>
      <c r="F57" s="1030">
        <v>28</v>
      </c>
      <c r="G57" s="1029">
        <v>55</v>
      </c>
      <c r="H57" s="2071"/>
      <c r="I57" s="2071"/>
      <c r="K57" s="1584"/>
      <c r="L57" s="1584"/>
      <c r="M57" s="1582"/>
    </row>
    <row r="58" spans="1:13" ht="13.5" customHeight="1" x14ac:dyDescent="0.2">
      <c r="A58" s="1031" t="s">
        <v>341</v>
      </c>
      <c r="B58" s="1029">
        <v>-1</v>
      </c>
      <c r="C58" s="1029">
        <v>0</v>
      </c>
      <c r="D58" s="1029">
        <v>0</v>
      </c>
      <c r="E58" s="1029">
        <v>-1</v>
      </c>
      <c r="F58" s="1030">
        <v>0</v>
      </c>
      <c r="G58" s="1029">
        <v>-3</v>
      </c>
      <c r="H58" s="2071"/>
      <c r="I58" s="2071"/>
      <c r="K58" s="1579"/>
      <c r="L58" s="1579"/>
      <c r="M58" s="1583"/>
    </row>
    <row r="59" spans="1:13" ht="13.5" customHeight="1" x14ac:dyDescent="0.2">
      <c r="A59" s="2070" t="s">
        <v>340</v>
      </c>
      <c r="B59" s="2069">
        <v>-1</v>
      </c>
      <c r="C59" s="2069">
        <v>0</v>
      </c>
      <c r="D59" s="2069">
        <v>0</v>
      </c>
      <c r="E59" s="2069">
        <v>0</v>
      </c>
      <c r="F59" s="1028">
        <v>0</v>
      </c>
      <c r="G59" s="2069">
        <v>-1</v>
      </c>
      <c r="H59" s="2071"/>
      <c r="I59" s="2071"/>
      <c r="K59" s="1581"/>
      <c r="L59" s="1581"/>
      <c r="M59" s="1582"/>
    </row>
    <row r="60" spans="1:13" ht="13.5" customHeight="1" x14ac:dyDescent="0.2">
      <c r="A60" s="2070" t="s">
        <v>339</v>
      </c>
      <c r="B60" s="2069">
        <v>0</v>
      </c>
      <c r="C60" s="2069">
        <v>0</v>
      </c>
      <c r="D60" s="2069">
        <v>0</v>
      </c>
      <c r="E60" s="2069">
        <v>-1</v>
      </c>
      <c r="F60" s="1028">
        <v>0</v>
      </c>
      <c r="G60" s="2069">
        <v>-2</v>
      </c>
      <c r="H60" s="2071"/>
      <c r="I60" s="2071"/>
      <c r="K60" s="1581"/>
      <c r="L60" s="1581"/>
      <c r="M60" s="1582"/>
    </row>
    <row r="61" spans="1:13" ht="13.5" customHeight="1" x14ac:dyDescent="0.2">
      <c r="A61" s="1031" t="s">
        <v>338</v>
      </c>
      <c r="B61" s="1029">
        <v>-1</v>
      </c>
      <c r="C61" s="1029">
        <v>-1</v>
      </c>
      <c r="D61" s="1029">
        <v>0</v>
      </c>
      <c r="E61" s="1029">
        <v>-1</v>
      </c>
      <c r="F61" s="1030">
        <v>0</v>
      </c>
      <c r="G61" s="1029">
        <v>0</v>
      </c>
      <c r="H61" s="2071"/>
      <c r="I61" s="2071"/>
      <c r="K61" s="1581"/>
      <c r="L61" s="1581"/>
      <c r="M61" s="1582"/>
    </row>
    <row r="62" spans="1:13" ht="13.5" customHeight="1" x14ac:dyDescent="0.2">
      <c r="A62" s="2070" t="s">
        <v>337</v>
      </c>
      <c r="B62" s="2069">
        <v>-1</v>
      </c>
      <c r="C62" s="2069">
        <v>-1</v>
      </c>
      <c r="D62" s="2069">
        <v>0</v>
      </c>
      <c r="E62" s="2069">
        <v>-1</v>
      </c>
      <c r="F62" s="1028">
        <v>0</v>
      </c>
      <c r="G62" s="2068">
        <v>0</v>
      </c>
      <c r="H62" s="2071"/>
      <c r="I62" s="2071"/>
      <c r="K62" s="1579"/>
      <c r="L62" s="1578"/>
      <c r="M62" s="1583"/>
    </row>
    <row r="63" spans="1:13" ht="13.5" customHeight="1" x14ac:dyDescent="0.2">
      <c r="A63" s="2070" t="s">
        <v>336</v>
      </c>
      <c r="B63" s="2069">
        <v>0</v>
      </c>
      <c r="C63" s="2069">
        <v>0</v>
      </c>
      <c r="D63" s="2069">
        <v>0</v>
      </c>
      <c r="E63" s="2069">
        <v>0</v>
      </c>
      <c r="F63" s="1028">
        <v>0</v>
      </c>
      <c r="G63" s="2068">
        <v>0</v>
      </c>
      <c r="H63" s="2071"/>
      <c r="I63" s="2071"/>
      <c r="K63" s="1581"/>
      <c r="L63" s="1581"/>
      <c r="M63" s="1582"/>
    </row>
    <row r="64" spans="1:13" ht="13.5" customHeight="1" x14ac:dyDescent="0.2">
      <c r="A64" s="2070" t="s">
        <v>335</v>
      </c>
      <c r="B64" s="2069">
        <v>1</v>
      </c>
      <c r="C64" s="2069">
        <v>-1</v>
      </c>
      <c r="D64" s="2069">
        <v>0</v>
      </c>
      <c r="E64" s="2069">
        <v>1</v>
      </c>
      <c r="F64" s="1028">
        <v>1</v>
      </c>
      <c r="G64" s="2068">
        <v>0</v>
      </c>
      <c r="H64" s="2071"/>
      <c r="I64" s="2071"/>
      <c r="J64" s="2063"/>
      <c r="K64" s="1581"/>
      <c r="L64" s="1581"/>
      <c r="M64" s="1580"/>
    </row>
    <row r="65" spans="1:13" ht="13.5" customHeight="1" x14ac:dyDescent="0.2">
      <c r="A65" s="2070" t="s">
        <v>334</v>
      </c>
      <c r="B65" s="2069">
        <v>2</v>
      </c>
      <c r="C65" s="2069">
        <v>-4</v>
      </c>
      <c r="D65" s="2069">
        <v>-2</v>
      </c>
      <c r="E65" s="2069">
        <v>0</v>
      </c>
      <c r="F65" s="1028">
        <v>-2</v>
      </c>
      <c r="G65" s="2068">
        <v>-15</v>
      </c>
      <c r="H65" s="2063"/>
      <c r="I65" s="2063"/>
      <c r="J65" s="2063"/>
      <c r="K65" s="1579"/>
      <c r="L65" s="1578"/>
      <c r="M65" s="1577"/>
    </row>
    <row r="66" spans="1:13" ht="13.5" customHeight="1" thickBot="1" x14ac:dyDescent="0.25">
      <c r="A66" s="2067" t="s">
        <v>333</v>
      </c>
      <c r="B66" s="2066">
        <v>0</v>
      </c>
      <c r="C66" s="2066">
        <v>0</v>
      </c>
      <c r="D66" s="2066">
        <v>0</v>
      </c>
      <c r="E66" s="2066">
        <v>0</v>
      </c>
      <c r="F66" s="1027">
        <v>0</v>
      </c>
      <c r="G66" s="2065">
        <v>-1</v>
      </c>
      <c r="H66" s="2063"/>
      <c r="I66" s="2063"/>
      <c r="J66" s="2063"/>
      <c r="K66" s="1576"/>
      <c r="L66" s="1576"/>
      <c r="M66" s="1576"/>
    </row>
    <row r="67" spans="1:13" ht="13.5" customHeight="1" x14ac:dyDescent="0.2">
      <c r="A67" s="1026" t="s">
        <v>332</v>
      </c>
      <c r="B67" s="1029">
        <v>19</v>
      </c>
      <c r="C67" s="1025">
        <v>18</v>
      </c>
      <c r="D67" s="1025">
        <v>24</v>
      </c>
      <c r="E67" s="1025">
        <v>26</v>
      </c>
      <c r="F67" s="1024">
        <v>27</v>
      </c>
      <c r="G67" s="1023">
        <v>37</v>
      </c>
      <c r="H67" s="2063"/>
      <c r="I67" s="2063"/>
      <c r="J67" s="2063"/>
      <c r="K67" s="1575"/>
      <c r="L67" s="1575"/>
      <c r="M67" s="1575"/>
    </row>
    <row r="68" spans="1:13" ht="17.25" customHeight="1" x14ac:dyDescent="0.2">
      <c r="H68" s="2064"/>
      <c r="I68" s="2063"/>
      <c r="J68" s="2063"/>
      <c r="K68" s="2063"/>
      <c r="L68" s="2063"/>
      <c r="M68" s="2063"/>
    </row>
    <row r="69" spans="1:13" ht="20.100000000000001" customHeight="1" x14ac:dyDescent="0.2">
      <c r="H69" s="2063"/>
      <c r="I69" s="2063"/>
      <c r="J69" s="2063"/>
    </row>
    <row r="70" spans="1:13" ht="20.100000000000001" customHeight="1" x14ac:dyDescent="0.2">
      <c r="A70" s="2063"/>
      <c r="B70" s="2063"/>
      <c r="C70" s="2063"/>
      <c r="D70" s="2063"/>
      <c r="E70" s="1022"/>
      <c r="F70" s="1022"/>
      <c r="G70" s="2063"/>
      <c r="H70" s="2063"/>
      <c r="I70" s="2063"/>
      <c r="J70" s="2063"/>
    </row>
    <row r="71" spans="1:13" ht="20.100000000000001" customHeight="1" x14ac:dyDescent="0.2">
      <c r="A71" s="2063"/>
      <c r="B71" s="2063"/>
      <c r="C71" s="2063"/>
      <c r="D71" s="2063"/>
      <c r="E71" s="1022"/>
      <c r="F71" s="1022"/>
      <c r="G71" s="2063"/>
      <c r="H71" s="2063"/>
      <c r="I71" s="2063"/>
      <c r="J71" s="2063"/>
    </row>
    <row r="72" spans="1:13" ht="20.100000000000001" customHeight="1" x14ac:dyDescent="0.2">
      <c r="F72" s="1022"/>
      <c r="G72" s="2063"/>
      <c r="H72" s="2063"/>
      <c r="I72" s="2063"/>
      <c r="J72" s="2063"/>
    </row>
    <row r="73" spans="1:13" ht="20.100000000000001" customHeight="1" x14ac:dyDescent="0.2"/>
    <row r="74" spans="1:13" ht="20.100000000000001" customHeight="1" x14ac:dyDescent="0.2"/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&amp;R&amp;"Arial,Normal"&amp;8Key financial figures</oddHeader>
    <oddFooter>&amp;C&amp;7Fact book - Q2  2018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</sheetPr>
  <dimension ref="A1:R71"/>
  <sheetViews>
    <sheetView view="pageBreakPreview" topLeftCell="A28" zoomScale="120" zoomScaleNormal="100" zoomScaleSheetLayoutView="120" zoomScalePageLayoutView="110" workbookViewId="0">
      <selection activeCell="A29" sqref="A29"/>
    </sheetView>
  </sheetViews>
  <sheetFormatPr defaultColWidth="9.140625" defaultRowHeight="15" x14ac:dyDescent="0.25"/>
  <cols>
    <col min="1" max="1" width="28.42578125" customWidth="1"/>
    <col min="2" max="18" width="5.140625" customWidth="1"/>
  </cols>
  <sheetData>
    <row r="1" spans="1:18" ht="13.5" customHeight="1" thickBot="1" x14ac:dyDescent="0.3">
      <c r="A1" s="187" t="s">
        <v>180</v>
      </c>
      <c r="B1" s="174"/>
      <c r="C1" s="174"/>
      <c r="D1" s="174"/>
      <c r="E1" s="174"/>
      <c r="F1" s="174"/>
      <c r="G1" s="174"/>
      <c r="H1" s="174"/>
      <c r="I1" s="174"/>
      <c r="J1" s="173"/>
      <c r="K1" s="173"/>
      <c r="L1" s="173"/>
      <c r="M1" s="172"/>
      <c r="N1" s="172"/>
      <c r="O1" s="172"/>
      <c r="P1" s="172"/>
      <c r="Q1" s="172"/>
      <c r="R1" s="171"/>
    </row>
    <row r="2" spans="1:18" ht="13.5" customHeight="1" x14ac:dyDescent="0.25">
      <c r="A2" s="147"/>
      <c r="B2" s="146" t="s">
        <v>350</v>
      </c>
      <c r="C2" s="146" t="s">
        <v>350</v>
      </c>
      <c r="D2" s="146" t="s">
        <v>350</v>
      </c>
      <c r="E2" s="1015" t="s">
        <v>327</v>
      </c>
      <c r="F2" s="146" t="s">
        <v>326</v>
      </c>
      <c r="G2" s="146" t="s">
        <v>349</v>
      </c>
      <c r="H2" s="146" t="s">
        <v>348</v>
      </c>
      <c r="I2" s="146" t="s">
        <v>327</v>
      </c>
      <c r="J2" s="146" t="s">
        <v>326</v>
      </c>
      <c r="K2" s="146" t="s">
        <v>349</v>
      </c>
      <c r="L2" s="146" t="s">
        <v>348</v>
      </c>
      <c r="M2" s="146" t="s">
        <v>327</v>
      </c>
      <c r="N2" s="146" t="s">
        <v>326</v>
      </c>
      <c r="O2" s="146" t="s">
        <v>349</v>
      </c>
      <c r="P2" s="146" t="s">
        <v>348</v>
      </c>
      <c r="Q2" s="146" t="s">
        <v>327</v>
      </c>
      <c r="R2" s="146" t="s">
        <v>326</v>
      </c>
    </row>
    <row r="3" spans="1:18" ht="13.5" customHeight="1" thickBot="1" x14ac:dyDescent="0.3">
      <c r="A3" s="145" t="s">
        <v>364</v>
      </c>
      <c r="B3" s="144">
        <v>2017</v>
      </c>
      <c r="C3" s="144">
        <v>2016</v>
      </c>
      <c r="D3" s="144">
        <v>2015</v>
      </c>
      <c r="E3" s="1013">
        <v>2018</v>
      </c>
      <c r="F3" s="144">
        <v>2018</v>
      </c>
      <c r="G3" s="144">
        <v>2017</v>
      </c>
      <c r="H3" s="144">
        <v>2017</v>
      </c>
      <c r="I3" s="144">
        <v>2017</v>
      </c>
      <c r="J3" s="144">
        <v>2017</v>
      </c>
      <c r="K3" s="144">
        <v>2016</v>
      </c>
      <c r="L3" s="144">
        <v>2016</v>
      </c>
      <c r="M3" s="144">
        <v>2016</v>
      </c>
      <c r="N3" s="144">
        <v>2016</v>
      </c>
      <c r="O3" s="144">
        <v>2015</v>
      </c>
      <c r="P3" s="144">
        <v>2015</v>
      </c>
      <c r="Q3" s="144">
        <v>2015</v>
      </c>
      <c r="R3" s="144">
        <v>2015</v>
      </c>
    </row>
    <row r="4" spans="1:18" ht="13.5" customHeight="1" x14ac:dyDescent="0.25">
      <c r="A4" s="147" t="s">
        <v>380</v>
      </c>
      <c r="B4" s="185">
        <v>1543</v>
      </c>
      <c r="C4" s="185">
        <v>1369</v>
      </c>
      <c r="D4" s="185">
        <v>1261</v>
      </c>
      <c r="E4" s="1012">
        <v>364</v>
      </c>
      <c r="F4" s="185">
        <v>358</v>
      </c>
      <c r="G4" s="185">
        <v>394</v>
      </c>
      <c r="H4" s="185">
        <v>375</v>
      </c>
      <c r="I4" s="185">
        <v>393</v>
      </c>
      <c r="J4" s="185">
        <v>381</v>
      </c>
      <c r="K4" s="185">
        <v>365</v>
      </c>
      <c r="L4" s="185">
        <v>350</v>
      </c>
      <c r="M4" s="185">
        <v>340</v>
      </c>
      <c r="N4" s="185">
        <v>314</v>
      </c>
      <c r="O4" s="185">
        <v>327</v>
      </c>
      <c r="P4" s="185">
        <v>308</v>
      </c>
      <c r="Q4" s="185">
        <v>325</v>
      </c>
      <c r="R4" s="185">
        <v>301</v>
      </c>
    </row>
    <row r="5" spans="1:18" ht="13.5" customHeight="1" x14ac:dyDescent="0.25">
      <c r="A5" s="147" t="s">
        <v>379</v>
      </c>
      <c r="B5" s="185">
        <v>313</v>
      </c>
      <c r="C5" s="185">
        <v>306</v>
      </c>
      <c r="D5" s="185">
        <v>299</v>
      </c>
      <c r="E5" s="1012">
        <v>59</v>
      </c>
      <c r="F5" s="185">
        <v>81</v>
      </c>
      <c r="G5" s="185">
        <v>83</v>
      </c>
      <c r="H5" s="185">
        <v>77</v>
      </c>
      <c r="I5" s="185">
        <v>74</v>
      </c>
      <c r="J5" s="185">
        <v>79</v>
      </c>
      <c r="K5" s="185">
        <v>88</v>
      </c>
      <c r="L5" s="185">
        <v>76</v>
      </c>
      <c r="M5" s="185">
        <v>67</v>
      </c>
      <c r="N5" s="185">
        <v>75</v>
      </c>
      <c r="O5" s="185">
        <v>80</v>
      </c>
      <c r="P5" s="185">
        <v>66</v>
      </c>
      <c r="Q5" s="185">
        <v>82</v>
      </c>
      <c r="R5" s="185">
        <v>71</v>
      </c>
    </row>
    <row r="6" spans="1:18" ht="13.5" customHeight="1" x14ac:dyDescent="0.25">
      <c r="A6" s="147" t="s">
        <v>378</v>
      </c>
      <c r="B6" s="185">
        <v>27</v>
      </c>
      <c r="C6" s="185">
        <v>30</v>
      </c>
      <c r="D6" s="185">
        <v>31</v>
      </c>
      <c r="E6" s="1012">
        <v>5</v>
      </c>
      <c r="F6" s="185">
        <v>5</v>
      </c>
      <c r="G6" s="185">
        <v>6</v>
      </c>
      <c r="H6" s="185">
        <v>7</v>
      </c>
      <c r="I6" s="185">
        <v>7</v>
      </c>
      <c r="J6" s="185">
        <v>7</v>
      </c>
      <c r="K6" s="185">
        <v>8</v>
      </c>
      <c r="L6" s="185">
        <v>7</v>
      </c>
      <c r="M6" s="185">
        <v>8</v>
      </c>
      <c r="N6" s="185">
        <v>7</v>
      </c>
      <c r="O6" s="185">
        <v>7</v>
      </c>
      <c r="P6" s="185">
        <v>8</v>
      </c>
      <c r="Q6" s="185">
        <v>8</v>
      </c>
      <c r="R6" s="185">
        <v>8</v>
      </c>
    </row>
    <row r="7" spans="1:18" ht="23.25" customHeight="1" x14ac:dyDescent="0.25">
      <c r="A7" s="186" t="s">
        <v>377</v>
      </c>
      <c r="B7" s="185">
        <v>224</v>
      </c>
      <c r="C7" s="185">
        <v>226</v>
      </c>
      <c r="D7" s="185">
        <v>225</v>
      </c>
      <c r="E7" s="1012">
        <v>65</v>
      </c>
      <c r="F7" s="185">
        <v>34</v>
      </c>
      <c r="G7" s="185">
        <v>45</v>
      </c>
      <c r="H7" s="185">
        <v>55</v>
      </c>
      <c r="I7" s="185">
        <v>48</v>
      </c>
      <c r="J7" s="185">
        <v>76</v>
      </c>
      <c r="K7" s="185">
        <v>69</v>
      </c>
      <c r="L7" s="185">
        <v>53</v>
      </c>
      <c r="M7" s="185">
        <v>56</v>
      </c>
      <c r="N7" s="185">
        <v>48</v>
      </c>
      <c r="O7" s="185">
        <v>55</v>
      </c>
      <c r="P7" s="185">
        <v>40</v>
      </c>
      <c r="Q7" s="185">
        <v>57</v>
      </c>
      <c r="R7" s="185">
        <v>73</v>
      </c>
    </row>
    <row r="8" spans="1:18" ht="13.5" customHeight="1" x14ac:dyDescent="0.25">
      <c r="A8" s="147" t="s">
        <v>376</v>
      </c>
      <c r="B8" s="185">
        <v>59</v>
      </c>
      <c r="C8" s="185">
        <v>59</v>
      </c>
      <c r="D8" s="185">
        <v>55</v>
      </c>
      <c r="E8" s="1012">
        <v>17</v>
      </c>
      <c r="F8" s="185">
        <v>7</v>
      </c>
      <c r="G8" s="185">
        <v>19</v>
      </c>
      <c r="H8" s="185">
        <v>10</v>
      </c>
      <c r="I8" s="185">
        <v>17</v>
      </c>
      <c r="J8" s="185">
        <v>13</v>
      </c>
      <c r="K8" s="185">
        <v>18</v>
      </c>
      <c r="L8" s="185">
        <v>13</v>
      </c>
      <c r="M8" s="185">
        <v>18</v>
      </c>
      <c r="N8" s="185">
        <v>10</v>
      </c>
      <c r="O8" s="185">
        <v>16</v>
      </c>
      <c r="P8" s="185">
        <v>12</v>
      </c>
      <c r="Q8" s="185">
        <v>18</v>
      </c>
      <c r="R8" s="185">
        <v>9</v>
      </c>
    </row>
    <row r="9" spans="1:18" ht="13.5" customHeight="1" x14ac:dyDescent="0.25">
      <c r="A9" s="147" t="s">
        <v>375</v>
      </c>
      <c r="B9" s="185">
        <v>307</v>
      </c>
      <c r="C9" s="185">
        <v>297</v>
      </c>
      <c r="D9" s="185">
        <v>307</v>
      </c>
      <c r="E9" s="1012">
        <v>82</v>
      </c>
      <c r="F9" s="185">
        <v>76</v>
      </c>
      <c r="G9" s="185">
        <v>73</v>
      </c>
      <c r="H9" s="185">
        <v>75</v>
      </c>
      <c r="I9" s="185">
        <v>84</v>
      </c>
      <c r="J9" s="185">
        <v>75</v>
      </c>
      <c r="K9" s="185">
        <v>83</v>
      </c>
      <c r="L9" s="185">
        <v>70</v>
      </c>
      <c r="M9" s="185">
        <v>75</v>
      </c>
      <c r="N9" s="185">
        <v>69</v>
      </c>
      <c r="O9" s="185">
        <v>74</v>
      </c>
      <c r="P9" s="185">
        <v>77</v>
      </c>
      <c r="Q9" s="185">
        <v>78</v>
      </c>
      <c r="R9" s="185">
        <v>78</v>
      </c>
    </row>
    <row r="10" spans="1:18" ht="13.5" customHeight="1" x14ac:dyDescent="0.25">
      <c r="A10" s="147" t="s">
        <v>374</v>
      </c>
      <c r="B10" s="185">
        <v>228</v>
      </c>
      <c r="C10" s="185">
        <v>226</v>
      </c>
      <c r="D10" s="185">
        <v>271</v>
      </c>
      <c r="E10" s="1012">
        <v>58</v>
      </c>
      <c r="F10" s="185">
        <v>54</v>
      </c>
      <c r="G10" s="185">
        <v>51</v>
      </c>
      <c r="H10" s="185">
        <v>62</v>
      </c>
      <c r="I10" s="185">
        <v>64</v>
      </c>
      <c r="J10" s="185">
        <v>51</v>
      </c>
      <c r="K10" s="185">
        <v>54</v>
      </c>
      <c r="L10" s="185">
        <v>59</v>
      </c>
      <c r="M10" s="185">
        <v>55</v>
      </c>
      <c r="N10" s="185">
        <v>58</v>
      </c>
      <c r="O10" s="185">
        <v>63</v>
      </c>
      <c r="P10" s="185">
        <v>71</v>
      </c>
      <c r="Q10" s="185">
        <v>70</v>
      </c>
      <c r="R10" s="185">
        <v>67</v>
      </c>
    </row>
    <row r="11" spans="1:18" ht="13.5" customHeight="1" x14ac:dyDescent="0.25">
      <c r="A11" s="147" t="s">
        <v>373</v>
      </c>
      <c r="B11" s="185">
        <v>465</v>
      </c>
      <c r="C11" s="185">
        <v>531</v>
      </c>
      <c r="D11" s="185">
        <v>548</v>
      </c>
      <c r="E11" s="1012">
        <v>112</v>
      </c>
      <c r="F11" s="185">
        <v>97</v>
      </c>
      <c r="G11" s="185">
        <v>115</v>
      </c>
      <c r="H11" s="185">
        <v>113</v>
      </c>
      <c r="I11" s="185">
        <v>115</v>
      </c>
      <c r="J11" s="185">
        <v>122</v>
      </c>
      <c r="K11" s="185">
        <v>133</v>
      </c>
      <c r="L11" s="185">
        <v>129</v>
      </c>
      <c r="M11" s="185">
        <v>134</v>
      </c>
      <c r="N11" s="185">
        <v>135</v>
      </c>
      <c r="O11" s="185">
        <v>140</v>
      </c>
      <c r="P11" s="185">
        <v>129</v>
      </c>
      <c r="Q11" s="185">
        <v>139</v>
      </c>
      <c r="R11" s="185">
        <v>140</v>
      </c>
    </row>
    <row r="12" spans="1:18" ht="13.5" customHeight="1" x14ac:dyDescent="0.25">
      <c r="A12" s="147" t="s">
        <v>372</v>
      </c>
      <c r="B12" s="185">
        <v>143</v>
      </c>
      <c r="C12" s="185">
        <v>161</v>
      </c>
      <c r="D12" s="185">
        <v>177</v>
      </c>
      <c r="E12" s="1012">
        <v>30</v>
      </c>
      <c r="F12" s="185">
        <v>33</v>
      </c>
      <c r="G12" s="185">
        <v>32</v>
      </c>
      <c r="H12" s="185">
        <v>36</v>
      </c>
      <c r="I12" s="185">
        <v>36</v>
      </c>
      <c r="J12" s="185">
        <v>39</v>
      </c>
      <c r="K12" s="185">
        <v>39</v>
      </c>
      <c r="L12" s="185">
        <v>40</v>
      </c>
      <c r="M12" s="185">
        <v>40</v>
      </c>
      <c r="N12" s="185">
        <v>42</v>
      </c>
      <c r="O12" s="185">
        <v>41</v>
      </c>
      <c r="P12" s="185">
        <v>43</v>
      </c>
      <c r="Q12" s="185">
        <v>47</v>
      </c>
      <c r="R12" s="185">
        <v>46</v>
      </c>
    </row>
    <row r="13" spans="1:18" ht="13.5" customHeight="1" thickBot="1" x14ac:dyDescent="0.3">
      <c r="A13" s="147" t="s">
        <v>371</v>
      </c>
      <c r="B13" s="184">
        <v>60</v>
      </c>
      <c r="C13" s="184">
        <v>33</v>
      </c>
      <c r="D13" s="184">
        <v>56</v>
      </c>
      <c r="E13" s="1014">
        <v>8</v>
      </c>
      <c r="F13" s="184">
        <v>25</v>
      </c>
      <c r="G13" s="184">
        <v>21</v>
      </c>
      <c r="H13" s="184">
        <v>4</v>
      </c>
      <c r="I13" s="184">
        <v>12</v>
      </c>
      <c r="J13" s="184">
        <v>23</v>
      </c>
      <c r="K13" s="184">
        <v>10</v>
      </c>
      <c r="L13" s="184">
        <v>-2</v>
      </c>
      <c r="M13" s="184">
        <v>11</v>
      </c>
      <c r="N13" s="184">
        <v>14</v>
      </c>
      <c r="O13" s="184">
        <v>18</v>
      </c>
      <c r="P13" s="184">
        <v>13</v>
      </c>
      <c r="Q13" s="184">
        <v>9</v>
      </c>
      <c r="R13" s="184">
        <v>16</v>
      </c>
    </row>
    <row r="14" spans="1:18" ht="13.5" customHeight="1" thickBot="1" x14ac:dyDescent="0.3">
      <c r="A14" s="183" t="s">
        <v>180</v>
      </c>
      <c r="B14" s="152">
        <v>3369</v>
      </c>
      <c r="C14" s="152">
        <v>3238</v>
      </c>
      <c r="D14" s="152">
        <v>3230</v>
      </c>
      <c r="E14" s="1016">
        <f>SUM(E4:E13)</f>
        <v>800</v>
      </c>
      <c r="F14" s="152">
        <v>770</v>
      </c>
      <c r="G14" s="152">
        <v>839</v>
      </c>
      <c r="H14" s="152">
        <v>814</v>
      </c>
      <c r="I14" s="152">
        <v>850</v>
      </c>
      <c r="J14" s="152">
        <v>866</v>
      </c>
      <c r="K14" s="152">
        <v>867</v>
      </c>
      <c r="L14" s="152">
        <v>795</v>
      </c>
      <c r="M14" s="152">
        <v>804</v>
      </c>
      <c r="N14" s="152">
        <v>772</v>
      </c>
      <c r="O14" s="152">
        <v>821</v>
      </c>
      <c r="P14" s="152">
        <v>767</v>
      </c>
      <c r="Q14" s="152">
        <v>833</v>
      </c>
      <c r="R14" s="152">
        <v>809</v>
      </c>
    </row>
    <row r="15" spans="1:18" ht="13.5" customHeight="1" x14ac:dyDescent="0.25">
      <c r="A15" s="182"/>
      <c r="B15" s="181"/>
      <c r="C15" s="181"/>
      <c r="D15" s="180"/>
      <c r="E15" s="180"/>
      <c r="F15" s="180"/>
      <c r="G15" s="180"/>
      <c r="H15" s="180"/>
      <c r="I15" s="180"/>
      <c r="J15" s="179"/>
      <c r="K15" s="179"/>
      <c r="L15" s="179"/>
      <c r="M15" s="179"/>
      <c r="N15" s="179"/>
      <c r="O15" s="179"/>
      <c r="P15" s="179"/>
      <c r="Q15" s="179"/>
      <c r="R15" s="178"/>
    </row>
    <row r="16" spans="1:18" ht="17.25" customHeight="1" x14ac:dyDescent="0.25">
      <c r="A16" s="177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6"/>
    </row>
    <row r="17" spans="1:18" ht="13.5" customHeight="1" thickBot="1" x14ac:dyDescent="0.3">
      <c r="A17" s="175" t="s">
        <v>141</v>
      </c>
      <c r="B17" s="174"/>
      <c r="C17" s="174"/>
      <c r="D17" s="174"/>
      <c r="E17" s="174"/>
      <c r="F17" s="174"/>
      <c r="G17" s="174"/>
      <c r="H17" s="174"/>
      <c r="I17" s="174"/>
      <c r="J17" s="173"/>
      <c r="K17" s="173"/>
      <c r="L17" s="173"/>
      <c r="M17" s="172"/>
      <c r="N17" s="172"/>
      <c r="O17" s="172"/>
      <c r="P17" s="172"/>
      <c r="Q17" s="172"/>
      <c r="R17" s="171"/>
    </row>
    <row r="18" spans="1:18" ht="13.5" customHeight="1" x14ac:dyDescent="0.25">
      <c r="A18" s="147"/>
      <c r="B18" s="146" t="s">
        <v>350</v>
      </c>
      <c r="C18" s="146" t="s">
        <v>350</v>
      </c>
      <c r="D18" s="146" t="s">
        <v>350</v>
      </c>
      <c r="E18" s="1015" t="s">
        <v>327</v>
      </c>
      <c r="F18" s="146" t="s">
        <v>326</v>
      </c>
      <c r="G18" s="146" t="s">
        <v>349</v>
      </c>
      <c r="H18" s="146" t="s">
        <v>348</v>
      </c>
      <c r="I18" s="146" t="s">
        <v>327</v>
      </c>
      <c r="J18" s="146" t="s">
        <v>326</v>
      </c>
      <c r="K18" s="146" t="s">
        <v>349</v>
      </c>
      <c r="L18" s="146" t="s">
        <v>348</v>
      </c>
      <c r="M18" s="146" t="s">
        <v>327</v>
      </c>
      <c r="N18" s="146" t="s">
        <v>326</v>
      </c>
      <c r="O18" s="146" t="s">
        <v>349</v>
      </c>
      <c r="P18" s="146" t="s">
        <v>348</v>
      </c>
      <c r="Q18" s="146" t="s">
        <v>327</v>
      </c>
      <c r="R18" s="146" t="s">
        <v>326</v>
      </c>
    </row>
    <row r="19" spans="1:18" ht="13.5" customHeight="1" thickBot="1" x14ac:dyDescent="0.3">
      <c r="A19" s="145" t="s">
        <v>364</v>
      </c>
      <c r="B19" s="144">
        <v>2017</v>
      </c>
      <c r="C19" s="144">
        <v>2016</v>
      </c>
      <c r="D19" s="144">
        <v>2015</v>
      </c>
      <c r="E19" s="1013">
        <v>2018</v>
      </c>
      <c r="F19" s="144">
        <v>2018</v>
      </c>
      <c r="G19" s="144">
        <v>2017</v>
      </c>
      <c r="H19" s="144">
        <v>2017</v>
      </c>
      <c r="I19" s="144">
        <v>2017</v>
      </c>
      <c r="J19" s="144">
        <v>2017</v>
      </c>
      <c r="K19" s="144">
        <v>2016</v>
      </c>
      <c r="L19" s="144">
        <v>2016</v>
      </c>
      <c r="M19" s="144">
        <v>2016</v>
      </c>
      <c r="N19" s="144">
        <v>2016</v>
      </c>
      <c r="O19" s="144">
        <v>2015</v>
      </c>
      <c r="P19" s="144">
        <v>2015</v>
      </c>
      <c r="Q19" s="144">
        <v>2015</v>
      </c>
      <c r="R19" s="144">
        <v>2015</v>
      </c>
    </row>
    <row r="20" spans="1:18" ht="13.5" customHeight="1" x14ac:dyDescent="0.25">
      <c r="A20" s="170" t="s">
        <v>370</v>
      </c>
      <c r="B20" s="162">
        <v>-565</v>
      </c>
      <c r="C20" s="162">
        <v>-573</v>
      </c>
      <c r="D20" s="162">
        <v>-485</v>
      </c>
      <c r="E20" s="1017">
        <v>-119</v>
      </c>
      <c r="F20" s="162">
        <v>-123</v>
      </c>
      <c r="G20" s="162">
        <v>-128</v>
      </c>
      <c r="H20" s="162">
        <v>-151</v>
      </c>
      <c r="I20" s="162">
        <v>-157</v>
      </c>
      <c r="J20" s="162">
        <v>-129</v>
      </c>
      <c r="K20" s="162">
        <v>-165</v>
      </c>
      <c r="L20" s="162">
        <v>-142</v>
      </c>
      <c r="M20" s="162">
        <v>-138</v>
      </c>
      <c r="N20" s="162">
        <v>-128</v>
      </c>
      <c r="O20" s="162">
        <v>-130</v>
      </c>
      <c r="P20" s="162">
        <v>-114</v>
      </c>
      <c r="Q20" s="162">
        <v>-122</v>
      </c>
      <c r="R20" s="162">
        <v>-119</v>
      </c>
    </row>
    <row r="21" spans="1:18" ht="13.5" customHeight="1" x14ac:dyDescent="0.25">
      <c r="A21" s="169" t="s">
        <v>369</v>
      </c>
      <c r="B21" s="168">
        <v>-66</v>
      </c>
      <c r="C21" s="168">
        <v>-79</v>
      </c>
      <c r="D21" s="168">
        <v>-84</v>
      </c>
      <c r="E21" s="1020">
        <v>-12</v>
      </c>
      <c r="F21" s="168">
        <v>-11</v>
      </c>
      <c r="G21" s="168">
        <v>-21</v>
      </c>
      <c r="H21" s="168">
        <v>-14</v>
      </c>
      <c r="I21" s="168">
        <v>-16</v>
      </c>
      <c r="J21" s="168">
        <v>-15</v>
      </c>
      <c r="K21" s="168">
        <v>-33</v>
      </c>
      <c r="L21" s="168">
        <v>-13</v>
      </c>
      <c r="M21" s="168">
        <v>-18</v>
      </c>
      <c r="N21" s="168">
        <v>-15</v>
      </c>
      <c r="O21" s="168">
        <v>-26</v>
      </c>
      <c r="P21" s="168">
        <v>-15</v>
      </c>
      <c r="Q21" s="168">
        <v>-22</v>
      </c>
      <c r="R21" s="168">
        <v>-21</v>
      </c>
    </row>
    <row r="22" spans="1:18" ht="23.25" customHeight="1" x14ac:dyDescent="0.25">
      <c r="A22" s="169" t="s">
        <v>368</v>
      </c>
      <c r="B22" s="168">
        <v>-101</v>
      </c>
      <c r="C22" s="168">
        <v>-125</v>
      </c>
      <c r="D22" s="168">
        <v>-145</v>
      </c>
      <c r="E22" s="1020">
        <v>-22</v>
      </c>
      <c r="F22" s="168">
        <v>-22</v>
      </c>
      <c r="G22" s="168">
        <v>-24</v>
      </c>
      <c r="H22" s="168">
        <v>-24</v>
      </c>
      <c r="I22" s="168">
        <v>-25</v>
      </c>
      <c r="J22" s="168">
        <v>-28</v>
      </c>
      <c r="K22" s="168">
        <v>-33</v>
      </c>
      <c r="L22" s="168">
        <v>-28</v>
      </c>
      <c r="M22" s="168">
        <v>-31</v>
      </c>
      <c r="N22" s="168">
        <v>-33</v>
      </c>
      <c r="O22" s="168">
        <v>-37</v>
      </c>
      <c r="P22" s="168">
        <v>-32</v>
      </c>
      <c r="Q22" s="168">
        <v>-34</v>
      </c>
      <c r="R22" s="168">
        <v>-42</v>
      </c>
    </row>
    <row r="23" spans="1:18" ht="13.5" customHeight="1" x14ac:dyDescent="0.25">
      <c r="A23" s="169" t="s">
        <v>367</v>
      </c>
      <c r="B23" s="168">
        <v>-309</v>
      </c>
      <c r="C23" s="168">
        <v>-309</v>
      </c>
      <c r="D23" s="168">
        <v>-373</v>
      </c>
      <c r="E23" s="1020">
        <v>-84</v>
      </c>
      <c r="F23" s="168">
        <v>-74</v>
      </c>
      <c r="G23" s="168">
        <v>-84</v>
      </c>
      <c r="H23" s="168">
        <v>-72</v>
      </c>
      <c r="I23" s="168">
        <v>-76</v>
      </c>
      <c r="J23" s="168">
        <v>-77</v>
      </c>
      <c r="K23" s="168">
        <v>-79</v>
      </c>
      <c r="L23" s="168">
        <v>-75</v>
      </c>
      <c r="M23" s="168">
        <v>-78</v>
      </c>
      <c r="N23" s="168">
        <v>-77</v>
      </c>
      <c r="O23" s="168">
        <v>-131</v>
      </c>
      <c r="P23" s="168">
        <v>-75</v>
      </c>
      <c r="Q23" s="168">
        <v>-82</v>
      </c>
      <c r="R23" s="168">
        <v>-85</v>
      </c>
    </row>
    <row r="24" spans="1:18" ht="13.5" customHeight="1" thickBot="1" x14ac:dyDescent="0.3">
      <c r="A24" s="140" t="s">
        <v>366</v>
      </c>
      <c r="B24" s="167">
        <v>-581</v>
      </c>
      <c r="C24" s="167">
        <v>-560</v>
      </c>
      <c r="D24" s="167">
        <v>-398</v>
      </c>
      <c r="E24" s="1019">
        <v>-113</v>
      </c>
      <c r="F24" s="167">
        <v>-106</v>
      </c>
      <c r="G24" s="167">
        <v>-168</v>
      </c>
      <c r="H24" s="167">
        <v>-116</v>
      </c>
      <c r="I24" s="167">
        <v>-159</v>
      </c>
      <c r="J24" s="167">
        <v>-138</v>
      </c>
      <c r="K24" s="167">
        <v>-165</v>
      </c>
      <c r="L24" s="167">
        <v>-131</v>
      </c>
      <c r="M24" s="167">
        <v>-131</v>
      </c>
      <c r="N24" s="167">
        <v>-133</v>
      </c>
      <c r="O24" s="167">
        <v>-131</v>
      </c>
      <c r="P24" s="167">
        <v>-67</v>
      </c>
      <c r="Q24" s="167">
        <v>-103</v>
      </c>
      <c r="R24" s="167">
        <v>-97</v>
      </c>
    </row>
    <row r="25" spans="1:18" ht="13.5" customHeight="1" thickBot="1" x14ac:dyDescent="0.3">
      <c r="A25" s="153" t="s">
        <v>365</v>
      </c>
      <c r="B25" s="166">
        <v>-1622</v>
      </c>
      <c r="C25" s="166">
        <v>-1646</v>
      </c>
      <c r="D25" s="166">
        <v>-1485</v>
      </c>
      <c r="E25" s="1018">
        <f>SUM(E20:E24)</f>
        <v>-350</v>
      </c>
      <c r="F25" s="166">
        <v>-336</v>
      </c>
      <c r="G25" s="166">
        <v>-425</v>
      </c>
      <c r="H25" s="166">
        <v>-377</v>
      </c>
      <c r="I25" s="166">
        <v>-433</v>
      </c>
      <c r="J25" s="166">
        <v>-387</v>
      </c>
      <c r="K25" s="166">
        <v>-475</v>
      </c>
      <c r="L25" s="166">
        <v>-389</v>
      </c>
      <c r="M25" s="166">
        <v>-396</v>
      </c>
      <c r="N25" s="166">
        <v>-386</v>
      </c>
      <c r="O25" s="166">
        <v>-455</v>
      </c>
      <c r="P25" s="166">
        <v>-303</v>
      </c>
      <c r="Q25" s="166">
        <v>-363</v>
      </c>
      <c r="R25" s="166">
        <v>-364</v>
      </c>
    </row>
    <row r="26" spans="1:18" ht="13.5" customHeight="1" x14ac:dyDescent="0.25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8"/>
    </row>
    <row r="27" spans="1:18" ht="13.5" customHeight="1" x14ac:dyDescent="0.25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8"/>
    </row>
    <row r="28" spans="1:18" ht="13.5" customHeight="1" thickBot="1" x14ac:dyDescent="0.3">
      <c r="A28" s="2760" t="s">
        <v>1386</v>
      </c>
      <c r="B28" s="165"/>
      <c r="C28" s="165"/>
      <c r="D28" s="165"/>
      <c r="E28" s="165"/>
      <c r="F28" s="165"/>
      <c r="G28" s="165"/>
      <c r="H28" s="165"/>
      <c r="I28" s="165"/>
      <c r="J28" s="164"/>
      <c r="K28" s="164"/>
      <c r="L28" s="164"/>
      <c r="M28" s="164"/>
      <c r="N28" s="164"/>
      <c r="O28" s="164"/>
      <c r="P28" s="164"/>
      <c r="Q28" s="164"/>
      <c r="R28" s="163"/>
    </row>
    <row r="29" spans="1:18" ht="17.25" customHeight="1" x14ac:dyDescent="0.25">
      <c r="A29" s="147"/>
      <c r="B29" s="146" t="s">
        <v>350</v>
      </c>
      <c r="C29" s="146" t="s">
        <v>350</v>
      </c>
      <c r="D29" s="146" t="s">
        <v>350</v>
      </c>
      <c r="E29" s="146"/>
      <c r="F29" s="146"/>
      <c r="G29" s="146" t="s">
        <v>349</v>
      </c>
      <c r="H29" s="146" t="s">
        <v>348</v>
      </c>
      <c r="I29" s="146" t="s">
        <v>327</v>
      </c>
      <c r="J29" s="146" t="s">
        <v>326</v>
      </c>
      <c r="K29" s="146" t="s">
        <v>349</v>
      </c>
      <c r="L29" s="146" t="s">
        <v>348</v>
      </c>
      <c r="M29" s="146" t="s">
        <v>327</v>
      </c>
      <c r="N29" s="146" t="s">
        <v>326</v>
      </c>
      <c r="O29" s="146" t="s">
        <v>349</v>
      </c>
      <c r="P29" s="146" t="s">
        <v>348</v>
      </c>
      <c r="Q29" s="146" t="s">
        <v>327</v>
      </c>
      <c r="R29" s="146" t="s">
        <v>326</v>
      </c>
    </row>
    <row r="30" spans="1:18" ht="13.5" customHeight="1" thickBot="1" x14ac:dyDescent="0.3">
      <c r="A30" s="145" t="s">
        <v>364</v>
      </c>
      <c r="B30" s="144">
        <v>2017</v>
      </c>
      <c r="C30" s="144">
        <v>2016</v>
      </c>
      <c r="D30" s="144">
        <v>2015</v>
      </c>
      <c r="E30" s="144"/>
      <c r="F30" s="144"/>
      <c r="G30" s="144">
        <v>2017</v>
      </c>
      <c r="H30" s="144">
        <v>2017</v>
      </c>
      <c r="I30" s="144">
        <v>2017</v>
      </c>
      <c r="J30" s="144">
        <v>2017</v>
      </c>
      <c r="K30" s="144">
        <v>2016</v>
      </c>
      <c r="L30" s="144">
        <v>2016</v>
      </c>
      <c r="M30" s="144">
        <v>2016</v>
      </c>
      <c r="N30" s="144">
        <v>2016</v>
      </c>
      <c r="O30" s="144">
        <v>2015</v>
      </c>
      <c r="P30" s="144">
        <v>2015</v>
      </c>
      <c r="Q30" s="144">
        <v>2015</v>
      </c>
      <c r="R30" s="144">
        <v>2015</v>
      </c>
    </row>
    <row r="31" spans="1:18" ht="13.5" customHeight="1" x14ac:dyDescent="0.25">
      <c r="A31" s="1562" t="s">
        <v>363</v>
      </c>
      <c r="B31" s="1561"/>
      <c r="C31" s="1561"/>
      <c r="D31" s="162"/>
      <c r="E31" s="162"/>
      <c r="F31" s="162"/>
      <c r="G31" s="162"/>
      <c r="H31" s="162"/>
      <c r="I31" s="162"/>
      <c r="J31" s="162"/>
      <c r="K31" s="1561"/>
      <c r="L31" s="1561"/>
      <c r="M31" s="1561"/>
      <c r="N31" s="1561"/>
      <c r="O31" s="1561"/>
      <c r="P31" s="1561"/>
      <c r="Q31" s="1561"/>
      <c r="R31" s="1560"/>
    </row>
    <row r="32" spans="1:18" ht="13.5" customHeight="1" x14ac:dyDescent="0.25">
      <c r="A32" s="157" t="s">
        <v>356</v>
      </c>
      <c r="B32" s="156">
        <v>-1</v>
      </c>
      <c r="C32" s="156">
        <v>-1</v>
      </c>
      <c r="D32" s="156" t="s">
        <v>362</v>
      </c>
      <c r="E32" s="156"/>
      <c r="F32" s="156"/>
      <c r="G32" s="156">
        <v>0</v>
      </c>
      <c r="H32" s="156">
        <v>0</v>
      </c>
      <c r="I32" s="156">
        <v>-1</v>
      </c>
      <c r="J32" s="156" t="s">
        <v>105</v>
      </c>
      <c r="K32" s="156">
        <v>-1</v>
      </c>
      <c r="L32" s="156" t="s">
        <v>362</v>
      </c>
      <c r="M32" s="156" t="s">
        <v>362</v>
      </c>
      <c r="N32" s="156">
        <v>0</v>
      </c>
      <c r="O32" s="156">
        <v>0</v>
      </c>
      <c r="P32" s="156">
        <v>-1</v>
      </c>
      <c r="Q32" s="156">
        <v>0</v>
      </c>
      <c r="R32" s="156">
        <v>1</v>
      </c>
    </row>
    <row r="33" spans="1:18" ht="13.5" customHeight="1" thickBot="1" x14ac:dyDescent="0.3">
      <c r="A33" s="140" t="s">
        <v>355</v>
      </c>
      <c r="B33" s="161">
        <v>1</v>
      </c>
      <c r="C33" s="161">
        <v>1</v>
      </c>
      <c r="D33" s="161">
        <v>1</v>
      </c>
      <c r="E33" s="161"/>
      <c r="F33" s="161"/>
      <c r="G33" s="161">
        <v>1</v>
      </c>
      <c r="H33" s="161">
        <v>0</v>
      </c>
      <c r="I33" s="161">
        <v>0</v>
      </c>
      <c r="J33" s="161" t="s">
        <v>105</v>
      </c>
      <c r="K33" s="161">
        <v>1</v>
      </c>
      <c r="L33" s="161" t="s">
        <v>362</v>
      </c>
      <c r="M33" s="161" t="s">
        <v>362</v>
      </c>
      <c r="N33" s="161">
        <v>0</v>
      </c>
      <c r="O33" s="161">
        <v>0</v>
      </c>
      <c r="P33" s="161">
        <v>1</v>
      </c>
      <c r="Q33" s="161" t="s">
        <v>105</v>
      </c>
      <c r="R33" s="161">
        <v>0</v>
      </c>
    </row>
    <row r="34" spans="1:18" ht="13.5" customHeight="1" thickBot="1" x14ac:dyDescent="0.3">
      <c r="A34" s="153" t="s">
        <v>361</v>
      </c>
      <c r="B34" s="152" t="s">
        <v>353</v>
      </c>
      <c r="C34" s="152" t="s">
        <v>353</v>
      </c>
      <c r="D34" s="152">
        <v>1</v>
      </c>
      <c r="E34" s="152"/>
      <c r="F34" s="152"/>
      <c r="G34" s="152">
        <v>1</v>
      </c>
      <c r="H34" s="152">
        <v>0</v>
      </c>
      <c r="I34" s="152">
        <v>-1</v>
      </c>
      <c r="J34" s="152" t="s">
        <v>105</v>
      </c>
      <c r="K34" s="152" t="s">
        <v>353</v>
      </c>
      <c r="L34" s="152" t="s">
        <v>353</v>
      </c>
      <c r="M34" s="152" t="s">
        <v>353</v>
      </c>
      <c r="N34" s="152">
        <v>0</v>
      </c>
      <c r="O34" s="152">
        <v>0</v>
      </c>
      <c r="P34" s="152" t="s">
        <v>353</v>
      </c>
      <c r="Q34" s="152" t="s">
        <v>353</v>
      </c>
      <c r="R34" s="152">
        <v>1</v>
      </c>
    </row>
    <row r="35" spans="1:18" ht="13.5" customHeight="1" x14ac:dyDescent="0.25">
      <c r="A35" s="160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</row>
    <row r="36" spans="1:18" ht="13.5" customHeight="1" x14ac:dyDescent="0.25">
      <c r="A36" s="157" t="s">
        <v>358</v>
      </c>
      <c r="B36" s="158">
        <v>-426</v>
      </c>
      <c r="C36" s="158">
        <v>-600</v>
      </c>
      <c r="D36" s="158">
        <v>-605</v>
      </c>
      <c r="E36" s="158"/>
      <c r="F36" s="158"/>
      <c r="G36" s="158">
        <v>-97</v>
      </c>
      <c r="H36" s="158">
        <v>-116</v>
      </c>
      <c r="I36" s="158">
        <v>-111</v>
      </c>
      <c r="J36" s="158">
        <v>-102</v>
      </c>
      <c r="K36" s="158">
        <v>-231</v>
      </c>
      <c r="L36" s="158">
        <v>-119</v>
      </c>
      <c r="M36" s="158">
        <v>-119</v>
      </c>
      <c r="N36" s="158">
        <v>-131</v>
      </c>
      <c r="O36" s="158">
        <v>-129</v>
      </c>
      <c r="P36" s="158">
        <v>-142</v>
      </c>
      <c r="Q36" s="158">
        <v>-206</v>
      </c>
      <c r="R36" s="158">
        <v>-128</v>
      </c>
    </row>
    <row r="37" spans="1:18" s="2075" customFormat="1" ht="13.5" customHeight="1" x14ac:dyDescent="0.2">
      <c r="A37" s="157" t="s">
        <v>357</v>
      </c>
      <c r="B37" s="156">
        <v>300</v>
      </c>
      <c r="C37" s="156">
        <v>474</v>
      </c>
      <c r="D37" s="156">
        <v>448</v>
      </c>
      <c r="E37" s="156"/>
      <c r="F37" s="156"/>
      <c r="G37" s="156">
        <v>61</v>
      </c>
      <c r="H37" s="156">
        <v>86</v>
      </c>
      <c r="I37" s="156">
        <v>86</v>
      </c>
      <c r="J37" s="156">
        <v>67</v>
      </c>
      <c r="K37" s="156">
        <v>193</v>
      </c>
      <c r="L37" s="156">
        <v>91</v>
      </c>
      <c r="M37" s="156">
        <v>90</v>
      </c>
      <c r="N37" s="156">
        <v>100</v>
      </c>
      <c r="O37" s="156">
        <v>82</v>
      </c>
      <c r="P37" s="156">
        <v>109</v>
      </c>
      <c r="Q37" s="156">
        <v>172</v>
      </c>
      <c r="R37" s="156">
        <v>85</v>
      </c>
    </row>
    <row r="38" spans="1:18" ht="13.5" customHeight="1" x14ac:dyDescent="0.25">
      <c r="A38" s="157" t="s">
        <v>360</v>
      </c>
      <c r="B38" s="156">
        <v>54</v>
      </c>
      <c r="C38" s="156">
        <v>57</v>
      </c>
      <c r="D38" s="156">
        <v>63</v>
      </c>
      <c r="E38" s="156"/>
      <c r="F38" s="156"/>
      <c r="G38" s="156">
        <v>13</v>
      </c>
      <c r="H38" s="156">
        <v>16</v>
      </c>
      <c r="I38" s="156">
        <v>14</v>
      </c>
      <c r="J38" s="156">
        <v>11</v>
      </c>
      <c r="K38" s="156">
        <v>21</v>
      </c>
      <c r="L38" s="156">
        <v>12</v>
      </c>
      <c r="M38" s="156">
        <v>12</v>
      </c>
      <c r="N38" s="156">
        <v>12</v>
      </c>
      <c r="O38" s="156">
        <v>17</v>
      </c>
      <c r="P38" s="156">
        <v>20</v>
      </c>
      <c r="Q38" s="156">
        <v>14</v>
      </c>
      <c r="R38" s="156">
        <v>12</v>
      </c>
    </row>
    <row r="39" spans="1:18" ht="13.5" customHeight="1" x14ac:dyDescent="0.25">
      <c r="A39" s="157" t="s">
        <v>356</v>
      </c>
      <c r="B39" s="156">
        <v>-908</v>
      </c>
      <c r="C39" s="156">
        <v>-1056</v>
      </c>
      <c r="D39" s="156">
        <v>-1074</v>
      </c>
      <c r="E39" s="156"/>
      <c r="F39" s="156"/>
      <c r="G39" s="156">
        <v>-251</v>
      </c>
      <c r="H39" s="156">
        <v>-189</v>
      </c>
      <c r="I39" s="156">
        <v>-215</v>
      </c>
      <c r="J39" s="156">
        <v>-253</v>
      </c>
      <c r="K39" s="156">
        <v>-275</v>
      </c>
      <c r="L39" s="156">
        <v>-293</v>
      </c>
      <c r="M39" s="156">
        <v>-248</v>
      </c>
      <c r="N39" s="156">
        <v>-240</v>
      </c>
      <c r="O39" s="156">
        <v>-420</v>
      </c>
      <c r="P39" s="156">
        <v>-220</v>
      </c>
      <c r="Q39" s="156">
        <v>-220</v>
      </c>
      <c r="R39" s="156">
        <v>-214</v>
      </c>
    </row>
    <row r="40" spans="1:18" ht="13.5" customHeight="1" thickBot="1" x14ac:dyDescent="0.3">
      <c r="A40" s="155" t="s">
        <v>355</v>
      </c>
      <c r="B40" s="154">
        <v>642</v>
      </c>
      <c r="C40" s="154">
        <v>639</v>
      </c>
      <c r="D40" s="154">
        <v>693</v>
      </c>
      <c r="E40" s="154"/>
      <c r="F40" s="154"/>
      <c r="G40" s="154">
        <v>202</v>
      </c>
      <c r="H40" s="154">
        <v>122</v>
      </c>
      <c r="I40" s="154">
        <v>147</v>
      </c>
      <c r="J40" s="154">
        <v>171</v>
      </c>
      <c r="K40" s="154">
        <v>165</v>
      </c>
      <c r="L40" s="154">
        <v>174</v>
      </c>
      <c r="M40" s="154">
        <v>148</v>
      </c>
      <c r="N40" s="154">
        <v>152</v>
      </c>
      <c r="O40" s="154">
        <v>278</v>
      </c>
      <c r="P40" s="154">
        <v>122</v>
      </c>
      <c r="Q40" s="154">
        <v>148</v>
      </c>
      <c r="R40" s="154">
        <v>145</v>
      </c>
    </row>
    <row r="41" spans="1:18" ht="13.5" customHeight="1" thickBot="1" x14ac:dyDescent="0.3">
      <c r="A41" s="153" t="s">
        <v>359</v>
      </c>
      <c r="B41" s="152">
        <v>-338</v>
      </c>
      <c r="C41" s="152">
        <v>-486</v>
      </c>
      <c r="D41" s="152">
        <v>-475</v>
      </c>
      <c r="E41" s="152"/>
      <c r="F41" s="152"/>
      <c r="G41" s="152">
        <v>-72</v>
      </c>
      <c r="H41" s="152">
        <v>-81</v>
      </c>
      <c r="I41" s="152">
        <v>-79</v>
      </c>
      <c r="J41" s="152">
        <v>-106</v>
      </c>
      <c r="K41" s="152">
        <v>-127</v>
      </c>
      <c r="L41" s="152">
        <v>-135</v>
      </c>
      <c r="M41" s="152">
        <v>-117</v>
      </c>
      <c r="N41" s="152">
        <v>-107</v>
      </c>
      <c r="O41" s="152">
        <v>-172</v>
      </c>
      <c r="P41" s="152">
        <v>-111</v>
      </c>
      <c r="Q41" s="152">
        <v>-92</v>
      </c>
      <c r="R41" s="152">
        <v>-100</v>
      </c>
    </row>
    <row r="42" spans="1:18" ht="17.25" customHeight="1" x14ac:dyDescent="0.25">
      <c r="A42" s="160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</row>
    <row r="43" spans="1:18" ht="13.5" customHeight="1" x14ac:dyDescent="0.25">
      <c r="A43" s="157" t="s">
        <v>358</v>
      </c>
      <c r="B43" s="158">
        <v>-9</v>
      </c>
      <c r="C43" s="158">
        <v>-9</v>
      </c>
      <c r="D43" s="158">
        <v>-11</v>
      </c>
      <c r="E43" s="158"/>
      <c r="F43" s="158"/>
      <c r="G43" s="158">
        <v>-5</v>
      </c>
      <c r="H43" s="158">
        <v>-1</v>
      </c>
      <c r="I43" s="158">
        <v>-1</v>
      </c>
      <c r="J43" s="158">
        <v>-2</v>
      </c>
      <c r="K43" s="158">
        <v>-3</v>
      </c>
      <c r="L43" s="158">
        <v>-2</v>
      </c>
      <c r="M43" s="158">
        <v>-2</v>
      </c>
      <c r="N43" s="158">
        <v>-2</v>
      </c>
      <c r="O43" s="158">
        <v>-2</v>
      </c>
      <c r="P43" s="158">
        <v>-4</v>
      </c>
      <c r="Q43" s="158">
        <v>-1</v>
      </c>
      <c r="R43" s="158">
        <v>-4</v>
      </c>
    </row>
    <row r="44" spans="1:18" ht="13.5" customHeight="1" x14ac:dyDescent="0.25">
      <c r="A44" s="157" t="s">
        <v>357</v>
      </c>
      <c r="B44" s="156">
        <v>9</v>
      </c>
      <c r="C44" s="156">
        <v>9</v>
      </c>
      <c r="D44" s="156">
        <v>11</v>
      </c>
      <c r="E44" s="156"/>
      <c r="F44" s="156"/>
      <c r="G44" s="156">
        <v>5</v>
      </c>
      <c r="H44" s="156">
        <v>1</v>
      </c>
      <c r="I44" s="156">
        <v>1</v>
      </c>
      <c r="J44" s="156">
        <v>2</v>
      </c>
      <c r="K44" s="156">
        <v>3</v>
      </c>
      <c r="L44" s="156">
        <v>2</v>
      </c>
      <c r="M44" s="156">
        <v>3</v>
      </c>
      <c r="N44" s="156">
        <v>1</v>
      </c>
      <c r="O44" s="156">
        <v>2</v>
      </c>
      <c r="P44" s="156">
        <v>4</v>
      </c>
      <c r="Q44" s="156">
        <v>1</v>
      </c>
      <c r="R44" s="156">
        <v>4</v>
      </c>
    </row>
    <row r="45" spans="1:18" ht="13.5" customHeight="1" x14ac:dyDescent="0.25">
      <c r="A45" s="157" t="s">
        <v>356</v>
      </c>
      <c r="B45" s="156">
        <v>-92</v>
      </c>
      <c r="C45" s="156">
        <v>-96</v>
      </c>
      <c r="D45" s="156">
        <v>-104</v>
      </c>
      <c r="E45" s="156"/>
      <c r="F45" s="156"/>
      <c r="G45" s="156">
        <v>-17</v>
      </c>
      <c r="H45" s="156">
        <v>-15</v>
      </c>
      <c r="I45" s="156">
        <v>-38</v>
      </c>
      <c r="J45" s="156">
        <v>-22</v>
      </c>
      <c r="K45" s="156">
        <v>-23</v>
      </c>
      <c r="L45" s="156">
        <v>-21</v>
      </c>
      <c r="M45" s="156">
        <v>-30</v>
      </c>
      <c r="N45" s="156">
        <v>-22</v>
      </c>
      <c r="O45" s="156">
        <v>-19</v>
      </c>
      <c r="P45" s="156">
        <v>-17</v>
      </c>
      <c r="Q45" s="156">
        <v>-29</v>
      </c>
      <c r="R45" s="156">
        <v>-39</v>
      </c>
    </row>
    <row r="46" spans="1:18" ht="13.5" customHeight="1" thickBot="1" x14ac:dyDescent="0.3">
      <c r="A46" s="155" t="s">
        <v>355</v>
      </c>
      <c r="B46" s="154">
        <v>61</v>
      </c>
      <c r="C46" s="154">
        <v>80</v>
      </c>
      <c r="D46" s="154">
        <v>99</v>
      </c>
      <c r="E46" s="154"/>
      <c r="F46" s="154"/>
      <c r="G46" s="154">
        <v>17</v>
      </c>
      <c r="H46" s="154">
        <v>17</v>
      </c>
      <c r="I46" s="154">
        <v>12</v>
      </c>
      <c r="J46" s="154">
        <v>15</v>
      </c>
      <c r="K46" s="154">
        <v>21</v>
      </c>
      <c r="L46" s="154">
        <v>21</v>
      </c>
      <c r="M46" s="154">
        <v>19</v>
      </c>
      <c r="N46" s="154">
        <v>19</v>
      </c>
      <c r="O46" s="154">
        <v>49</v>
      </c>
      <c r="P46" s="154">
        <v>16</v>
      </c>
      <c r="Q46" s="154">
        <v>18</v>
      </c>
      <c r="R46" s="154">
        <v>16</v>
      </c>
    </row>
    <row r="47" spans="1:18" ht="13.5" customHeight="1" thickBot="1" x14ac:dyDescent="0.3">
      <c r="A47" s="153" t="s">
        <v>354</v>
      </c>
      <c r="B47" s="152">
        <v>-31</v>
      </c>
      <c r="C47" s="152">
        <v>-16</v>
      </c>
      <c r="D47" s="152">
        <v>-5</v>
      </c>
      <c r="E47" s="152"/>
      <c r="F47" s="152"/>
      <c r="G47" s="152">
        <v>0</v>
      </c>
      <c r="H47" s="152">
        <v>2</v>
      </c>
      <c r="I47" s="152">
        <v>-26</v>
      </c>
      <c r="J47" s="152">
        <v>-7</v>
      </c>
      <c r="K47" s="152">
        <v>-2</v>
      </c>
      <c r="L47" s="152" t="s">
        <v>353</v>
      </c>
      <c r="M47" s="152">
        <v>-10</v>
      </c>
      <c r="N47" s="152">
        <v>-4</v>
      </c>
      <c r="O47" s="152">
        <v>30</v>
      </c>
      <c r="P47" s="152">
        <v>-1</v>
      </c>
      <c r="Q47" s="152">
        <v>-11</v>
      </c>
      <c r="R47" s="152">
        <v>-23</v>
      </c>
    </row>
    <row r="48" spans="1:18" ht="13.5" customHeight="1" thickBot="1" x14ac:dyDescent="0.3">
      <c r="A48" s="153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</row>
    <row r="49" spans="1:18" ht="13.5" customHeight="1" thickBot="1" x14ac:dyDescent="0.3">
      <c r="A49" s="153" t="s">
        <v>352</v>
      </c>
      <c r="B49" s="152">
        <v>-369</v>
      </c>
      <c r="C49" s="152">
        <v>-502</v>
      </c>
      <c r="D49" s="152">
        <v>-479</v>
      </c>
      <c r="E49" s="152"/>
      <c r="F49" s="152"/>
      <c r="G49" s="152">
        <v>-71</v>
      </c>
      <c r="H49" s="152">
        <v>-79</v>
      </c>
      <c r="I49" s="152">
        <v>-106</v>
      </c>
      <c r="J49" s="152">
        <v>-113</v>
      </c>
      <c r="K49" s="152">
        <v>-129</v>
      </c>
      <c r="L49" s="152">
        <v>-135</v>
      </c>
      <c r="M49" s="152">
        <v>-127</v>
      </c>
      <c r="N49" s="152">
        <v>-111</v>
      </c>
      <c r="O49" s="152">
        <v>-142</v>
      </c>
      <c r="P49" s="152">
        <v>-112</v>
      </c>
      <c r="Q49" s="152">
        <v>-103</v>
      </c>
      <c r="R49" s="152">
        <v>-122</v>
      </c>
    </row>
    <row r="50" spans="1:18" ht="13.5" customHeight="1" x14ac:dyDescent="0.25">
      <c r="A50" s="1559"/>
      <c r="B50" s="1558"/>
      <c r="C50" s="1558"/>
      <c r="D50" s="1558"/>
      <c r="E50" s="1558"/>
      <c r="F50" s="1558"/>
      <c r="G50" s="1558"/>
      <c r="H50" s="1558"/>
      <c r="I50" s="1558"/>
      <c r="J50" s="1558"/>
      <c r="K50" s="1558"/>
      <c r="L50" s="1558"/>
      <c r="M50" s="1557"/>
      <c r="N50" s="1557"/>
      <c r="O50" s="1557"/>
      <c r="P50" s="1558"/>
      <c r="Q50" s="1558"/>
      <c r="R50" s="1557"/>
    </row>
    <row r="51" spans="1:18" ht="13.5" customHeight="1" x14ac:dyDescent="0.25">
      <c r="A51" s="151" t="s">
        <v>351</v>
      </c>
      <c r="B51" s="150"/>
      <c r="C51" s="150"/>
      <c r="D51" s="150"/>
      <c r="E51" s="150"/>
      <c r="F51" s="150"/>
      <c r="G51" s="150"/>
      <c r="H51" s="150"/>
      <c r="I51" s="150"/>
      <c r="J51" s="149"/>
      <c r="K51" s="149"/>
      <c r="L51" s="149"/>
      <c r="M51" s="149"/>
      <c r="N51" s="149"/>
      <c r="O51" s="149"/>
      <c r="P51" s="149"/>
      <c r="Q51" s="149"/>
      <c r="R51" s="148"/>
    </row>
    <row r="52" spans="1:18" ht="13.5" customHeight="1" x14ac:dyDescent="0.25">
      <c r="A52" s="147"/>
      <c r="B52" s="146" t="s">
        <v>350</v>
      </c>
      <c r="C52" s="146" t="s">
        <v>350</v>
      </c>
      <c r="D52" s="146" t="s">
        <v>350</v>
      </c>
      <c r="E52" s="146"/>
      <c r="F52" s="146"/>
      <c r="G52" s="146" t="s">
        <v>349</v>
      </c>
      <c r="H52" s="146" t="s">
        <v>348</v>
      </c>
      <c r="I52" s="146" t="s">
        <v>327</v>
      </c>
      <c r="J52" s="146" t="s">
        <v>326</v>
      </c>
      <c r="K52" s="146" t="s">
        <v>349</v>
      </c>
      <c r="L52" s="146" t="s">
        <v>348</v>
      </c>
      <c r="M52" s="146" t="s">
        <v>327</v>
      </c>
      <c r="N52" s="146" t="s">
        <v>326</v>
      </c>
      <c r="O52" s="146" t="s">
        <v>349</v>
      </c>
      <c r="P52" s="146" t="s">
        <v>348</v>
      </c>
      <c r="Q52" s="146" t="s">
        <v>327</v>
      </c>
      <c r="R52" s="146" t="s">
        <v>326</v>
      </c>
    </row>
    <row r="53" spans="1:18" ht="13.5" customHeight="1" thickBot="1" x14ac:dyDescent="0.3">
      <c r="A53" s="145"/>
      <c r="B53" s="144">
        <v>2017</v>
      </c>
      <c r="C53" s="144">
        <v>2016</v>
      </c>
      <c r="D53" s="144">
        <v>2015</v>
      </c>
      <c r="E53" s="144"/>
      <c r="F53" s="144"/>
      <c r="G53" s="144">
        <v>2017</v>
      </c>
      <c r="H53" s="144">
        <v>2017</v>
      </c>
      <c r="I53" s="144">
        <v>2017</v>
      </c>
      <c r="J53" s="144">
        <v>2017</v>
      </c>
      <c r="K53" s="144">
        <v>2016</v>
      </c>
      <c r="L53" s="144">
        <v>2016</v>
      </c>
      <c r="M53" s="144">
        <v>2016</v>
      </c>
      <c r="N53" s="144">
        <v>2016</v>
      </c>
      <c r="O53" s="144">
        <v>2015</v>
      </c>
      <c r="P53" s="144">
        <v>2015</v>
      </c>
      <c r="Q53" s="144">
        <v>2015</v>
      </c>
      <c r="R53" s="144">
        <v>2015</v>
      </c>
    </row>
    <row r="54" spans="1:18" ht="13.5" customHeight="1" x14ac:dyDescent="0.25">
      <c r="A54" s="1556" t="s">
        <v>347</v>
      </c>
      <c r="B54" s="1555">
        <v>12</v>
      </c>
      <c r="C54" s="1555">
        <v>15</v>
      </c>
      <c r="D54" s="1555">
        <v>14</v>
      </c>
      <c r="E54" s="142"/>
      <c r="F54" s="142"/>
      <c r="G54" s="142">
        <v>9</v>
      </c>
      <c r="H54" s="142">
        <v>10</v>
      </c>
      <c r="I54" s="142">
        <v>13</v>
      </c>
      <c r="J54" s="142">
        <v>14</v>
      </c>
      <c r="K54" s="142">
        <v>16</v>
      </c>
      <c r="L54" s="1555">
        <v>16</v>
      </c>
      <c r="M54" s="1555">
        <v>15</v>
      </c>
      <c r="N54" s="1555">
        <v>13</v>
      </c>
      <c r="O54" s="1555">
        <v>17</v>
      </c>
      <c r="P54" s="1555">
        <v>13</v>
      </c>
      <c r="Q54" s="1555">
        <v>12</v>
      </c>
      <c r="R54" s="1555">
        <v>14</v>
      </c>
    </row>
    <row r="55" spans="1:18" ht="17.25" customHeight="1" x14ac:dyDescent="0.25">
      <c r="A55" s="143" t="s">
        <v>346</v>
      </c>
      <c r="B55" s="142">
        <v>15</v>
      </c>
      <c r="C55" s="142">
        <v>12</v>
      </c>
      <c r="D55" s="142">
        <v>13</v>
      </c>
      <c r="E55" s="142"/>
      <c r="F55" s="142"/>
      <c r="G55" s="142">
        <v>20</v>
      </c>
      <c r="H55" s="142">
        <v>12</v>
      </c>
      <c r="I55" s="142">
        <v>11</v>
      </c>
      <c r="J55" s="142">
        <v>16</v>
      </c>
      <c r="K55" s="142">
        <v>15</v>
      </c>
      <c r="L55" s="142">
        <v>7</v>
      </c>
      <c r="M55" s="142">
        <v>13</v>
      </c>
      <c r="N55" s="142">
        <v>14</v>
      </c>
      <c r="O55" s="142">
        <v>16</v>
      </c>
      <c r="P55" s="142">
        <v>12</v>
      </c>
      <c r="Q55" s="142">
        <v>12</v>
      </c>
      <c r="R55" s="142">
        <v>14</v>
      </c>
    </row>
    <row r="56" spans="1:18" ht="13.5" customHeight="1" thickBot="1" x14ac:dyDescent="0.3">
      <c r="A56" s="141" t="s">
        <v>345</v>
      </c>
      <c r="B56" s="140">
        <v>-3</v>
      </c>
      <c r="C56" s="140">
        <v>3</v>
      </c>
      <c r="D56" s="140">
        <v>1</v>
      </c>
      <c r="E56" s="140"/>
      <c r="F56" s="140"/>
      <c r="G56" s="140">
        <v>-11</v>
      </c>
      <c r="H56" s="140">
        <v>-2</v>
      </c>
      <c r="I56" s="140">
        <v>2</v>
      </c>
      <c r="J56" s="140">
        <v>-2</v>
      </c>
      <c r="K56" s="140">
        <v>1</v>
      </c>
      <c r="L56" s="140">
        <v>9</v>
      </c>
      <c r="M56" s="140">
        <v>2</v>
      </c>
      <c r="N56" s="140">
        <v>-1</v>
      </c>
      <c r="O56" s="140">
        <v>1</v>
      </c>
      <c r="P56" s="140">
        <v>1</v>
      </c>
      <c r="Q56" s="140">
        <v>0</v>
      </c>
      <c r="R56" s="140">
        <v>0</v>
      </c>
    </row>
    <row r="57" spans="1:18" ht="9.75" customHeight="1" x14ac:dyDescent="0.25">
      <c r="A57" s="1749"/>
      <c r="B57" s="1747"/>
      <c r="C57" s="1747"/>
      <c r="D57" s="1746"/>
      <c r="E57" s="1746"/>
      <c r="F57" s="1746"/>
      <c r="G57" s="1746"/>
      <c r="H57" s="1746"/>
      <c r="I57" s="1747"/>
      <c r="J57" s="2071"/>
      <c r="K57" s="2071"/>
      <c r="L57" s="2062"/>
      <c r="M57" s="1584"/>
      <c r="N57" s="1584"/>
      <c r="O57" s="1582"/>
      <c r="P57" s="2062"/>
      <c r="Q57" s="2062"/>
      <c r="R57" s="2062"/>
    </row>
    <row r="58" spans="1:18" ht="13.5" hidden="1" customHeight="1" x14ac:dyDescent="0.25">
      <c r="A58" s="1739"/>
      <c r="B58" s="1741"/>
      <c r="C58" s="1741"/>
      <c r="D58" s="1742"/>
      <c r="E58" s="1742"/>
      <c r="F58" s="1742"/>
      <c r="G58" s="1742"/>
      <c r="H58" s="1742"/>
      <c r="I58" s="1741"/>
      <c r="J58" s="2071"/>
      <c r="K58" s="2071"/>
      <c r="L58" s="2062"/>
      <c r="M58" s="1579"/>
      <c r="N58" s="1579"/>
      <c r="O58" s="1583"/>
      <c r="P58" s="2062"/>
      <c r="Q58" s="2062"/>
      <c r="R58" s="2062"/>
    </row>
    <row r="59" spans="1:18" ht="13.5" hidden="1" customHeight="1" x14ac:dyDescent="0.25">
      <c r="A59" s="2070"/>
      <c r="B59" s="2069"/>
      <c r="C59" s="2069"/>
      <c r="D59" s="1028"/>
      <c r="E59" s="1028"/>
      <c r="F59" s="1803"/>
      <c r="G59" s="1803"/>
      <c r="H59" s="1028"/>
      <c r="I59" s="2069"/>
      <c r="J59" s="2071"/>
      <c r="K59" s="2071"/>
      <c r="L59" s="2062"/>
      <c r="M59" s="1581"/>
      <c r="N59" s="1581"/>
      <c r="O59" s="1582"/>
      <c r="P59" s="2062"/>
      <c r="Q59" s="2062"/>
      <c r="R59" s="2062"/>
    </row>
    <row r="60" spans="1:18" ht="13.5" hidden="1" customHeight="1" x14ac:dyDescent="0.25">
      <c r="A60" s="2070"/>
      <c r="B60" s="2069"/>
      <c r="C60" s="2069"/>
      <c r="D60" s="1028"/>
      <c r="E60" s="1028"/>
      <c r="F60" s="1803"/>
      <c r="G60" s="1803"/>
      <c r="H60" s="1028"/>
      <c r="I60" s="2069"/>
      <c r="J60" s="2071"/>
      <c r="K60" s="2071"/>
      <c r="L60" s="2062"/>
      <c r="M60" s="1581"/>
      <c r="N60" s="1581"/>
      <c r="O60" s="1582"/>
      <c r="P60" s="2062"/>
      <c r="Q60" s="2062"/>
      <c r="R60" s="2062"/>
    </row>
    <row r="61" spans="1:18" ht="13.5" hidden="1" customHeight="1" x14ac:dyDescent="0.25">
      <c r="A61" s="1739"/>
      <c r="B61" s="1741"/>
      <c r="C61" s="1741"/>
      <c r="D61" s="1742"/>
      <c r="E61" s="1742"/>
      <c r="F61" s="1742"/>
      <c r="G61" s="1742"/>
      <c r="H61" s="1742"/>
      <c r="I61" s="1741"/>
      <c r="J61" s="2071"/>
      <c r="K61" s="2071"/>
      <c r="L61" s="2062"/>
      <c r="M61" s="1581"/>
      <c r="N61" s="1581"/>
      <c r="O61" s="1582"/>
      <c r="P61" s="2062"/>
      <c r="Q61" s="2062"/>
      <c r="R61" s="2062"/>
    </row>
    <row r="62" spans="1:18" ht="13.5" hidden="1" customHeight="1" x14ac:dyDescent="0.25">
      <c r="A62" s="2070"/>
      <c r="B62" s="2069"/>
      <c r="C62" s="2069"/>
      <c r="D62" s="1028"/>
      <c r="E62" s="1028"/>
      <c r="F62" s="1803"/>
      <c r="G62" s="1803"/>
      <c r="H62" s="1028"/>
      <c r="I62" s="2068"/>
      <c r="J62" s="2071"/>
      <c r="K62" s="2071"/>
      <c r="L62" s="2062"/>
      <c r="M62" s="1579"/>
      <c r="N62" s="1578"/>
      <c r="O62" s="1583"/>
      <c r="P62" s="2062"/>
      <c r="Q62" s="2062"/>
      <c r="R62" s="2062"/>
    </row>
    <row r="63" spans="1:18" ht="13.5" hidden="1" customHeight="1" x14ac:dyDescent="0.25">
      <c r="A63" s="2070"/>
      <c r="B63" s="2068"/>
      <c r="C63" s="2068"/>
      <c r="D63" s="1748"/>
      <c r="E63" s="1748"/>
      <c r="F63" s="1803"/>
      <c r="G63" s="1803"/>
      <c r="H63" s="1028"/>
      <c r="I63" s="2068"/>
      <c r="J63" s="2071"/>
      <c r="K63" s="2071"/>
      <c r="L63" s="2062"/>
      <c r="M63" s="1581"/>
      <c r="N63" s="1581"/>
      <c r="O63" s="1582"/>
      <c r="P63" s="2062"/>
      <c r="Q63" s="2062"/>
      <c r="R63" s="2062"/>
    </row>
    <row r="64" spans="1:18" ht="13.5" hidden="1" customHeight="1" x14ac:dyDescent="0.25">
      <c r="A64" s="2070"/>
      <c r="B64" s="2069"/>
      <c r="C64" s="2069"/>
      <c r="D64" s="1028"/>
      <c r="E64" s="1028"/>
      <c r="F64" s="1803"/>
      <c r="G64" s="1803"/>
      <c r="H64" s="1028"/>
      <c r="I64" s="2068"/>
      <c r="J64" s="2071"/>
      <c r="K64" s="2071"/>
      <c r="L64" s="2063"/>
      <c r="M64" s="1581"/>
      <c r="N64" s="1581"/>
      <c r="O64" s="1580"/>
      <c r="P64" s="2062"/>
      <c r="Q64" s="2062"/>
      <c r="R64" s="2062"/>
    </row>
    <row r="65" spans="1:15" ht="13.5" hidden="1" customHeight="1" x14ac:dyDescent="0.25">
      <c r="A65" s="2070"/>
      <c r="B65" s="2069"/>
      <c r="C65" s="2069"/>
      <c r="D65" s="1028"/>
      <c r="E65" s="1028"/>
      <c r="F65" s="1803"/>
      <c r="G65" s="1803"/>
      <c r="H65" s="1028"/>
      <c r="I65" s="2068"/>
      <c r="J65" s="2063"/>
      <c r="K65" s="2063"/>
      <c r="L65" s="2063"/>
      <c r="M65" s="1579"/>
      <c r="N65" s="1578"/>
      <c r="O65" s="1577"/>
    </row>
    <row r="66" spans="1:15" ht="13.5" hidden="1" customHeight="1" x14ac:dyDescent="0.25">
      <c r="A66" s="2549"/>
      <c r="B66" s="2068"/>
      <c r="C66" s="2068"/>
      <c r="D66" s="1748"/>
      <c r="E66" s="1748"/>
      <c r="F66" s="1802"/>
      <c r="G66" s="1802"/>
      <c r="H66" s="1748"/>
      <c r="I66" s="2068"/>
      <c r="J66" s="2063"/>
      <c r="K66" s="2063"/>
      <c r="L66" s="2063"/>
      <c r="M66" s="1576"/>
      <c r="N66" s="1576"/>
      <c r="O66" s="1576"/>
    </row>
    <row r="67" spans="1:15" ht="13.5" hidden="1" customHeight="1" x14ac:dyDescent="0.25">
      <c r="A67" s="1743"/>
      <c r="B67" s="1744"/>
      <c r="C67" s="1744"/>
      <c r="D67" s="1745"/>
      <c r="E67" s="1745"/>
      <c r="F67" s="1745"/>
      <c r="G67" s="1745"/>
      <c r="H67" s="1745"/>
      <c r="I67" s="1740"/>
      <c r="J67" s="2063"/>
      <c r="K67" s="2063"/>
      <c r="L67" s="2063"/>
      <c r="M67" s="1575"/>
      <c r="N67" s="1575"/>
      <c r="O67" s="1575"/>
    </row>
    <row r="68" spans="1:15" ht="17.25" hidden="1" customHeight="1" x14ac:dyDescent="0.25">
      <c r="A68" s="2062"/>
      <c r="B68" s="2062"/>
      <c r="C68" s="1021"/>
      <c r="D68" s="1021"/>
      <c r="E68" s="1021"/>
      <c r="F68" s="1800"/>
      <c r="G68" s="1800"/>
      <c r="H68" s="1021"/>
      <c r="I68" s="2062"/>
      <c r="J68" s="2064"/>
      <c r="K68" s="2063"/>
      <c r="L68" s="2063"/>
      <c r="M68" s="2063"/>
      <c r="N68" s="2063"/>
      <c r="O68" s="2063"/>
    </row>
    <row r="69" spans="1:15" ht="19.5" hidden="1" customHeight="1" x14ac:dyDescent="0.25">
      <c r="A69" s="2062"/>
      <c r="B69" s="2062"/>
      <c r="C69" s="1021"/>
      <c r="D69" s="1021"/>
      <c r="E69" s="1021"/>
      <c r="F69" s="1800"/>
      <c r="G69" s="1800"/>
      <c r="H69" s="1021"/>
      <c r="I69" s="2062"/>
      <c r="J69" s="2063"/>
      <c r="K69" s="2063"/>
      <c r="L69" s="2063"/>
      <c r="M69" s="2062"/>
      <c r="N69" s="2062"/>
      <c r="O69" s="2062"/>
    </row>
    <row r="70" spans="1:15" ht="19.5" hidden="1" customHeight="1" x14ac:dyDescent="0.25">
      <c r="A70" s="2063"/>
      <c r="B70" s="2063"/>
      <c r="C70" s="1022"/>
      <c r="D70" s="1022"/>
      <c r="E70" s="1022"/>
      <c r="F70" s="1801"/>
      <c r="G70" s="1801"/>
      <c r="H70" s="1022"/>
      <c r="I70" s="2063"/>
      <c r="J70" s="2063"/>
      <c r="K70" s="2063"/>
      <c r="L70" s="2063"/>
      <c r="M70" s="2062"/>
      <c r="N70" s="2062"/>
      <c r="O70" s="2062"/>
    </row>
    <row r="71" spans="1:15" x14ac:dyDescent="0.25">
      <c r="A71" s="2062"/>
      <c r="B71" s="2062"/>
      <c r="C71" s="1021"/>
      <c r="D71" s="1021"/>
      <c r="E71" s="1021"/>
      <c r="F71" s="1800"/>
      <c r="G71" s="1800"/>
      <c r="H71" s="1021"/>
      <c r="I71" s="2062"/>
      <c r="J71" s="2062"/>
      <c r="K71" s="2062"/>
      <c r="L71" s="2062"/>
      <c r="M71" s="2062"/>
      <c r="N71" s="2062"/>
      <c r="O71" s="2062"/>
    </row>
  </sheetData>
  <printOptions horizontalCentered="1"/>
  <pageMargins left="0.7" right="0.7" top="0.75" bottom="0.75" header="0.3" footer="0.3"/>
  <pageSetup paperSize="9" scale="75" fitToWidth="0" fitToHeight="0" orientation="portrait" r:id="rId1"/>
  <headerFooter>
    <oddFooter>&amp;C&amp;7Fact book - Q2  2018</oddFooter>
  </headerFooter>
  <ignoredErrors>
    <ignoredError sqref="E14 E25" formulaRange="1"/>
    <ignoredError sqref="B34:K34 D32 O34:Q34 L34:N34 L32:N33 L35:N35 L4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59</vt:i4>
      </vt:variant>
    </vt:vector>
  </HeadingPairs>
  <TitlesOfParts>
    <vt:vector size="118" baseType="lpstr">
      <vt:lpstr>Factbook Q2 2018 </vt:lpstr>
      <vt:lpstr>Contents</vt:lpstr>
      <vt:lpstr>Overview start</vt:lpstr>
      <vt:lpstr>Nordea overview</vt:lpstr>
      <vt:lpstr>Financials start</vt:lpstr>
      <vt:lpstr>Key financial figures</vt:lpstr>
      <vt:lpstr>Key financial figures 2</vt:lpstr>
      <vt:lpstr>NII - bridge </vt:lpstr>
      <vt:lpstr>NCI, Expenses, Loan losses  </vt:lpstr>
      <vt:lpstr>Net loan losses </vt:lpstr>
      <vt:lpstr>PeB</vt:lpstr>
      <vt:lpstr>BA - PeB  </vt:lpstr>
      <vt:lpstr>PeB - Den &amp; Fin      </vt:lpstr>
      <vt:lpstr>PeB - Nor &amp; Swe   </vt:lpstr>
      <vt:lpstr> PeB - Other    </vt:lpstr>
      <vt:lpstr>CBB  Start </vt:lpstr>
      <vt:lpstr>BA - CBB    </vt:lpstr>
      <vt:lpstr>Nordea Finance    </vt:lpstr>
      <vt:lpstr>WB start</vt:lpstr>
      <vt:lpstr>BA - WB   </vt:lpstr>
      <vt:lpstr>WM start</vt:lpstr>
      <vt:lpstr>BA - Wealth Man &amp; Asset Man</vt:lpstr>
      <vt:lpstr>Wealth - Private Bankin &amp; O </vt:lpstr>
      <vt:lpstr>Wealth Mgmt - Life &amp; Pensio </vt:lpstr>
      <vt:lpstr>Wealth Mgmt - AuM </vt:lpstr>
      <vt:lpstr>Group Functions and Other start</vt:lpstr>
      <vt:lpstr>Group Functions and Other   </vt:lpstr>
      <vt:lpstr>Risk, liquidity, capital st </vt:lpstr>
      <vt:lpstr>Lending by sector</vt:lpstr>
      <vt:lpstr>Lending by country and industry</vt:lpstr>
      <vt:lpstr>Fair value</vt:lpstr>
      <vt:lpstr>Lending by industry</vt:lpstr>
      <vt:lpstr>Credit portfolio by BU Q2 </vt:lpstr>
      <vt:lpstr>Credit portfolio by BU Q1</vt:lpstr>
      <vt:lpstr>Shipping oil and oil services</vt:lpstr>
      <vt:lpstr>Impaired Loans 1</vt:lpstr>
      <vt:lpstr>Impaired Loans 2</vt:lpstr>
      <vt:lpstr>Loans &amp; Impairment</vt:lpstr>
      <vt:lpstr>Rating, Market risk</vt:lpstr>
      <vt:lpstr> LTV and amortization</vt:lpstr>
      <vt:lpstr>Own Funds &amp; Ratios</vt:lpstr>
      <vt:lpstr>REA &amp; Risk weights</vt:lpstr>
      <vt:lpstr>Requirement </vt:lpstr>
      <vt:lpstr>Market risk </vt:lpstr>
      <vt:lpstr>Own funds </vt:lpstr>
      <vt:lpstr>IRB </vt:lpstr>
      <vt:lpstr>REA - legal </vt:lpstr>
      <vt:lpstr>Graph</vt:lpstr>
      <vt:lpstr>Bank </vt:lpstr>
      <vt:lpstr>Bank2</vt:lpstr>
      <vt:lpstr>Bank3</vt:lpstr>
      <vt:lpstr>Bank4</vt:lpstr>
      <vt:lpstr>Bank5</vt:lpstr>
      <vt:lpstr>Funding </vt:lpstr>
      <vt:lpstr>Liquidity buffer </vt:lpstr>
      <vt:lpstr>General info &amp; macro start</vt:lpstr>
      <vt:lpstr>Market shares   </vt:lpstr>
      <vt:lpstr>Info - Macroeconomic data   </vt:lpstr>
      <vt:lpstr>Contacts and financial calendar</vt:lpstr>
      <vt:lpstr>' LTV and amortization'!Print_Area</vt:lpstr>
      <vt:lpstr>' PeB - Other    '!Print_Area</vt:lpstr>
      <vt:lpstr>'BA - CBB    '!Print_Area</vt:lpstr>
      <vt:lpstr>'BA - PeB  '!Print_Area</vt:lpstr>
      <vt:lpstr>'BA - WB   '!Print_Area</vt:lpstr>
      <vt:lpstr>'BA - Wealth Man &amp; Asset Man'!Print_Area</vt:lpstr>
      <vt:lpstr>'Bank '!Print_Area</vt:lpstr>
      <vt:lpstr>Bank2!Print_Area</vt:lpstr>
      <vt:lpstr>Bank3!Print_Area</vt:lpstr>
      <vt:lpstr>Bank4!Print_Area</vt:lpstr>
      <vt:lpstr>Bank5!Print_Area</vt:lpstr>
      <vt:lpstr>'CBB  Start '!Print_Area</vt:lpstr>
      <vt:lpstr>'Contacts and financial calendar'!Print_Area</vt:lpstr>
      <vt:lpstr>Contents!Print_Area</vt:lpstr>
      <vt:lpstr>'Credit portfolio by BU Q1'!Print_Area</vt:lpstr>
      <vt:lpstr>'Credit portfolio by BU Q2 '!Print_Area</vt:lpstr>
      <vt:lpstr>'Factbook Q2 2018 '!Print_Area</vt:lpstr>
      <vt:lpstr>'Fair value'!Print_Area</vt:lpstr>
      <vt:lpstr>'Financials start'!Print_Area</vt:lpstr>
      <vt:lpstr>'Funding '!Print_Area</vt:lpstr>
      <vt:lpstr>'General info &amp; macro start'!Print_Area</vt:lpstr>
      <vt:lpstr>Graph!Print_Area</vt:lpstr>
      <vt:lpstr>'Group Functions and Other   '!Print_Area</vt:lpstr>
      <vt:lpstr>'Group Functions and Other start'!Print_Area</vt:lpstr>
      <vt:lpstr>'Impaired Loans 1'!Print_Area</vt:lpstr>
      <vt:lpstr>'Impaired Loans 2'!Print_Area</vt:lpstr>
      <vt:lpstr>'Info - Macroeconomic data   '!Print_Area</vt:lpstr>
      <vt:lpstr>'IRB '!Print_Area</vt:lpstr>
      <vt:lpstr>'Key financial figures'!Print_Area</vt:lpstr>
      <vt:lpstr>'Key financial figures 2'!Print_Area</vt:lpstr>
      <vt:lpstr>'Lending by industry'!Print_Area</vt:lpstr>
      <vt:lpstr>'Lending by sector'!Print_Area</vt:lpstr>
      <vt:lpstr>'Liquidity buffer '!Print_Area</vt:lpstr>
      <vt:lpstr>'Market risk '!Print_Area</vt:lpstr>
      <vt:lpstr>'Market shares   '!Print_Area</vt:lpstr>
      <vt:lpstr>'NCI, Expenses, Loan losses  '!Print_Area</vt:lpstr>
      <vt:lpstr>'Net loan losses '!Print_Area</vt:lpstr>
      <vt:lpstr>'NII - bridge '!Print_Area</vt:lpstr>
      <vt:lpstr>'Nordea Finance    '!Print_Area</vt:lpstr>
      <vt:lpstr>'Nordea overview'!Print_Area</vt:lpstr>
      <vt:lpstr>'Overview start'!Print_Area</vt:lpstr>
      <vt:lpstr>'Own funds '!Print_Area</vt:lpstr>
      <vt:lpstr>'Own Funds &amp; Ratios'!Print_Area</vt:lpstr>
      <vt:lpstr>PeB!Print_Area</vt:lpstr>
      <vt:lpstr>'PeB - Den &amp; Fin      '!Print_Area</vt:lpstr>
      <vt:lpstr>'PeB - Nor &amp; Swe   '!Print_Area</vt:lpstr>
      <vt:lpstr>'Rating, Market risk'!Print_Area</vt:lpstr>
      <vt:lpstr>'REA - legal '!Print_Area</vt:lpstr>
      <vt:lpstr>'REA &amp; Risk weights'!Print_Area</vt:lpstr>
      <vt:lpstr>'Requirement '!Print_Area</vt:lpstr>
      <vt:lpstr>'Risk, liquidity, capital st '!Print_Area</vt:lpstr>
      <vt:lpstr>'Shipping oil and oil services'!Print_Area</vt:lpstr>
      <vt:lpstr>'WB start'!Print_Area</vt:lpstr>
      <vt:lpstr>'Wealth - Private Bankin &amp; O '!Print_Area</vt:lpstr>
      <vt:lpstr>'Wealth Mgmt - AuM '!Print_Area</vt:lpstr>
      <vt:lpstr>'Wealth Mgmt - Life &amp; Pensio '!Print_Area</vt:lpstr>
      <vt:lpstr>'WM start'!Print_Area</vt:lpstr>
      <vt:lpstr>'Credit portfolio by BU Q1'!SAPCrosstab1</vt:lpstr>
      <vt:lpstr>'Credit portfolio by BU Q2 '!SAPCrosstab1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2018-08-20T13:37:36Z</cp:lastPrinted>
  <dcterms:created xsi:type="dcterms:W3CDTF">2017-10-04T11:39:15Z</dcterms:created>
  <dcterms:modified xsi:type="dcterms:W3CDTF">2018-09-24T13:04:02Z</dcterms:modified>
</cp:coreProperties>
</file>