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13563\OneDrive - Nordea\0_Investor Relations\0_Bettina_IR\3_Nordea Mortgage Bank - FI\"/>
    </mc:Choice>
  </mc:AlternateContent>
  <xr:revisionPtr revIDLastSave="22" documentId="8_{3028F769-483A-44C7-9A54-6C987A3C9B7B}" xr6:coauthVersionLast="44" xr6:coauthVersionMax="44" xr10:uidLastSave="{3D9FB380-C13E-493C-B6B4-5A7917605523}"/>
  <workbookProtection workbookAlgorithmName="SHA-512" workbookHashValue="GIu4TTSmAOxUtAnSic5s9R8ttrQ92sxPOQ6UV84RXzDIZT/nv7AzcWHM4vFR/a6Jm7oT2cFZf5oBe6kTLt15Qw==" workbookSaltValue="SI4g7IQcdQf6QzE1YC6p7A==" workbookSpinCount="100000" lockStructure="1"/>
  <bookViews>
    <workbookView xWindow="345" yWindow="345" windowWidth="24075" windowHeight="14010" tabRatio="902"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24"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<sst xmlns="http://schemas.openxmlformats.org/spreadsheetml/2006/main" count="2841" uniqueCount="1827">
  <si>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</si>
  <si>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</si>
  <si>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</si>
  <si>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</si>
  <si>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</si>
  <si>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</si>
  <si>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</si>
  <si>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</si>
  <si>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</si>
  <si>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</si>
  <si>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</si>
  <si>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</si>
  <si>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</si>
  <si>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</si>
  <si>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</si>
  <si>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</si>
  <si>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</si>
  <si>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</si>
  <si>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</si>
  <si>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</si>
  <si>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</si>
  <si>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</si>
  <si>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</si>
  <si>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</si>
  <si>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</si>
  <si>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</si>
  <si>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</si>
  <si>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</si>
  <si>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</si>
  <si>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</si>
  <si>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</si>
  <si>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</si>
  <si>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</si>
  <si>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</si>
  <si>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</si>
  <si>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</si>
  <si>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</si>
  <si>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</si>
  <si>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</si>
  <si>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</si>
  <si>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</si>
  <si>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</si>
  <si>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</si>
  <si>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</si>
  <si>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</si>
  <si>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</si>
  <si>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</si>
  <si>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</si>
  <si>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</si>
  <si>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</si>
  <si>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</si>
  <si>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</si>
  <si>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</si>
  <si>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</si>
  <si>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</si>
  <si>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</si>
  <si>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</si>
  <si>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</si>
  <si>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</si>
  <si>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</si>
  <si>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</si>
  <si>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</si>
  <si>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</si>
  <si>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</si>
  <si>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</si>
  <si>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</si>
  <si>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</si>
  <si>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</si>
  <si>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</si>
  <si>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</si>
  <si>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</si>
  <si>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</si>
  <si>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</si>
  <si>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</si>
  <si>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</si>
  <si>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</si>
  <si>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</si>
  <si>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</si>
  <si>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</si>
  <si>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</si>
  <si>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</si>
  <si>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</si>
  <si>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</si>
  <si>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</si>
  <si>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</si>
  <si>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</si>
  <si>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</si>
  <si>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</si>
  <si>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</si>
  <si>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</si>
  <si>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</si>
  <si>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</si>
  <si>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</si>
  <si>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</si>
  <si>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</si>
  <si>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</si>
  <si>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</si>
  <si>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</si>
  <si>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</si>
  <si>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</si>
  <si>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</si>
  <si>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</si>
  <si>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</si>
  <si>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</si>
  <si>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</si>
  <si>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</si>
  <si>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</si>
  <si>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</si>
  <si>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</si>
  <si>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</si>
  <si>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</si>
  <si>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</si>
  <si>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</si>
  <si>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</si>
  <si>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</si>
  <si>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</si>
  <si>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</si>
  <si>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</si>
  <si>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</si>
  <si>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</si>
  <si>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</si>
  <si>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</si>
  <si>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</si>
  <si>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</si>
  <si>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</si>
  <si>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</si>
  <si>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</si>
  <si>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</si>
  <si>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</si>
  <si>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</si>
  <si>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</si>
  <si>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</si>
  <si>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</si>
  <si>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</si>
  <si>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</si>
  <si>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</si>
  <si>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</si>
  <si>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</si>
  <si>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</si>
  <si>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</si>
  <si>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</si>
  <si>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</si>
  <si>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</si>
  <si>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</si>
  <si>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</si>
  <si>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</si>
  <si>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</si>
  <si>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</si>
  <si>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</si>
  <si>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</si>
  <si>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</si>
  <si>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</si>
  <si>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</si>
  <si>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</si>
  <si>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</si>
  <si>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</si>
  <si>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</si>
  <si>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</si>
  <si>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</si>
  <si>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</si>
  <si>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</si>
  <si>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</si>
  <si>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</si>
  <si>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</si>
  <si>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</si>
  <si>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</si>
  <si>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</si>
  <si>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</si>
  <si>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</si>
  <si>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</si>
  <si>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</si>
  <si>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</si>
  <si>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</si>
  <si>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</si>
  <si>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</si>
  <si>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</si>
  <si>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</si>
  <si>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</si>
  <si>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</si>
  <si>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</si>
  <si>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</si>
  <si>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</si>
  <si>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</si>
  <si>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</si>
  <si>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</si>
  <si>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</si>
  <si>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</si>
  <si>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</si>
  <si>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</si>
  <si>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</si>
  <si>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</si>
  <si>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</si>
  <si>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</si>
  <si>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</si>
  <si>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</si>
  <si>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</si>
  <si>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</si>
  <si>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</si>
  <si>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</si>
  <si>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</si>
  <si>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</si>
  <si>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</si>
  <si>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</si>
  <si>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</si>
  <si>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</si>
  <si>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</si>
  <si>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</si>
  <si>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</si>
  <si>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</si>
  <si>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</si>
  <si>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</si>
  <si>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</si>
  <si>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</si>
  <si>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</si>
  <si>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</si>
  <si>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</si>
  <si>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</si>
  <si>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</si>
  <si>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</si>
  <si>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</si>
  <si>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</si>
  <si>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</si>
  <si>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</si>
  <si>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</si>
  <si>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</si>
  <si>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</si>
  <si>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</si>
  <si>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</si>
  <si>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</si>
  <si>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</si>
  <si>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</si>
  <si>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</si>
  <si>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</si>
  <si>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</si>
  <si>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</si>
  <si>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</si>
  <si>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</si>
  <si>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</si>
  <si>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</si>
  <si>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</si>
  <si>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</si>
  <si>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</si>
  <si>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</si>
  <si>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</si>
  <si>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</si>
  <si>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</si>
  <si>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</si>
  <si>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</si>
  <si>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</si>
  <si>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</si>
  <si>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</si>
  <si>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</si>
  <si>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</si>
  <si>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</si>
  <si>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</si>
  <si>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</si>
  <si>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</si>
  <si>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</si>
  <si>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</si>
  <si>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</si>
  <si>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</si>
  <si>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</si>
  <si>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</si>
  <si>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</si>
  <si>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</si>
  <si>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</si>
  <si>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</si>
  <si>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</si>
  <si>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</si>
  <si>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</si>
  <si>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</si>
  <si>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</si>
  <si>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</si>
  <si>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</si>
  <si>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</si>
  <si>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</si>
  <si>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</si>
  <si>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</si>
  <si>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</si>
  <si>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</si>
  <si>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</si>
  <si>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</si>
  <si>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</si>
  <si>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</si>
  <si>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</si>
  <si>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</si>
  <si>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</si>
  <si>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</si>
  <si>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</si>
  <si>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</si>
  <si>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</si>
  <si>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</si>
  <si>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</si>
  <si>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</si>
  <si>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</si>
  <si>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</si>
  <si>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</si>
  <si>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</si>
  <si>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</si>
  <si>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</si>
  <si>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</si>
  <si>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</si>
  <si>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</si>
  <si>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</si>
  <si>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</si>
  <si>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</si>
  <si>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</si>
  <si>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</si>
  <si>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</si>
  <si>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</si>
  <si>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</si>
  <si>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</si>
  <si>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</si>
  <si>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</si>
  <si>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</si>
  <si>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</si>
  <si>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</si>
  <si>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</si>
  <si>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</si>
  <si>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</si>
  <si>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</si>
  <si>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</si>
  <si>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</si>
  <si>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</si>
  <si>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</si>
  <si>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</si>
  <si>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</si>
  <si>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</si>
  <si>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</si>
  <si>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</si>
  <si>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</si>
  <si>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</si>
  <si>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</si>
  <si>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</si>
  <si>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</si>
  <si>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</si>
  <si>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</si>
  <si>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</si>
  <si>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</si>
  <si>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</si>
  <si>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</si>
  <si>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</si>
  <si>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</si>
  <si>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</si>
  <si>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</si>
  <si>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</si>
  <si>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</si>
  <si>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</si>
  <si>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</si>
  <si>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</si>
  <si>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</si>
  <si>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</si>
  <si>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</si>
  <si>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</si>
  <si>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</si>
  <si>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</si>
  <si>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</si>
  <si>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</si>
  <si>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</si>
  <si>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</si>
  <si>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</si>
  <si>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</si>
  <si>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</si>
  <si>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</si>
  <si>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</si>
  <si>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</si>
  <si>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</si>
  <si>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</si>
  <si>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</si>
  <si>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</si>
  <si>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</si>
  <si>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</si>
  <si>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</si>
  <si>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</si>
  <si>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</si>
  <si>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</si>
  <si>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</si>
  <si>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</si>
  <si>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</si>
  <si>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</si>
  <si>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</si>
  <si>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</si>
  <si>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</si>
  <si>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</si>
  <si>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</si>
  <si>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</si>
  <si>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</si>
  <si>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</si>
  <si>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</si>
  <si>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</si>
  <si>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</si>
  <si>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</si>
  <si>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</si>
  <si>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</si>
  <si>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</si>
  <si>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</si>
  <si>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</si>
  <si>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</si>
  <si>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</si>
  <si>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</si>
  <si>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</si>
  <si>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</si>
  <si>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</si>
  <si>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</si>
  <si>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</si>
  <si>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</si>
  <si>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</si>
  <si>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</si>
  <si>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</si>
  <si>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</si>
  <si>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</si>
  <si>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</si>
  <si>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</si>
  <si>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</si>
  <si>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</si>
  <si>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</si>
  <si>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</si>
  <si>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</si>
  <si>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</si>
  <si>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</si>
  <si>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</si>
  <si>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</si>
  <si>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</si>
  <si>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</si>
  <si>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</si>
  <si>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</si>
  <si>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</si>
  <si>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</si>
  <si>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</si>
  <si>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</si>
  <si>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</si>
  <si>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</si>
  <si>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</si>
  <si>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</si>
  <si>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</si>
  <si>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</si>
  <si>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</si>
  <si>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</si>
  <si>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</si>
  <si>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</si>
  <si>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</si>
  <si>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</si>
  <si>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</si>
  <si>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</si>
  <si>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</si>
  <si>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</si>
  <si>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</si>
  <si>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</si>
  <si>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</si>
  <si>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</si>
  <si>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</si>
  <si>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</si>
  <si>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</si>
  <si>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</si>
  <si>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</si>
  <si>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</si>
  <si>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</si>
  <si>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</si>
  <si>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</si>
  <si>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</si>
  <si>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</si>
  <si>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</si>
  <si>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</si>
  <si>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</si>
  <si>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</si>
  <si>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</si>
  <si>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</si>
  <si>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</si>
  <si>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</si>
  <si>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</si>
  <si>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</si>
  <si>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</si>
  <si>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</si>
  <si>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</si>
  <si>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</si>
  <si>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</si>
  <si>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</si>
  <si>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</si>
  <si>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</si>
  <si>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</si>
  <si>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</si>
  <si>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</si>
  <si>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</si>
  <si>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</si>
  <si>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</si>
  <si>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</si>
  <si>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</si>
  <si>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</si>
  <si>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</si>
  <si>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</si>
  <si>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</si>
  <si>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</si>
  <si>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</si>
  <si>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</si>
  <si>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</si>
  <si>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</si>
  <si>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</si>
  <si>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</si>
  <si>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</si>
  <si>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</si>
  <si>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</si>
  <si>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</si>
  <si>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</si>
  <si>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</si>
  <si>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</si>
  <si>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</si>
  <si>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</si>
  <si>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</si>
  <si>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</si>
  <si>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</si>
  <si>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</si>
  <si>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</si>
  <si>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</si>
  <si>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</si>
  <si>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</si>
  <si>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</si>
  <si>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</si>
  <si>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</si>
  <si>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</si>
  <si>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</si>
  <si>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</si>
  <si>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</si>
  <si>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</si>
  <si>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</si>
  <si>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</si>
  <si>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</si>
  <si>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</si>
  <si>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</si>
  <si>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</si>
  <si>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</si>
  <si>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</si>
  <si>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</si>
  <si>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</si>
  <si>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</si>
  <si>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</si>
  <si>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</si>
  <si>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</si>
  <si>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</si>
  <si>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</si>
  <si>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</si>
  <si>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</si>
  <si>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</si>
  <si>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</si>
  <si>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</si>
  <si>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</si>
  <si>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</si>
  <si>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</si>
  <si>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</si>
  <si>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</si>
  <si>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</si>
  <si>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</si>
  <si>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</si>
  <si>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</si>
  <si>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</si>
  <si>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</si>
  <si>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</si>
  <si>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</si>
  <si>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</si>
  <si>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</si>
  <si>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</si>
  <si>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</si>
  <si>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</si>
  <si>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</si>
  <si>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</si>
  <si>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</si>
  <si>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</si>
  <si>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</si>
  <si>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</si>
  <si>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</si>
  <si>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</si>
  <si>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</si>
  <si>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</si>
  <si>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</si>
  <si>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</si>
  <si>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</si>
  <si>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</si>
  <si>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</si>
  <si>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</si>
  <si>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</si>
  <si>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</si>
  <si>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</si>
  <si>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</si>
  <si>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</si>
  <si>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</si>
  <si>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</si>
  <si>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</si>
  <si>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</si>
  <si>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</si>
  <si>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</si>
  <si>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</si>
  <si>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</si>
  <si>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</si>
  <si>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</si>
  <si>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</si>
  <si>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</si>
  <si>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</si>
  <si>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</si>
  <si>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</si>
  <si>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</si>
  <si>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</si>
  <si>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</si>
  <si>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</si>
  <si>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</si>
  <si>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</si>
  <si>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</si>
  <si>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</si>
  <si>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</si>
  <si>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</si>
  <si>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</si>
  <si>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</si>
  <si>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</si>
  <si>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</si>
  <si>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</si>
  <si>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</si>
  <si>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</si>
  <si>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</si>
  <si>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</si>
  <si>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</si>
  <si>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</si>
  <si>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</si>
  <si>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</si>
  <si>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</si>
  <si>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</si>
  <si>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</si>
  <si>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</si>
  <si>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</si>
  <si>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</si>
  <si>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</si>
  <si>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</si>
  <si>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</si>
  <si>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</si>
  <si>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</si>
  <si>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</si>
  <si>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</si>
  <si>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</si>
  <si>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</si>
  <si>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</si>
  <si>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</si>
  <si>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</si>
  <si>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</si>
  <si>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</si>
  <si>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</si>
  <si>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</si>
  <si>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</si>
  <si>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</si>
  <si>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</si>
  <si>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</si>
  <si>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</si>
  <si>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</si>
  <si>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</si>
  <si>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</si>
  <si>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</si>
  <si>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</si>
  <si>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</si>
  <si>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</si>
  <si>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</si>
  <si>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</si>
  <si>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</si>
  <si>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</si>
  <si>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</si>
  <si>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</si>
  <si>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</si>
  <si>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</si>
  <si>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</si>
  <si>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</si>
  <si>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</si>
  <si>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</si>
  <si>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</si>
  <si>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</si>
  <si>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</si>
  <si>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</si>
  <si>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</si>
  <si>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</si>
  <si>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</si>
  <si>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</si>
  <si>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</si>
  <si>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</si>
  <si>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</si>
  <si>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</si>
  <si>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</si>
  <si>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</si>
  <si>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</si>
  <si>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</si>
  <si>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</si>
  <si>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</si>
  <si>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</si>
  <si>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</si>
  <si>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</si>
  <si>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</si>
  <si>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</si>
  <si>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</si>
  <si>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</si>
  <si>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</si>
  <si>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</si>
  <si>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</si>
  <si>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</si>
  <si>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</si>
  <si>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</si>
  <si>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</si>
  <si>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</si>
  <si>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</si>
  <si>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</si>
  <si>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</si>
  <si>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</si>
  <si>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</si>
  <si>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</si>
  <si>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</si>
  <si>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</si>
  <si>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</si>
  <si>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</si>
  <si>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</si>
  <si>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</si>
  <si>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</si>
  <si>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</si>
  <si>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</si>
  <si>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</si>
  <si>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</si>
  <si>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</si>
  <si>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</si>
  <si>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</si>
  <si>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</si>
  <si>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</si>
  <si>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</si>
  <si>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</si>
  <si>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</si>
  <si>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</si>
  <si>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</si>
  <si>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</si>
  <si>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</si>
  <si>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</si>
  <si>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</si>
  <si>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</si>
  <si>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</si>
  <si>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</si>
  <si>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</si>
  <si>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</si>
  <si>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</si>
  <si>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</si>
  <si>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</si>
  <si>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</si>
  <si>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</si>
  <si>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</si>
  <si>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</si>
  <si>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</si>
  <si>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</si>
  <si>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</si>
  <si>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</si>
  <si>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</si>
  <si>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</si>
  <si>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</si>
  <si>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</si>
  <si>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</si>
  <si>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</si>
  <si>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</si>
  <si>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</si>
  <si>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</si>
  <si>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</si>
  <si>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</si>
  <si>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</si>
  <si>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</si>
  <si>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</si>
  <si>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</si>
  <si>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</si>
  <si>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</si>
  <si>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</si>
  <si>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</si>
  <si>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</si>
  <si>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</si>
  <si>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</si>
  <si>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</si>
  <si>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</si>
  <si>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</si>
  <si>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</si>
  <si>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</si>
  <si>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</si>
  <si>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</si>
  <si>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</si>
  <si>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</si>
  <si>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</si>
  <si>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</si>
  <si>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</si>
  <si>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</si>
  <si>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</si>
  <si>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</si>
  <si>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</si>
  <si>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</si>
  <si>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</si>
  <si>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</si>
  <si>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</si>
  <si>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</si>
  <si>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</si>
  <si>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</si>
  <si>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</si>
  <si>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</si>
  <si>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</si>
  <si>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</si>
  <si>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</si>
  <si>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</si>
  <si>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</si>
  <si>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</si>
  <si>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</si>
  <si>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</si>
  <si>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</si>
  <si>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</si>
  <si>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</si>
  <si>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</si>
  <si>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</si>
  <si>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</si>
  <si>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</si>
  <si>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</si>
  <si>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</si>
  <si>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</si>
  <si>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</si>
  <si>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</si>
  <si>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</si>
  <si>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</si>
  <si>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</si>
  <si>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</si>
  <si>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</si>
  <si>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</si>
  <si>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</si>
  <si>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</si>
  <si>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</si>
  <si>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</si>
  <si>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</si>
  <si>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</si>
  <si>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</si>
  <si>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</si>
  <si>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</si>
  <si>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</si>
  <si>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</si>
  <si>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</si>
  <si>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</si>
  <si>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</si>
  <si>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</si>
  <si>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</si>
  <si>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</si>
  <si>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</si>
  <si>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</si>
  <si>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</si>
  <si>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</si>
  <si>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</si>
  <si>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</si>
  <si>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</si>
  <si>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</si>
  <si>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</si>
  <si>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</si>
  <si>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</si>
  <si>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</si>
  <si>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</si>
  <si>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</si>
  <si>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</si>
  <si>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</si>
  <si>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</si>
  <si>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</si>
  <si>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</si>
  <si>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</si>
  <si>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</si>
  <si>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</si>
  <si>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</si>
  <si>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</si>
  <si>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</si>
  <si>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</si>
  <si>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</si>
  <si>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</si>
  <si>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</si>
  <si>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</si>
  <si>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</si>
  <si>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</si>
  <si>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</si>
  <si>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</si>
  <si>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</si>
  <si>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</si>
  <si>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</si>
  <si>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</si>
  <si>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</si>
  <si>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</si>
  <si>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</si>
  <si>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</si>
  <si>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</si>
  <si>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</si>
  <si>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</si>
  <si>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</si>
  <si>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</si>
  <si>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</si>
  <si>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</si>
  <si>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</si>
  <si>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</si>
  <si>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</si>
  <si>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</si>
  <si>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</si>
  <si>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</si>
  <si>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</si>
  <si>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</si>
  <si>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</si>
  <si>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</si>
  <si>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</si>
  <si>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</si>
  <si>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</si>
  <si>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</si>
  <si>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</si>
  <si>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</si>
  <si>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</si>
  <si>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</si>
  <si>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</si>
  <si>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</si>
  <si>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</si>
  <si>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</si>
  <si>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</si>
  <si>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</si>
  <si>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</si>
  <si>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</si>
  <si>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</si>
  <si>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</si>
  <si>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</si>
  <si>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</si>
  <si>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</si>
  <si>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</si>
  <si>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</si>
  <si>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</si>
  <si>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</si>
  <si>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</si>
  <si>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</si>
  <si>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</si>
  <si>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</si>
  <si>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</si>
  <si>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</si>
  <si>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</si>
  <si>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</si>
  <si>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</si>
  <si>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</si>
  <si>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</si>
  <si>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</si>
  <si>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</si>
  <si>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</si>
  <si>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</si>
  <si>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</si>
  <si>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</si>
  <si>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</si>
  <si>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</si>
  <si>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</si>
  <si>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</si>
  <si>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</si>
  <si>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</si>
  <si>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</si>
  <si>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</si>
  <si>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</si>
  <si>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</si>
  <si>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</si>
  <si>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</si>
  <si>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</si>
  <si>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</si>
  <si>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</si>
  <si>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</si>
  <si>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</si>
  <si>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</si>
  <si>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</si>
  <si>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</si>
  <si>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</si>
  <si>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</si>
  <si>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</si>
  <si>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</si>
  <si>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</si>
  <si>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</si>
  <si>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</si>
  <si>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</si>
  <si>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</si>
  <si>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</si>
  <si>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</si>
  <si>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</si>
  <si>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</si>
  <si>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</si>
  <si>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</si>
  <si>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</si>
  <si>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</si>
  <si>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</si>
  <si>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</si>
  <si>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</si>
  <si>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</si>
  <si>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</si>
  <si>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</si>
  <si>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</si>
  <si>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</si>
  <si>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</si>
  <si>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</si>
  <si>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</si>
  <si>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</si>
  <si>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</si>
  <si>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</si>
  <si>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</si>
  <si>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</si>
  <si>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</si>
  <si>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</si>
  <si>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</si>
  <si>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</si>
  <si>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</si>
  <si>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</si>
  <si>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</si>
  <si>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</si>
  <si>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</si>
  <si>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</si>
  <si>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</si>
  <si>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</si>
  <si>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</si>
  <si>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</si>
  <si>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</si>
  <si>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</si>
  <si>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</si>
  <si>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</si>
  <si>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</si>
  <si>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</si>
  <si>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</si>
  <si>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</si>
  <si>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</si>
  <si>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</si>
  <si>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</si>
  <si>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</si>
  <si>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</si>
  <si>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</si>
  <si>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</si>
  <si>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</si>
  <si>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</si>
  <si>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</si>
  <si>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</si>
  <si>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</si>
  <si>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</si>
  <si>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</si>
  <si>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</si>
  <si>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</si>
  <si>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</si>
  <si>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</si>
  <si>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</si>
  <si>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</si>
  <si>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</si>
  <si>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</si>
  <si>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</si>
  <si>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</si>
  <si>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</si>
  <si>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</si>
  <si>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</si>
  <si>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</si>
  <si>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</si>
  <si>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</si>
  <si>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</si>
  <si>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</si>
  <si>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</si>
  <si>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</si>
  <si>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</si>
  <si>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</si>
  <si>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</si>
  <si>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</si>
  <si>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</si>
  <si>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</si>
  <si>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</si>
  <si>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</si>
  <si>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</si>
  <si>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</si>
  <si>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</si>
  <si>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</si>
  <si>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</si>
  <si>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</si>
  <si>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</si>
  <si>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</si>
  <si>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</si>
  <si>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</si>
  <si>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</si>
  <si>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</si>
  <si>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</si>
  <si>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</si>
  <si>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</si>
  <si>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</si>
  <si>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</si>
  <si>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</si>
  <si>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</si>
  <si>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</si>
  <si>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</si>
  <si>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</si>
  <si>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</si>
  <si>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</si>
  <si>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</si>
  <si>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</si>
  <si>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</si>
  <si>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</si>
  <si>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</si>
  <si>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</si>
  <si>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</si>
  <si>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</si>
  <si>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</si>
  <si>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</si>
  <si>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</si>
  <si>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</si>
  <si>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</si>
  <si>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</si>
  <si>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</si>
  <si>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</si>
  <si>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</si>
  <si>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</si>
  <si>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</si>
  <si>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</si>
  <si>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</si>
  <si>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</si>
  <si>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</si>
  <si>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</si>
  <si>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</si>
  <si>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</si>
  <si>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</si>
  <si>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</si>
  <si>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</si>
  <si>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</si>
  <si>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</si>
  <si>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</si>
  <si>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</si>
  <si>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</si>
  <si>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</si>
  <si>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</si>
  <si>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</si>
  <si>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</si>
  <si>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</si>
  <si>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</si>
  <si>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</si>
  <si>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</si>
  <si>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</si>
  <si>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</si>
  <si>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</si>
  <si>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</si>
  <si>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</si>
  <si>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</si>
  <si>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</si>
  <si>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</si>
  <si>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</si>
  <si>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</si>
  <si>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</si>
  <si>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</si>
  <si>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</si>
  <si>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</si>
  <si>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</si>
  <si>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</si>
  <si>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</si>
  <si>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</si>
  <si>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</si>
  <si>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</si>
  <si>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</si>
  <si>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</si>
  <si>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</si>
  <si>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</si>
  <si>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</si>
  <si>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</si>
  <si>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</si>
  <si>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</si>
  <si>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</si>
  <si>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</si>
  <si>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</si>
  <si>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</si>
  <si>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</si>
  <si>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</si>
  <si>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</si>
  <si>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</si>
  <si>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</si>
  <si>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</si>
  <si>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</si>
  <si>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</si>
  <si>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</si>
  <si>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</si>
  <si>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</si>
  <si>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</si>
  <si>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</si>
  <si>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</si>
  <si>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</si>
  <si>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</si>
  <si>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</si>
  <si>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</si>
  <si>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</si>
  <si>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</si>
  <si>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</si>
  <si>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</si>
  <si>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</si>
  <si>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</si>
  <si>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</si>
  <si>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</si>
  <si>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</si>
  <si>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</si>
  <si>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</si>
  <si>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</si>
  <si>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</si>
  <si>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</si>
  <si>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</si>
  <si>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</si>
  <si>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</si>
  <si>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</si>
  <si>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</si>
  <si>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</si>
  <si>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</si>
  <si>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</si>
  <si>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</si>
  <si>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</si>
  <si>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</si>
  <si>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</si>
  <si>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</si>
  <si>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</si>
  <si>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</si>
  <si>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</si>
  <si>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</si>
  <si>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</si>
  <si>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</si>
  <si>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</si>
  <si>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</si>
  <si>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</si>
  <si>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</si>
  <si>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</si>
  <si>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</si>
  <si>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</si>
  <si>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</si>
  <si>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</si>
  <si>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</si>
  <si>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</si>
  <si>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</si>
  <si>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</si>
  <si>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</si>
  <si>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</si>
  <si>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</si>
  <si>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</si>
  <si>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</si>
  <si>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</si>
  <si>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</si>
  <si>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</si>
  <si>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</si>
  <si>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</si>
  <si>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</si>
  <si>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</si>
  <si>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</si>
  <si>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</si>
  <si>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</si>
  <si>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</si>
  <si>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</si>
  <si>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</si>
  <si>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</si>
  <si>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</si>
  <si>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</si>
  <si>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</si>
  <si>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</si>
  <si>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</si>
  <si>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</si>
  <si>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</si>
  <si>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</si>
  <si>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</si>
  <si>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</si>
  <si>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</si>
  <si>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</si>
  <si>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</si>
  <si>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</si>
  <si>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</si>
  <si>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</si>
  <si>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</si>
  <si>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</si>
  <si>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</si>
  <si>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</si>
  <si>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</si>
  <si>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</si>
  <si>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</si>
  <si>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</si>
  <si>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</si>
  <si>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</si>
  <si>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</si>
  <si>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</si>
  <si>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</si>
  <si>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</si>
  <si>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</si>
  <si>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</si>
  <si>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</si>
  <si>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</si>
  <si>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</si>
  <si>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</si>
  <si>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</si>
  <si>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</si>
  <si>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</si>
  <si>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</si>
  <si>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</si>
  <si>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</si>
  <si>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</si>
  <si>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</si>
  <si>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</si>
  <si>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</si>
  <si>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</si>
  <si>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</si>
  <si>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</si>
  <si>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</si>
  <si>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</si>
  <si>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</si>
  <si>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</si>
  <si>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</si>
  <si>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</si>
  <si>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</si>
  <si>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</si>
  <si>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</si>
  <si>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</si>
  <si>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</si>
  <si>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</si>
  <si>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</si>
  <si>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</si>
  <si>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</si>
  <si>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</si>
  <si>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</si>
  <si>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</si>
  <si>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</si>
  <si>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</si>
  <si>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</si>
  <si>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</si>
  <si>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</si>
  <si>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</si>
  <si>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</si>
  <si>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</si>
  <si>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</si>
  <si>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</si>
  <si>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</si>
  <si>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</si>
  <si>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</si>
  <si>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</si>
  <si>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</si>
  <si>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</si>
  <si>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</si>
  <si>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</si>
  <si>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</si>
  <si>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</si>
  <si>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</si>
  <si>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</si>
  <si>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</si>
  <si>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</si>
  <si>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</si>
  <si>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</si>
  <si>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</si>
  <si>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</si>
  <si>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</si>
  <si>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</si>
  <si>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</si>
  <si>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</si>
  <si>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</si>
  <si>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</si>
  <si>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</si>
  <si>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</si>
  <si>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</si>
  <si>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</si>
  <si>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</si>
  <si>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</si>
  <si>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</si>
  <si>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</si>
  <si>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</si>
  <si>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</si>
  <si>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</si>
  <si>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</si>
  <si>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</si>
  <si>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</si>
  <si>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</si>
  <si>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</si>
  <si>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</si>
  <si>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</si>
  <si>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</si>
  <si>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</si>
  <si>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</si>
  <si>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</si>
  <si>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</si>
  <si>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</si>
  <si>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</si>
  <si>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</si>
  <si>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</si>
  <si>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</si>
  <si>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</si>
  <si>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</si>
  <si>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</si>
  <si>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</si>
  <si>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</si>
  <si>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</si>
  <si>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</si>
  <si>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</si>
  <si>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</si>
  <si>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</si>
  <si>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</si>
  <si>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</si>
  <si>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</si>
  <si>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</si>
  <si>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</si>
  <si>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</si>
  <si>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</si>
  <si>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</si>
  <si>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</si>
  <si>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</si>
  <si>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</si>
  <si>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</si>
  <si>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</si>
  <si>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</si>
  <si>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</si>
  <si>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</si>
  <si>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</si>
  <si>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</si>
  <si>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</si>
  <si>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</si>
  <si>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</si>
  <si>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</si>
  <si>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</si>
  <si>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</si>
  <si>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</si>
  <si>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</si>
  <si>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</si>
  <si>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</si>
  <si>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</si>
  <si>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</si>
  <si>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</si>
  <si>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</si>
  <si>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</si>
  <si>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</si>
  <si>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</si>
  <si>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</si>
  <si>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</si>
  <si>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</si>
  <si>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</si>
  <si>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</si>
  <si>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</si>
  <si>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</si>
  <si>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</si>
  <si>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</si>
  <si>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</si>
  <si>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</si>
  <si>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</si>
  <si>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</si>
  <si>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</si>
  <si>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</si>
  <si>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</si>
  <si>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</si>
  <si>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</si>
  <si>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</si>
  <si>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</si>
  <si>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</si>
  <si>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</si>
  <si>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</si>
  <si>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</si>
  <si>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</si>
  <si>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</si>
  <si>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</si>
  <si>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</si>
  <si>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</si>
  <si>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</si>
  <si>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</si>
  <si>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</si>
  <si>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</si>
  <si>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</si>
  <si>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</si>
  <si>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</si>
  <si>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</si>
  <si>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</si>
  <si>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</si>
  <si>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</si>
  <si>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</si>
  <si>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</si>
  <si>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</si>
  <si>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</si>
  <si>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</si>
  <si>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</si>
  <si>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</si>
  <si>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</si>
  <si>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</si>
  <si>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</si>
  <si>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</si>
  <si>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</si>
  <si>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</si>
  <si>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</si>
  <si>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</si>
  <si>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</si>
  <si>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</si>
  <si>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</si>
  <si>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</si>
  <si>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</si>
  <si>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</si>
  <si>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</si>
  <si>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</si>
  <si>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</si>
  <si>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</si>
  <si>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</si>
  <si>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</si>
  <si>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</si>
  <si>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</si>
  <si>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</si>
  <si>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</si>
  <si>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</si>
  <si>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</si>
  <si>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</si>
  <si>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</si>
  <si>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</si>
  <si>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</si>
  <si>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</si>
  <si>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</si>
  <si>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</si>
  <si>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</si>
  <si>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</si>
  <si>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</si>
  <si>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</si>
  <si>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</si>
  <si>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</si>
  <si>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</si>
  <si>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</si>
  <si>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</si>
  <si>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</si>
  <si>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</si>
  <si>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</si>
  <si>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</si>
  <si>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</si>
  <si>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</si>
  <si>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</si>
  <si>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</si>
  <si>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</si>
  <si>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</si>
  <si>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</si>
  <si>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</si>
  <si>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</si>
  <si>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</si>
  <si>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</si>
  <si>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</si>
  <si>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</si>
  <si>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</si>
  <si>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</si>
  <si>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</si>
  <si>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</si>
  <si>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</si>
  <si>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</si>
  <si>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</si>
  <si>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</si>
  <si>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</si>
  <si>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</si>
  <si>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</si>
  <si>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</si>
  <si>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</si>
  <si>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</si>
  <si>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</si>
  <si>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</si>
  <si>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</si>
  <si>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</si>
  <si>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</si>
  <si>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</si>
  <si>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</si>
  <si>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</si>
  <si>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</si>
  <si>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</si>
  <si>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</si>
  <si>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</si>
  <si>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</si>
  <si>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</si>
  <si>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</si>
  <si>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</si>
  <si>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</si>
  <si>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</si>
  <si>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</si>
  <si>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</si>
  <si>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</si>
  <si>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</si>
  <si>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</si>
  <si>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</si>
  <si>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</si>
  <si>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</si>
  <si>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</si>
  <si>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</si>
  <si>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</si>
  <si>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</si>
  <si>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</si>
  <si>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</si>
  <si>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</si>
  <si>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</si>
  <si>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</si>
  <si>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</si>
  <si>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</si>
  <si>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</si>
  <si>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</si>
  <si>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</si>
  <si>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</si>
  <si>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</si>
  <si>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</si>
  <si>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</si>
  <si>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</si>
  <si>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</si>
  <si>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</si>
  <si>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</si>
  <si>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</si>
  <si>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</si>
  <si>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</si>
  <si>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</si>
  <si>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</si>
  <si>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</si>
  <si>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</si>
  <si>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</si>
  <si>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</si>
  <si>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</si>
  <si>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</si>
  <si>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</si>
  <si>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</si>
  <si>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</si>
  <si>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</si>
  <si>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</si>
  <si>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</si>
  <si>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</si>
  <si>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</si>
  <si>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</si>
  <si>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</si>
  <si>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</si>
  <si>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</si>
  <si>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</si>
  <si>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</si>
  <si>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</si>
  <si>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</si>
  <si>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</si>
  <si>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</si>
  <si>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</si>
  <si>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</si>
  <si>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</si>
  <si>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</si>
  <si>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</si>
  <si>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</si>
  <si>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</si>
  <si>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</si>
  <si>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</si>
  <si>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</si>
  <si>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</si>
  <si>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</si>
  <si>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</si>
  <si>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</si>
  <si>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</si>
  <si>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</si>
  <si>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</si>
  <si>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</si>
  <si>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</si>
  <si>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</si>
  <si>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</si>
  <si>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</si>
  <si>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</si>
  <si>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</si>
  <si>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</si>
  <si>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</si>
  <si>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</si>
  <si>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</si>
  <si>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</si>
  <si>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</si>
  <si>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</si>
  <si>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</si>
  <si>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</si>
  <si>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</si>
  <si>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</si>
  <si>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</si>
  <si>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</si>
  <si>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</si>
  <si>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</si>
  <si>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</si>
  <si>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</si>
  <si>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</si>
  <si>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</si>
  <si>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</si>
  <si>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</si>
  <si>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</si>
  <si>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</si>
  <si>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</si>
  <si>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</si>
  <si>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</si>
  <si>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</si>
  <si>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</si>
  <si>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</si>
  <si>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</si>
  <si>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</si>
  <si>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</si>
  <si>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</si>
  <si>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</si>
  <si>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</si>
  <si>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</si>
  <si>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</si>
  <si>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</si>
  <si>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</si>
  <si>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</si>
  <si>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</si>
  <si>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</si>
  <si>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</si>
  <si>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</si>
  <si>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</si>
  <si>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</si>
  <si>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</si>
  <si>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</si>
  <si>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</si>
  <si>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</si>
  <si>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</si>
  <si>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</si>
  <si>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</si>
  <si>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</si>
  <si>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</si>
  <si>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</si>
  <si>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</si>
  <si>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</si>
  <si>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</si>
  <si>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</si>
  <si>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</si>
  <si>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</si>
  <si>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</si>
  <si>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</si>
  <si>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</si>
  <si>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</si>
  <si>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</si>
  <si>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</si>
  <si>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</si>
  <si>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</si>
  <si>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</si>
  <si>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</si>
  <si>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</si>
  <si>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</si>
  <si>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</si>
  <si>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</si>
  <si>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</si>
  <si>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</si>
  <si>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</si>
  <si>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</si>
  <si>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</si>
  <si>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</si>
  <si>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</si>
  <si>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</si>
  <si>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</si>
  <si>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</si>
  <si>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</si>
  <si>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</si>
  <si>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</si>
  <si>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</si>
  <si>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</si>
  <si>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</si>
  <si>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</si>
  <si>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</si>
  <si>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</si>
  <si>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</si>
  <si>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</si>
  <si>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</si>
  <si>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</si>
  <si>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</si>
  <si>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</si>
  <si>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</si>
  <si>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</si>
  <si>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</si>
  <si>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</si>
  <si>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</si>
  <si>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</si>
  <si>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</si>
  <si>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</si>
  <si>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</si>
  <si>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</si>
  <si>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</si>
  <si>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</si>
  <si>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</si>
  <si>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</si>
  <si>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</si>
  <si>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</si>
  <si>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</si>
  <si>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</si>
  <si>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</si>
  <si>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</si>
  <si>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</si>
  <si>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</si>
  <si>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Y</t>
  </si>
  <si>
    <t>Covered Bond Label</t>
  </si>
  <si>
    <t>Single -family houses</t>
  </si>
  <si>
    <t>Tenant owner units</t>
  </si>
  <si>
    <t>Multi-family houses</t>
  </si>
  <si>
    <t>Public</t>
  </si>
  <si>
    <t>intra-group</t>
  </si>
  <si>
    <t>5.00-10.00</t>
  </si>
  <si>
    <t>0</t>
  </si>
  <si>
    <t>-1.00</t>
  </si>
  <si>
    <t>1.00-2.50</t>
  </si>
  <si>
    <t>2.50-5.00</t>
  </si>
  <si>
    <t>10.00-25.00</t>
  </si>
  <si>
    <t>25.00-50.00</t>
  </si>
  <si>
    <t>50.00-100.00</t>
  </si>
  <si>
    <t>100.00-.250.00</t>
  </si>
  <si>
    <t>-10</t>
  </si>
  <si>
    <t>10-20</t>
  </si>
  <si>
    <t>20-50</t>
  </si>
  <si>
    <t>50-100</t>
  </si>
  <si>
    <t>100-200</t>
  </si>
  <si>
    <t>200-</t>
  </si>
  <si>
    <t>Number of Public Sector Exposures</t>
  </si>
  <si>
    <t>Refers to the number of public sector counterparties</t>
  </si>
  <si>
    <t>Public Sector Assets: Concentration risk</t>
  </si>
  <si>
    <t>10 Largest exposures refers to the 10 largest public sector counterparties</t>
  </si>
  <si>
    <t>Tenant owner associations</t>
  </si>
  <si>
    <t>Nordea Mortgage Bank</t>
  </si>
  <si>
    <t>http://www.nordea.com/en/investor-relations/reports-and-presentations/covered-bonds/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</si>
  <si>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</si>
  <si>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</si>
  <si>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</si>
  <si>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</si>
  <si>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</si>
  <si>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</si>
  <si>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</si>
  <si>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</si>
  <si>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</si>
  <si>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</si>
  <si>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</si>
  <si>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</si>
  <si>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</si>
  <si>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</si>
  <si>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</si>
  <si>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</si>
  <si>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</si>
  <si>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</si>
  <si>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</si>
  <si>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</si>
  <si>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</si>
  <si>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</si>
  <si>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</si>
  <si>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</si>
  <si>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</si>
  <si>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</si>
  <si>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</si>
  <si>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 xml:space="preserve"> </t>
  </si>
  <si>
    <t>31/12/2019</t>
  </si>
  <si>
    <t>Reporting Date: [31/12/2019]</t>
  </si>
  <si>
    <t>Cut-off Date: [31/12/2019]</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</si>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</sst>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0" zoomScaleNormal="80" workbookViewId="0">
      <selection activeCell="AB74" sqref="AB7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5" t="s">
        <v>1753</v>
      </c>
      <c r="F6" s="215"/>
      <c r="G6" s="215"/>
      <c r="H6" s="7"/>
      <c r="I6" s="7"/>
      <c r="J6" s="8"/>
    </row>
    <row r="7" spans="2:10" ht="26.25" x14ac:dyDescent="0.25">
      <c r="B7" s="6"/>
      <c r="C7" s="7"/>
      <c r="D7" s="7"/>
      <c r="E7" s="7"/>
      <c r="F7" s="12" t="s">
        <v>607</v>
      </c>
      <c r="G7" s="7"/>
      <c r="H7" s="7"/>
      <c r="I7" s="7"/>
      <c r="J7" s="8"/>
    </row>
    <row r="8" spans="2:10" ht="26.25" x14ac:dyDescent="0.25">
      <c r="B8" s="6"/>
      <c r="C8" s="7"/>
      <c r="D8" s="7"/>
      <c r="E8" s="7"/>
      <c r="F8" s="12" t="s">
        <v>1781</v>
      </c>
      <c r="G8" s="7"/>
      <c r="H8" s="7"/>
      <c r="I8" s="7"/>
      <c r="J8" s="8"/>
    </row>
    <row r="9" spans="2:10" ht="21" x14ac:dyDescent="0.25">
      <c r="B9" s="6"/>
      <c r="C9" s="7"/>
      <c r="D9" s="7"/>
      <c r="E9" s="7"/>
      <c r="F9" s="13" t="s">
        <v>1812</v>
      </c>
      <c r="G9" s="7"/>
      <c r="H9" s="7"/>
      <c r="I9" s="7"/>
      <c r="J9" s="8"/>
    </row>
    <row r="10" spans="2:10" ht="21" x14ac:dyDescent="0.25">
      <c r="B10" s="6"/>
      <c r="C10" s="7"/>
      <c r="D10" s="7"/>
      <c r="E10" s="7"/>
      <c r="F10" s="13" t="s">
        <v>1813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8" t="s">
        <v>15</v>
      </c>
      <c r="E24" s="219" t="s">
        <v>16</v>
      </c>
      <c r="F24" s="219"/>
      <c r="G24" s="219"/>
      <c r="H24" s="219"/>
      <c r="I24" s="7"/>
      <c r="J24" s="8"/>
    </row>
    <row r="25" spans="2:10" x14ac:dyDescent="0.25">
      <c r="B25" s="6"/>
      <c r="C25" s="7"/>
      <c r="D25" s="7"/>
      <c r="E25" s="16"/>
      <c r="F25" s="16"/>
      <c r="G25" s="16"/>
      <c r="H25" s="7"/>
      <c r="I25" s="7"/>
      <c r="J25" s="8"/>
    </row>
    <row r="26" spans="2:10" x14ac:dyDescent="0.25">
      <c r="B26" s="6"/>
      <c r="C26" s="7"/>
      <c r="D26" s="218" t="s">
        <v>17</v>
      </c>
      <c r="E26" s="219"/>
      <c r="F26" s="219"/>
      <c r="G26" s="219"/>
      <c r="H26" s="219"/>
      <c r="I26" s="7"/>
      <c r="J26" s="8"/>
    </row>
    <row r="27" spans="2:10" x14ac:dyDescent="0.25">
      <c r="B27" s="6"/>
      <c r="C27" s="7"/>
      <c r="D27" s="17"/>
      <c r="E27" s="17"/>
      <c r="F27" s="17"/>
      <c r="G27" s="17"/>
      <c r="H27" s="17"/>
      <c r="I27" s="7"/>
      <c r="J27" s="8"/>
    </row>
    <row r="28" spans="2:10" x14ac:dyDescent="0.25">
      <c r="B28" s="6"/>
      <c r="C28" s="7"/>
      <c r="D28" s="218" t="s">
        <v>18</v>
      </c>
      <c r="E28" s="219" t="s">
        <v>16</v>
      </c>
      <c r="F28" s="219"/>
      <c r="G28" s="219"/>
      <c r="H28" s="219"/>
      <c r="I28" s="7"/>
      <c r="J28" s="8"/>
    </row>
    <row r="29" spans="2:10" x14ac:dyDescent="0.25">
      <c r="B29" s="6"/>
      <c r="C29" s="7"/>
      <c r="D29" s="17"/>
      <c r="E29" s="17"/>
      <c r="F29" s="17"/>
      <c r="G29" s="17"/>
      <c r="H29" s="17"/>
      <c r="I29" s="7"/>
      <c r="J29" s="8"/>
    </row>
    <row r="30" spans="2:10" x14ac:dyDescent="0.25">
      <c r="B30" s="6"/>
      <c r="C30" s="7"/>
      <c r="D30" s="218" t="s">
        <v>19</v>
      </c>
      <c r="E30" s="219" t="s">
        <v>16</v>
      </c>
      <c r="F30" s="219"/>
      <c r="G30" s="219"/>
      <c r="H30" s="219"/>
      <c r="I30" s="7"/>
      <c r="J30" s="8"/>
    </row>
    <row r="31" spans="2:10" x14ac:dyDescent="0.25">
      <c r="B31" s="6"/>
      <c r="C31" s="7"/>
      <c r="D31" s="17"/>
      <c r="E31" s="17"/>
      <c r="F31" s="17"/>
      <c r="G31" s="17"/>
      <c r="H31" s="17"/>
      <c r="I31" s="7"/>
      <c r="J31" s="8"/>
    </row>
    <row r="32" spans="2:10" x14ac:dyDescent="0.25">
      <c r="B32" s="6"/>
      <c r="C32" s="7"/>
      <c r="D32" s="218" t="s">
        <v>20</v>
      </c>
      <c r="E32" s="219" t="s">
        <v>16</v>
      </c>
      <c r="F32" s="219"/>
      <c r="G32" s="219"/>
      <c r="H32" s="219"/>
      <c r="I32" s="7"/>
      <c r="J32" s="8"/>
    </row>
    <row r="33" spans="2:10" x14ac:dyDescent="0.25">
      <c r="B33" s="6"/>
      <c r="C33" s="7"/>
      <c r="D33" s="16"/>
      <c r="E33" s="16"/>
      <c r="F33" s="16"/>
      <c r="G33" s="16"/>
      <c r="H33" s="16"/>
      <c r="I33" s="7"/>
      <c r="J33" s="8"/>
    </row>
    <row r="34" spans="2:10" x14ac:dyDescent="0.25">
      <c r="B34" s="6"/>
      <c r="C34" s="7"/>
      <c r="D34" s="218" t="s">
        <v>21</v>
      </c>
      <c r="E34" s="219" t="s">
        <v>16</v>
      </c>
      <c r="F34" s="219"/>
      <c r="G34" s="219"/>
      <c r="H34" s="219"/>
      <c r="I34" s="7"/>
      <c r="J34" s="8"/>
    </row>
    <row r="35" spans="2:10" x14ac:dyDescent="0.25">
      <c r="B35" s="6"/>
      <c r="C35" s="7"/>
      <c r="D35" s="7"/>
      <c r="E35" s="7"/>
      <c r="F35" s="7"/>
      <c r="G35" s="7"/>
      <c r="H35" s="7"/>
      <c r="I35" s="7"/>
      <c r="J35" s="8"/>
    </row>
    <row r="36" spans="2:10" x14ac:dyDescent="0.25">
      <c r="B36" s="6"/>
      <c r="C36" s="7"/>
      <c r="D36" s="216" t="s">
        <v>22</v>
      </c>
      <c r="E36" s="217"/>
      <c r="F36" s="217"/>
      <c r="G36" s="217"/>
      <c r="H36" s="217"/>
      <c r="I36" s="7"/>
      <c r="J36" s="8"/>
    </row>
    <row r="37" spans="2:10" x14ac:dyDescent="0.25">
      <c r="B37" s="6"/>
      <c r="C37" s="7"/>
      <c r="D37" s="7"/>
      <c r="E37" s="7"/>
      <c r="F37" s="15"/>
      <c r="G37" s="7"/>
      <c r="H37" s="7"/>
      <c r="I37" s="7"/>
      <c r="J37" s="8"/>
    </row>
    <row r="38" spans="2:10" x14ac:dyDescent="0.25">
      <c r="B38" s="6"/>
      <c r="C38" s="7"/>
      <c r="D38" s="216" t="s">
        <v>1708</v>
      </c>
      <c r="E38" s="217"/>
      <c r="F38" s="217"/>
      <c r="G38" s="217"/>
      <c r="H38" s="217"/>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showGridLines="0" showRowColHeaders="0"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showGridLines="0" showRowColHeaders="0"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0" t="s">
        <v>45</v>
      </c>
      <c r="B1" s="221"/>
      <c r="C1" s="221"/>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topLeftCell="A19" zoomScale="85" zoomScaleNormal="85" workbookViewId="0">
      <selection activeCell="C6" sqref="C6"/>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200"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225</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607</v>
      </c>
      <c r="E14" s="72"/>
      <c r="F14" s="72"/>
      <c r="H14" s="64"/>
      <c r="L14" s="64"/>
      <c r="M14" s="64"/>
    </row>
    <row r="15" spans="1:13" x14ac:dyDescent="0.25">
      <c r="A15" s="66" t="s">
        <v>94</v>
      </c>
      <c r="B15" s="80" t="s">
        <v>95</v>
      </c>
      <c r="C15" s="66" t="s">
        <v>1781</v>
      </c>
      <c r="E15" s="72"/>
      <c r="F15" s="72"/>
      <c r="H15" s="64"/>
      <c r="L15" s="64"/>
      <c r="M15" s="64"/>
    </row>
    <row r="16" spans="1:13" ht="45" x14ac:dyDescent="0.25">
      <c r="A16" s="66" t="s">
        <v>96</v>
      </c>
      <c r="B16" s="80" t="s">
        <v>97</v>
      </c>
      <c r="C16" s="213" t="s">
        <v>1782</v>
      </c>
      <c r="E16" s="72"/>
      <c r="F16" s="72"/>
      <c r="H16" s="64"/>
      <c r="L16" s="64"/>
      <c r="M16" s="64"/>
    </row>
    <row r="17" spans="1:13" x14ac:dyDescent="0.25">
      <c r="A17" s="66" t="s">
        <v>98</v>
      </c>
      <c r="B17" s="80" t="s">
        <v>99</v>
      </c>
      <c r="C17" s="214" t="s">
        <v>1811</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1754</v>
      </c>
      <c r="D27" s="83"/>
      <c r="E27" s="83"/>
      <c r="F27" s="83"/>
      <c r="H27" s="64"/>
      <c r="L27" s="64"/>
      <c r="M27" s="64"/>
    </row>
    <row r="28" spans="1:13" x14ac:dyDescent="0.25">
      <c r="A28" s="66" t="s">
        <v>112</v>
      </c>
      <c r="B28" s="82" t="s">
        <v>113</v>
      </c>
      <c r="C28" s="66" t="s">
        <v>1754</v>
      </c>
      <c r="D28" s="83"/>
      <c r="E28" s="83"/>
      <c r="F28" s="83"/>
      <c r="H28" s="64"/>
      <c r="L28" s="64"/>
      <c r="M28" s="64"/>
    </row>
    <row r="29" spans="1:13" x14ac:dyDescent="0.25">
      <c r="A29" s="66" t="s">
        <v>114</v>
      </c>
      <c r="B29" s="82" t="s">
        <v>115</v>
      </c>
      <c r="C29" s="66" t="s">
        <v>1755</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194">
        <v>21943.235878240001</v>
      </c>
      <c r="F38" s="83"/>
      <c r="H38" s="64"/>
      <c r="L38" s="64"/>
      <c r="M38" s="64"/>
    </row>
    <row r="39" spans="1:13" x14ac:dyDescent="0.25">
      <c r="A39" s="66" t="s">
        <v>124</v>
      </c>
      <c r="B39" s="83" t="s">
        <v>125</v>
      </c>
      <c r="C39" s="194">
        <v>16060.6852205</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0.36627021680441518</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94">
        <v>21801.4614773998</v>
      </c>
      <c r="E53" s="91"/>
      <c r="F53" s="92">
        <f>IF($C$58=0,"",IF(C53="[for completion]","",C53/$C$58))</f>
        <v>0.99353903856173775</v>
      </c>
      <c r="G53" s="92"/>
      <c r="H53" s="64"/>
      <c r="L53" s="64"/>
      <c r="M53" s="64"/>
    </row>
    <row r="54" spans="1:13" x14ac:dyDescent="0.25">
      <c r="A54" s="66" t="s">
        <v>150</v>
      </c>
      <c r="B54" s="83" t="s">
        <v>151</v>
      </c>
      <c r="C54" s="194">
        <v>141.77440084</v>
      </c>
      <c r="E54" s="91"/>
      <c r="F54" s="92">
        <f>IF($C$58=0,"",IF(C54="[for completion]","",C54/$C$58))</f>
        <v>6.4609614382622488E-3</v>
      </c>
      <c r="G54" s="92"/>
      <c r="H54" s="64"/>
      <c r="L54" s="64"/>
      <c r="M54" s="64"/>
    </row>
    <row r="55" spans="1:13" x14ac:dyDescent="0.25">
      <c r="A55" s="66" t="s">
        <v>152</v>
      </c>
      <c r="B55" s="83" t="s">
        <v>153</v>
      </c>
      <c r="C55" s="194" t="s">
        <v>1404</v>
      </c>
      <c r="E55" s="91"/>
      <c r="F55" s="164" t="s">
        <v>1404</v>
      </c>
      <c r="G55" s="92"/>
      <c r="H55" s="64"/>
      <c r="L55" s="64"/>
      <c r="M55" s="64"/>
    </row>
    <row r="56" spans="1:13" x14ac:dyDescent="0.25">
      <c r="A56" s="66" t="s">
        <v>154</v>
      </c>
      <c r="B56" s="83" t="s">
        <v>155</v>
      </c>
      <c r="C56" s="194">
        <v>0</v>
      </c>
      <c r="E56" s="91"/>
      <c r="F56" s="164">
        <f t="shared" ref="F56" si="0">IF($C$58=0,"",IF(C56="[for completion]","",C56/$C$58))</f>
        <v>0</v>
      </c>
      <c r="G56" s="92"/>
      <c r="H56" s="64"/>
      <c r="L56" s="64"/>
      <c r="M56" s="64"/>
    </row>
    <row r="57" spans="1:13" x14ac:dyDescent="0.25">
      <c r="A57" s="66" t="s">
        <v>156</v>
      </c>
      <c r="B57" s="66" t="s">
        <v>157</v>
      </c>
      <c r="C57" s="194">
        <v>0</v>
      </c>
      <c r="E57" s="91"/>
      <c r="F57" s="92">
        <f>IF($C$58=0,"",IF(C57="[for completion]","",C57/$C$58))</f>
        <v>0</v>
      </c>
      <c r="G57" s="92"/>
      <c r="H57" s="64"/>
      <c r="L57" s="64"/>
      <c r="M57" s="64"/>
    </row>
    <row r="58" spans="1:13" x14ac:dyDescent="0.25">
      <c r="A58" s="66" t="s">
        <v>158</v>
      </c>
      <c r="B58" s="93" t="s">
        <v>159</v>
      </c>
      <c r="C58" s="196">
        <f>SUM(C53:C57)</f>
        <v>21943.235878239801</v>
      </c>
      <c r="D58" s="91"/>
      <c r="E58" s="91"/>
      <c r="F58" s="94">
        <f>SUM(F53:F57)</f>
        <v>1</v>
      </c>
      <c r="G58" s="92"/>
      <c r="H58" s="64"/>
      <c r="L58" s="64"/>
      <c r="M58" s="64"/>
    </row>
    <row r="59" spans="1:13" outlineLevel="1" x14ac:dyDescent="0.25">
      <c r="A59" s="66" t="s">
        <v>160</v>
      </c>
      <c r="B59" s="95" t="s">
        <v>1756</v>
      </c>
      <c r="C59" s="194">
        <v>9286.6291532099003</v>
      </c>
      <c r="E59" s="91"/>
      <c r="F59" s="92">
        <f t="shared" ref="F59:F64" si="1">IF($C$58=0,"",IF(C59="[for completion]","",C59/$C$58))</f>
        <v>0.42321147185128999</v>
      </c>
      <c r="G59" s="92"/>
      <c r="H59" s="64"/>
      <c r="L59" s="64"/>
      <c r="M59" s="64"/>
    </row>
    <row r="60" spans="1:13" outlineLevel="1" x14ac:dyDescent="0.25">
      <c r="A60" s="66" t="s">
        <v>162</v>
      </c>
      <c r="B60" s="95" t="s">
        <v>1757</v>
      </c>
      <c r="C60" s="194">
        <v>10878.093505389999</v>
      </c>
      <c r="E60" s="91"/>
      <c r="F60" s="92">
        <f t="shared" si="1"/>
        <v>0.49573789233963234</v>
      </c>
      <c r="G60" s="92"/>
      <c r="H60" s="64"/>
      <c r="L60" s="64"/>
      <c r="M60" s="64"/>
    </row>
    <row r="61" spans="1:13" outlineLevel="1" x14ac:dyDescent="0.25">
      <c r="A61" s="66" t="s">
        <v>163</v>
      </c>
      <c r="B61" s="95" t="s">
        <v>1758</v>
      </c>
      <c r="C61" s="194">
        <v>1072.17031264</v>
      </c>
      <c r="E61" s="91"/>
      <c r="F61" s="92">
        <f t="shared" si="1"/>
        <v>4.8861084964375148E-2</v>
      </c>
      <c r="G61" s="92"/>
      <c r="H61" s="64"/>
      <c r="L61" s="64"/>
      <c r="M61" s="64"/>
    </row>
    <row r="62" spans="1:13" outlineLevel="1" x14ac:dyDescent="0.25">
      <c r="A62" s="66" t="s">
        <v>164</v>
      </c>
      <c r="B62" s="95" t="s">
        <v>547</v>
      </c>
      <c r="C62" s="194">
        <v>564.56850615999804</v>
      </c>
      <c r="E62" s="91"/>
      <c r="F62" s="92">
        <f t="shared" si="1"/>
        <v>2.5728589406444711E-2</v>
      </c>
      <c r="G62" s="92"/>
      <c r="H62" s="64"/>
      <c r="L62" s="64"/>
      <c r="M62" s="64"/>
    </row>
    <row r="63" spans="1:13" outlineLevel="1" x14ac:dyDescent="0.25">
      <c r="A63" s="66" t="s">
        <v>165</v>
      </c>
      <c r="B63" s="95" t="s">
        <v>1759</v>
      </c>
      <c r="C63" s="194">
        <v>0</v>
      </c>
      <c r="E63" s="91"/>
      <c r="F63" s="92">
        <f t="shared" si="1"/>
        <v>0</v>
      </c>
      <c r="G63" s="92"/>
      <c r="H63" s="64"/>
      <c r="L63" s="64"/>
      <c r="M63" s="64"/>
    </row>
    <row r="64" spans="1:13" outlineLevel="1" x14ac:dyDescent="0.25">
      <c r="A64" s="66" t="s">
        <v>166</v>
      </c>
      <c r="B64" s="95" t="s">
        <v>1780</v>
      </c>
      <c r="C64" s="197">
        <v>141.77440084</v>
      </c>
      <c r="D64" s="96"/>
      <c r="E64" s="96"/>
      <c r="F64" s="92">
        <f t="shared" si="1"/>
        <v>6.4609614382622488E-3</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198">
        <v>8.5643208832306605</v>
      </c>
      <c r="D66" s="207">
        <v>5.4013872876700697</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198">
        <v>1776.6365956729217</v>
      </c>
      <c r="D70" s="198">
        <v>3793.45458011234</v>
      </c>
      <c r="E70" s="62"/>
      <c r="F70" s="92">
        <f t="shared" ref="F70:F76" si="2">IF($C$77=0,"",IF(C70="[for completion]","",C70/$C$77))</f>
        <v>8.0965114057527043E-2</v>
      </c>
      <c r="G70" s="92">
        <f>IF($D$77=0,"",IF(D70="[Mark as ND1 if not relevant]","",D70/$D$77))</f>
        <v>0.1728782506462008</v>
      </c>
      <c r="H70" s="64"/>
      <c r="L70" s="64"/>
      <c r="M70" s="64"/>
    </row>
    <row r="71" spans="1:13" x14ac:dyDescent="0.25">
      <c r="A71" s="66" t="s">
        <v>174</v>
      </c>
      <c r="B71" s="183" t="s">
        <v>1730</v>
      </c>
      <c r="C71" s="198">
        <v>1659.7813383788503</v>
      </c>
      <c r="D71" s="198">
        <v>2840.2011031044099</v>
      </c>
      <c r="E71" s="62"/>
      <c r="F71" s="92">
        <f t="shared" si="2"/>
        <v>7.5639771070627346E-2</v>
      </c>
      <c r="G71" s="92">
        <f t="shared" ref="G71:G76" si="3">IF($D$77=0,"",IF(D71="[Mark as ND1 if not relevant]","",D71/$D$77))</f>
        <v>0.12943584477385764</v>
      </c>
      <c r="H71" s="64"/>
      <c r="L71" s="64"/>
      <c r="M71" s="64"/>
    </row>
    <row r="72" spans="1:13" x14ac:dyDescent="0.25">
      <c r="A72" s="66" t="s">
        <v>175</v>
      </c>
      <c r="B72" s="182" t="s">
        <v>1731</v>
      </c>
      <c r="C72" s="198">
        <v>1543.6963109738467</v>
      </c>
      <c r="D72" s="198">
        <v>2411.3014039947298</v>
      </c>
      <c r="E72" s="62"/>
      <c r="F72" s="92">
        <f t="shared" si="2"/>
        <v>7.0349529100430089E-2</v>
      </c>
      <c r="G72" s="92">
        <f t="shared" si="3"/>
        <v>0.10988969544772875</v>
      </c>
      <c r="H72" s="64"/>
      <c r="L72" s="64"/>
      <c r="M72" s="64"/>
    </row>
    <row r="73" spans="1:13" x14ac:dyDescent="0.25">
      <c r="A73" s="66" t="s">
        <v>176</v>
      </c>
      <c r="B73" s="182" t="s">
        <v>1732</v>
      </c>
      <c r="C73" s="198">
        <v>1496.0191130093658</v>
      </c>
      <c r="D73" s="198">
        <v>2088.13270380428</v>
      </c>
      <c r="E73" s="62"/>
      <c r="F73" s="92">
        <f t="shared" si="2"/>
        <v>6.8176777632550187E-2</v>
      </c>
      <c r="G73" s="92">
        <f t="shared" si="3"/>
        <v>9.5162001106683825E-2</v>
      </c>
      <c r="H73" s="64"/>
      <c r="L73" s="64"/>
      <c r="M73" s="64"/>
    </row>
    <row r="74" spans="1:13" x14ac:dyDescent="0.25">
      <c r="A74" s="66" t="s">
        <v>177</v>
      </c>
      <c r="B74" s="182" t="s">
        <v>1733</v>
      </c>
      <c r="C74" s="198">
        <v>1427.9524172718125</v>
      </c>
      <c r="D74" s="198">
        <v>1791.0490935475898</v>
      </c>
      <c r="E74" s="62"/>
      <c r="F74" s="92">
        <f t="shared" si="2"/>
        <v>6.5074833319722025E-2</v>
      </c>
      <c r="G74" s="92">
        <f t="shared" si="3"/>
        <v>8.1623076690376883E-2</v>
      </c>
      <c r="H74" s="64"/>
      <c r="L74" s="64"/>
      <c r="M74" s="64"/>
    </row>
    <row r="75" spans="1:13" x14ac:dyDescent="0.25">
      <c r="A75" s="66" t="s">
        <v>178</v>
      </c>
      <c r="B75" s="182" t="s">
        <v>1734</v>
      </c>
      <c r="C75" s="198">
        <v>5836.4513149176964</v>
      </c>
      <c r="D75" s="198">
        <v>5561.6902850350998</v>
      </c>
      <c r="E75" s="62"/>
      <c r="F75" s="92">
        <f t="shared" si="2"/>
        <v>0.26597951857708507</v>
      </c>
      <c r="G75" s="92">
        <f t="shared" si="3"/>
        <v>0.25346165791824615</v>
      </c>
      <c r="H75" s="64"/>
      <c r="L75" s="64"/>
      <c r="M75" s="64"/>
    </row>
    <row r="76" spans="1:13" x14ac:dyDescent="0.25">
      <c r="A76" s="66" t="s">
        <v>179</v>
      </c>
      <c r="B76" s="182" t="s">
        <v>1735</v>
      </c>
      <c r="C76" s="198">
        <v>8202.6987880155102</v>
      </c>
      <c r="D76" s="198">
        <v>3457.0963628661798</v>
      </c>
      <c r="E76" s="62"/>
      <c r="F76" s="92">
        <f t="shared" si="2"/>
        <v>0.37381445624205822</v>
      </c>
      <c r="G76" s="92">
        <f t="shared" si="3"/>
        <v>0.15754947341690578</v>
      </c>
      <c r="H76" s="64"/>
      <c r="L76" s="64"/>
      <c r="M76" s="64"/>
    </row>
    <row r="77" spans="1:13" x14ac:dyDescent="0.25">
      <c r="A77" s="66" t="s">
        <v>180</v>
      </c>
      <c r="B77" s="100" t="s">
        <v>159</v>
      </c>
      <c r="C77" s="199">
        <f>SUM(C70:C76)</f>
        <v>21943.235878240004</v>
      </c>
      <c r="D77" s="199">
        <f>SUM(D70:D76)</f>
        <v>21942.925532464633</v>
      </c>
      <c r="E77" s="83"/>
      <c r="F77" s="94">
        <f>SUM(F70:F76)</f>
        <v>1</v>
      </c>
      <c r="G77" s="94">
        <f>SUM(G70:G76)</f>
        <v>0.99999999999999978</v>
      </c>
      <c r="H77" s="64"/>
      <c r="L77" s="64"/>
      <c r="M77" s="64"/>
    </row>
    <row r="78" spans="1:13" outlineLevel="1" x14ac:dyDescent="0.25">
      <c r="A78" s="66" t="s">
        <v>181</v>
      </c>
      <c r="B78" s="101" t="s">
        <v>182</v>
      </c>
      <c r="C78" s="199"/>
      <c r="D78" s="199"/>
      <c r="E78" s="83"/>
      <c r="F78" s="92">
        <f>IF($C$77=0,"",IF(C78="[for completion]","",C78/$C$77))</f>
        <v>0</v>
      </c>
      <c r="G78" s="92">
        <f t="shared" ref="G78:G87" si="4">IF($D$77=0,"",IF(D78="[for completion]","",D78/$D$77))</f>
        <v>0</v>
      </c>
      <c r="H78" s="64"/>
      <c r="L78" s="64"/>
      <c r="M78" s="64"/>
    </row>
    <row r="79" spans="1:13" outlineLevel="1" x14ac:dyDescent="0.25">
      <c r="A79" s="66" t="s">
        <v>183</v>
      </c>
      <c r="B79" s="101" t="s">
        <v>184</v>
      </c>
      <c r="C79" s="199"/>
      <c r="D79" s="199"/>
      <c r="E79" s="83"/>
      <c r="F79" s="92">
        <f t="shared" ref="F79:F87" si="5">IF($C$77=0,"",IF(C79="[for completion]","",C79/$C$77))</f>
        <v>0</v>
      </c>
      <c r="G79" s="92">
        <f t="shared" si="4"/>
        <v>0</v>
      </c>
      <c r="H79" s="64"/>
      <c r="L79" s="64"/>
      <c r="M79" s="64"/>
    </row>
    <row r="80" spans="1:13" outlineLevel="1" x14ac:dyDescent="0.25">
      <c r="A80" s="66" t="s">
        <v>185</v>
      </c>
      <c r="B80" s="101" t="s">
        <v>186</v>
      </c>
      <c r="C80" s="199"/>
      <c r="D80" s="199"/>
      <c r="E80" s="83"/>
      <c r="F80" s="92">
        <f t="shared" si="5"/>
        <v>0</v>
      </c>
      <c r="G80" s="92">
        <f t="shared" si="4"/>
        <v>0</v>
      </c>
      <c r="H80" s="64"/>
      <c r="L80" s="64"/>
      <c r="M80" s="64"/>
    </row>
    <row r="81" spans="1:13" outlineLevel="1" x14ac:dyDescent="0.25">
      <c r="A81" s="66" t="s">
        <v>187</v>
      </c>
      <c r="B81" s="101" t="s">
        <v>188</v>
      </c>
      <c r="C81" s="199"/>
      <c r="D81" s="199"/>
      <c r="E81" s="83"/>
      <c r="F81" s="92">
        <f t="shared" si="5"/>
        <v>0</v>
      </c>
      <c r="G81" s="92">
        <f t="shared" si="4"/>
        <v>0</v>
      </c>
      <c r="H81" s="64"/>
      <c r="L81" s="64"/>
      <c r="M81" s="64"/>
    </row>
    <row r="82" spans="1:13" outlineLevel="1" x14ac:dyDescent="0.25">
      <c r="A82" s="66" t="s">
        <v>189</v>
      </c>
      <c r="B82" s="101" t="s">
        <v>190</v>
      </c>
      <c r="C82" s="199"/>
      <c r="D82" s="199"/>
      <c r="E82" s="83"/>
      <c r="F82" s="92">
        <f t="shared" si="5"/>
        <v>0</v>
      </c>
      <c r="G82" s="92">
        <f t="shared" si="4"/>
        <v>0</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f t="shared" si="4"/>
        <v>0</v>
      </c>
      <c r="H86" s="64"/>
      <c r="L86" s="64"/>
      <c r="M86" s="64"/>
    </row>
    <row r="87" spans="1:13" outlineLevel="1" x14ac:dyDescent="0.25">
      <c r="A87" s="66" t="s">
        <v>195</v>
      </c>
      <c r="B87" s="101"/>
      <c r="C87" s="91"/>
      <c r="D87" s="91"/>
      <c r="E87" s="83"/>
      <c r="F87" s="92">
        <f t="shared" si="5"/>
        <v>0</v>
      </c>
      <c r="G87" s="92">
        <f t="shared" si="4"/>
        <v>0</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198">
        <v>4.1693980279172296</v>
      </c>
      <c r="D89" s="198" t="s">
        <v>1404</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66">
        <v>2413</v>
      </c>
      <c r="D93" s="66" t="s">
        <v>1404</v>
      </c>
      <c r="E93" s="62"/>
      <c r="F93" s="92">
        <f>IF($C$100=0,"",IF(C93="[for completion]","",IF(C93="","",C93/$C$100)))</f>
        <v>0.1502426557068702</v>
      </c>
      <c r="G93" s="92" t="str">
        <f>IF($D$100=0,"",IF(D93="[Mark as ND1 if not relevant]","",IF(D93="","",D93/$D$100)))</f>
        <v/>
      </c>
      <c r="H93" s="64"/>
      <c r="L93" s="64"/>
      <c r="M93" s="64"/>
    </row>
    <row r="94" spans="1:13" x14ac:dyDescent="0.25">
      <c r="A94" s="66" t="s">
        <v>202</v>
      </c>
      <c r="B94" s="183" t="s">
        <v>1730</v>
      </c>
      <c r="C94" s="66">
        <v>1382.1852205</v>
      </c>
      <c r="D94" s="150" t="s">
        <v>1404</v>
      </c>
      <c r="E94" s="62"/>
      <c r="F94" s="92">
        <f t="shared" ref="F94:F99" si="6">IF($C$100=0,"",IF(C94="[for completion]","",IF(C94="","",C94/$C$100)))</f>
        <v>8.6060165025572302E-2</v>
      </c>
      <c r="G94" s="92" t="str">
        <f t="shared" ref="G94:G99" si="7">IF($D$100=0,"",IF(D94="[Mark as ND1 if not relevant]","",IF(D94="","",D94/$D$100)))</f>
        <v/>
      </c>
      <c r="H94" s="64"/>
      <c r="L94" s="64"/>
      <c r="M94" s="64"/>
    </row>
    <row r="95" spans="1:13" x14ac:dyDescent="0.25">
      <c r="A95" s="66" t="s">
        <v>203</v>
      </c>
      <c r="B95" s="183" t="s">
        <v>1731</v>
      </c>
      <c r="C95" s="66">
        <v>2869</v>
      </c>
      <c r="D95" s="150" t="s">
        <v>1404</v>
      </c>
      <c r="E95" s="62"/>
      <c r="F95" s="92">
        <f t="shared" si="6"/>
        <v>0.17863496859635747</v>
      </c>
      <c r="G95" s="92" t="str">
        <f t="shared" si="7"/>
        <v/>
      </c>
      <c r="H95" s="64"/>
      <c r="L95" s="64"/>
      <c r="M95" s="64"/>
    </row>
    <row r="96" spans="1:13" x14ac:dyDescent="0.25">
      <c r="A96" s="66" t="s">
        <v>204</v>
      </c>
      <c r="B96" s="183" t="s">
        <v>1732</v>
      </c>
      <c r="C96" s="66">
        <v>2366</v>
      </c>
      <c r="D96" s="150" t="s">
        <v>1404</v>
      </c>
      <c r="E96" s="62"/>
      <c r="F96" s="92">
        <f t="shared" si="6"/>
        <v>0.14731625503624321</v>
      </c>
      <c r="G96" s="92" t="str">
        <f t="shared" si="7"/>
        <v/>
      </c>
      <c r="H96" s="64"/>
      <c r="L96" s="64"/>
      <c r="M96" s="64"/>
    </row>
    <row r="97" spans="1:14" x14ac:dyDescent="0.25">
      <c r="A97" s="66" t="s">
        <v>205</v>
      </c>
      <c r="B97" s="183" t="s">
        <v>1733</v>
      </c>
      <c r="C97" s="66">
        <v>1148</v>
      </c>
      <c r="D97" s="150" t="s">
        <v>1404</v>
      </c>
      <c r="E97" s="62"/>
      <c r="F97" s="92">
        <f t="shared" si="6"/>
        <v>7.1478892976165345E-2</v>
      </c>
      <c r="G97" s="92" t="str">
        <f t="shared" si="7"/>
        <v/>
      </c>
      <c r="H97" s="64"/>
      <c r="L97" s="64"/>
      <c r="M97" s="64"/>
    </row>
    <row r="98" spans="1:14" x14ac:dyDescent="0.25">
      <c r="A98" s="66" t="s">
        <v>206</v>
      </c>
      <c r="B98" s="183" t="s">
        <v>1734</v>
      </c>
      <c r="C98" s="66">
        <v>4996.5</v>
      </c>
      <c r="D98" s="150" t="s">
        <v>1404</v>
      </c>
      <c r="E98" s="62"/>
      <c r="F98" s="92">
        <f t="shared" si="6"/>
        <v>0.31110129682527016</v>
      </c>
      <c r="G98" s="92" t="str">
        <f t="shared" si="7"/>
        <v/>
      </c>
      <c r="H98" s="64"/>
      <c r="L98" s="64"/>
      <c r="M98" s="64"/>
    </row>
    <row r="99" spans="1:14" x14ac:dyDescent="0.25">
      <c r="A99" s="66" t="s">
        <v>207</v>
      </c>
      <c r="B99" s="183" t="s">
        <v>1735</v>
      </c>
      <c r="C99" s="66">
        <v>886</v>
      </c>
      <c r="D99" s="150" t="s">
        <v>1404</v>
      </c>
      <c r="E99" s="62"/>
      <c r="F99" s="92">
        <f t="shared" si="6"/>
        <v>5.5165765833521341E-2</v>
      </c>
      <c r="G99" s="92" t="str">
        <f t="shared" si="7"/>
        <v/>
      </c>
      <c r="H99" s="64"/>
      <c r="L99" s="64"/>
      <c r="M99" s="64"/>
    </row>
    <row r="100" spans="1:14" x14ac:dyDescent="0.25">
      <c r="A100" s="66" t="s">
        <v>208</v>
      </c>
      <c r="B100" s="100" t="s">
        <v>159</v>
      </c>
      <c r="C100" s="91">
        <f>SUM(C93:C99)</f>
        <v>16060.6852205</v>
      </c>
      <c r="D100" s="91">
        <f>SUM(D93:D99)</f>
        <v>0</v>
      </c>
      <c r="E100" s="83"/>
      <c r="F100" s="94">
        <f>SUM(F93:F99)</f>
        <v>1.0000000000000002</v>
      </c>
      <c r="G100" s="94">
        <f>SUM(G93:G99)</f>
        <v>0</v>
      </c>
      <c r="H100" s="64"/>
      <c r="L100" s="64"/>
      <c r="M100" s="64"/>
    </row>
    <row r="101" spans="1:14" outlineLevel="1" x14ac:dyDescent="0.25">
      <c r="A101" s="66" t="s">
        <v>209</v>
      </c>
      <c r="B101" s="101" t="s">
        <v>182</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210</v>
      </c>
      <c r="B102" s="101" t="s">
        <v>184</v>
      </c>
      <c r="C102" s="91"/>
      <c r="D102" s="91"/>
      <c r="E102" s="83"/>
      <c r="F102" s="92">
        <f t="shared" si="8"/>
        <v>0</v>
      </c>
      <c r="G102" s="92" t="str">
        <f t="shared" si="9"/>
        <v/>
      </c>
      <c r="H102" s="64"/>
      <c r="L102" s="64"/>
      <c r="M102" s="64"/>
    </row>
    <row r="103" spans="1:14" outlineLevel="1" x14ac:dyDescent="0.25">
      <c r="A103" s="66" t="s">
        <v>211</v>
      </c>
      <c r="B103" s="101" t="s">
        <v>186</v>
      </c>
      <c r="C103" s="91"/>
      <c r="D103" s="91"/>
      <c r="E103" s="83"/>
      <c r="F103" s="92">
        <f t="shared" si="8"/>
        <v>0</v>
      </c>
      <c r="G103" s="92" t="str">
        <f t="shared" si="9"/>
        <v/>
      </c>
      <c r="H103" s="64"/>
      <c r="L103" s="64"/>
      <c r="M103" s="64"/>
    </row>
    <row r="104" spans="1:14" outlineLevel="1" x14ac:dyDescent="0.25">
      <c r="A104" s="66" t="s">
        <v>212</v>
      </c>
      <c r="B104" s="101" t="s">
        <v>188</v>
      </c>
      <c r="C104" s="91"/>
      <c r="D104" s="91"/>
      <c r="E104" s="83"/>
      <c r="F104" s="92">
        <f t="shared" si="8"/>
        <v>0</v>
      </c>
      <c r="G104" s="92" t="str">
        <f t="shared" si="9"/>
        <v/>
      </c>
      <c r="H104" s="64"/>
      <c r="L104" s="64"/>
      <c r="M104" s="64"/>
    </row>
    <row r="105" spans="1:14" outlineLevel="1" x14ac:dyDescent="0.25">
      <c r="A105" s="66" t="s">
        <v>213</v>
      </c>
      <c r="B105" s="101" t="s">
        <v>190</v>
      </c>
      <c r="C105" s="91"/>
      <c r="D105" s="91"/>
      <c r="E105" s="83"/>
      <c r="F105" s="92">
        <f t="shared" si="8"/>
        <v>0</v>
      </c>
      <c r="G105" s="92" t="str">
        <f t="shared" si="9"/>
        <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207">
        <v>21943.235878240001</v>
      </c>
      <c r="D112" s="207">
        <v>21943.235878240001</v>
      </c>
      <c r="E112" s="92"/>
      <c r="F112" s="92">
        <f>IF($C$129=0,"",IF(C112="[for completion]","",IF(C112="","",C112/$C$129)))</f>
        <v>1</v>
      </c>
      <c r="G112" s="92">
        <f>IF($D$129=0,"",IF(D112="[for completion]","",IF(D112="","",D112/$D$129)))</f>
        <v>1</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10"/>
        <v>0</v>
      </c>
      <c r="G114" s="92">
        <f t="shared" si="11"/>
        <v>0</v>
      </c>
      <c r="I114" s="66"/>
      <c r="J114" s="66"/>
      <c r="K114" s="66"/>
      <c r="L114" s="83" t="s">
        <v>234</v>
      </c>
      <c r="M114" s="64"/>
      <c r="N114" s="64"/>
    </row>
    <row r="115" spans="1:14" s="102" customFormat="1" x14ac:dyDescent="0.25">
      <c r="A115" s="66" t="s">
        <v>228</v>
      </c>
      <c r="B115" s="83" t="s">
        <v>1741</v>
      </c>
      <c r="C115" s="150">
        <v>0</v>
      </c>
      <c r="D115" s="150">
        <v>0</v>
      </c>
      <c r="E115" s="92"/>
      <c r="F115" s="92">
        <f t="shared" si="10"/>
        <v>0</v>
      </c>
      <c r="G115" s="92">
        <f t="shared" si="11"/>
        <v>0</v>
      </c>
      <c r="I115" s="66"/>
      <c r="J115" s="66"/>
      <c r="K115" s="66"/>
      <c r="L115" s="83" t="s">
        <v>1741</v>
      </c>
      <c r="M115" s="64"/>
      <c r="N115" s="64"/>
    </row>
    <row r="116" spans="1:14" s="102" customFormat="1" x14ac:dyDescent="0.25">
      <c r="A116" s="66" t="s">
        <v>230</v>
      </c>
      <c r="B116" s="83" t="s">
        <v>1742</v>
      </c>
      <c r="C116" s="150">
        <v>0</v>
      </c>
      <c r="D116" s="150">
        <v>0</v>
      </c>
      <c r="E116" s="92"/>
      <c r="F116" s="92">
        <f t="shared" si="10"/>
        <v>0</v>
      </c>
      <c r="G116" s="92">
        <f t="shared" si="11"/>
        <v>0</v>
      </c>
      <c r="I116" s="66"/>
      <c r="J116" s="66"/>
      <c r="K116" s="66"/>
      <c r="L116" s="83" t="s">
        <v>1742</v>
      </c>
      <c r="M116" s="64"/>
      <c r="N116" s="64"/>
    </row>
    <row r="117" spans="1:14" s="102" customFormat="1" x14ac:dyDescent="0.25">
      <c r="A117" s="66" t="s">
        <v>231</v>
      </c>
      <c r="B117" s="83" t="s">
        <v>236</v>
      </c>
      <c r="C117" s="150">
        <v>0</v>
      </c>
      <c r="D117" s="150">
        <v>0</v>
      </c>
      <c r="E117" s="83"/>
      <c r="F117" s="92">
        <f t="shared" si="10"/>
        <v>0</v>
      </c>
      <c r="G117" s="92">
        <f t="shared" si="11"/>
        <v>0</v>
      </c>
      <c r="I117" s="66"/>
      <c r="J117" s="66"/>
      <c r="K117" s="66"/>
      <c r="L117" s="83" t="s">
        <v>236</v>
      </c>
      <c r="M117" s="64"/>
      <c r="N117" s="64"/>
    </row>
    <row r="118" spans="1:14" x14ac:dyDescent="0.25">
      <c r="A118" s="66" t="s">
        <v>232</v>
      </c>
      <c r="B118" s="83" t="s">
        <v>238</v>
      </c>
      <c r="C118" s="150">
        <v>0</v>
      </c>
      <c r="D118" s="150">
        <v>0</v>
      </c>
      <c r="E118" s="83"/>
      <c r="F118" s="92">
        <f t="shared" si="10"/>
        <v>0</v>
      </c>
      <c r="G118" s="92">
        <f t="shared" si="11"/>
        <v>0</v>
      </c>
      <c r="L118" s="83" t="s">
        <v>238</v>
      </c>
      <c r="M118" s="64"/>
    </row>
    <row r="119" spans="1:14" x14ac:dyDescent="0.25">
      <c r="A119" s="66" t="s">
        <v>233</v>
      </c>
      <c r="B119" s="83" t="s">
        <v>1743</v>
      </c>
      <c r="C119" s="150">
        <v>0</v>
      </c>
      <c r="D119" s="150">
        <v>0</v>
      </c>
      <c r="E119" s="83"/>
      <c r="F119" s="92">
        <f t="shared" si="10"/>
        <v>0</v>
      </c>
      <c r="G119" s="92">
        <f t="shared" si="11"/>
        <v>0</v>
      </c>
      <c r="L119" s="83" t="s">
        <v>1743</v>
      </c>
      <c r="M119" s="64"/>
    </row>
    <row r="120" spans="1:14" x14ac:dyDescent="0.25">
      <c r="A120" s="66" t="s">
        <v>235</v>
      </c>
      <c r="B120" s="83" t="s">
        <v>240</v>
      </c>
      <c r="C120" s="150">
        <v>0</v>
      </c>
      <c r="D120" s="150">
        <v>0</v>
      </c>
      <c r="E120" s="83"/>
      <c r="F120" s="92">
        <f t="shared" si="10"/>
        <v>0</v>
      </c>
      <c r="G120" s="92">
        <f t="shared" si="11"/>
        <v>0</v>
      </c>
      <c r="L120" s="83" t="s">
        <v>240</v>
      </c>
      <c r="M120" s="64"/>
    </row>
    <row r="121" spans="1:14" x14ac:dyDescent="0.25">
      <c r="A121" s="66" t="s">
        <v>237</v>
      </c>
      <c r="B121" s="83" t="s">
        <v>1750</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150">
        <v>0</v>
      </c>
      <c r="D122" s="150">
        <v>0</v>
      </c>
      <c r="E122" s="83"/>
      <c r="F122" s="92">
        <f t="shared" si="10"/>
        <v>0</v>
      </c>
      <c r="G122" s="92">
        <f t="shared" si="11"/>
        <v>0</v>
      </c>
      <c r="L122" s="83" t="s">
        <v>242</v>
      </c>
      <c r="M122" s="64"/>
    </row>
    <row r="123" spans="1:14" x14ac:dyDescent="0.25">
      <c r="A123" s="66" t="s">
        <v>241</v>
      </c>
      <c r="B123" s="83" t="s">
        <v>229</v>
      </c>
      <c r="C123" s="150">
        <v>0</v>
      </c>
      <c r="D123" s="150">
        <v>0</v>
      </c>
      <c r="E123" s="83"/>
      <c r="F123" s="92">
        <f t="shared" si="10"/>
        <v>0</v>
      </c>
      <c r="G123" s="92">
        <f t="shared" si="11"/>
        <v>0</v>
      </c>
      <c r="L123" s="83" t="s">
        <v>229</v>
      </c>
      <c r="M123" s="64"/>
    </row>
    <row r="124" spans="1:14" x14ac:dyDescent="0.25">
      <c r="A124" s="66" t="s">
        <v>243</v>
      </c>
      <c r="B124" s="183" t="s">
        <v>1745</v>
      </c>
      <c r="C124" s="150">
        <v>0</v>
      </c>
      <c r="D124" s="150">
        <v>0</v>
      </c>
      <c r="E124" s="83"/>
      <c r="F124" s="92">
        <f t="shared" si="10"/>
        <v>0</v>
      </c>
      <c r="G124" s="92">
        <f t="shared" si="11"/>
        <v>0</v>
      </c>
      <c r="L124" s="183" t="s">
        <v>1745</v>
      </c>
      <c r="M124" s="64"/>
    </row>
    <row r="125" spans="1:14" x14ac:dyDescent="0.25">
      <c r="A125" s="66" t="s">
        <v>245</v>
      </c>
      <c r="B125" s="83" t="s">
        <v>244</v>
      </c>
      <c r="C125" s="66">
        <v>0</v>
      </c>
      <c r="D125" s="66">
        <v>0</v>
      </c>
      <c r="E125" s="83"/>
      <c r="F125" s="92">
        <f t="shared" si="10"/>
        <v>0</v>
      </c>
      <c r="G125" s="92">
        <f t="shared" si="11"/>
        <v>0</v>
      </c>
      <c r="L125" s="83" t="s">
        <v>244</v>
      </c>
      <c r="M125" s="64"/>
    </row>
    <row r="126" spans="1:14" x14ac:dyDescent="0.25">
      <c r="A126" s="66" t="s">
        <v>247</v>
      </c>
      <c r="B126" s="83" t="s">
        <v>246</v>
      </c>
      <c r="C126" s="150">
        <v>0</v>
      </c>
      <c r="D126" s="150">
        <v>0</v>
      </c>
      <c r="E126" s="83"/>
      <c r="F126" s="92">
        <f t="shared" si="10"/>
        <v>0</v>
      </c>
      <c r="G126" s="92">
        <f t="shared" si="11"/>
        <v>0</v>
      </c>
      <c r="H126" s="96"/>
      <c r="L126" s="83" t="s">
        <v>246</v>
      </c>
      <c r="M126" s="64"/>
    </row>
    <row r="127" spans="1:14" x14ac:dyDescent="0.25">
      <c r="A127" s="66" t="s">
        <v>248</v>
      </c>
      <c r="B127" s="83" t="s">
        <v>1744</v>
      </c>
      <c r="C127" s="150">
        <v>0</v>
      </c>
      <c r="D127" s="150">
        <v>0</v>
      </c>
      <c r="E127" s="83"/>
      <c r="F127" s="92">
        <f t="shared" ref="F127" si="14">IF($C$129=0,"",IF(C127="[for completion]","",IF(C127="","",C127/$C$129)))</f>
        <v>0</v>
      </c>
      <c r="G127" s="92">
        <f t="shared" ref="G127" si="15">IF($D$129=0,"",IF(D127="[for completion]","",IF(D127="","",D127/$D$129)))</f>
        <v>0</v>
      </c>
      <c r="H127" s="64"/>
      <c r="L127" s="83" t="s">
        <v>1744</v>
      </c>
      <c r="M127" s="64"/>
    </row>
    <row r="128" spans="1:14" x14ac:dyDescent="0.25">
      <c r="A128" s="66" t="s">
        <v>1746</v>
      </c>
      <c r="B128" s="83" t="s">
        <v>157</v>
      </c>
      <c r="C128" s="150">
        <v>0</v>
      </c>
      <c r="D128" s="150">
        <v>0</v>
      </c>
      <c r="E128" s="83"/>
      <c r="F128" s="92">
        <f t="shared" si="10"/>
        <v>0</v>
      </c>
      <c r="G128" s="92">
        <f t="shared" si="11"/>
        <v>0</v>
      </c>
      <c r="H128" s="64"/>
      <c r="L128" s="64"/>
      <c r="M128" s="64"/>
    </row>
    <row r="129" spans="1:14" x14ac:dyDescent="0.25">
      <c r="A129" s="66" t="s">
        <v>1749</v>
      </c>
      <c r="B129" s="100" t="s">
        <v>159</v>
      </c>
      <c r="C129" s="66">
        <f>SUM(C112:C128)</f>
        <v>21943.235878240001</v>
      </c>
      <c r="D129" s="66">
        <f>SUM(D112:D128)</f>
        <v>21943.235878240001</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207">
        <v>15944.5</v>
      </c>
      <c r="D138" s="207">
        <v>16060.6852205</v>
      </c>
      <c r="E138" s="92"/>
      <c r="F138" s="92">
        <f>IF($C$155=0,"",IF(C138="[for completion]","",IF(C138="","",C138/$C$155)))</f>
        <v>0.99276586154918844</v>
      </c>
      <c r="G138" s="92">
        <f>IF($D$155=0,"",IF(D138="[for completion]","",IF(D138="","",D138/$D$155)))</f>
        <v>1</v>
      </c>
      <c r="H138" s="64"/>
      <c r="I138" s="66"/>
      <c r="J138" s="66"/>
      <c r="K138" s="66"/>
      <c r="L138" s="64"/>
      <c r="M138" s="64"/>
      <c r="N138" s="64"/>
    </row>
    <row r="139" spans="1:14" s="102" customFormat="1" x14ac:dyDescent="0.25">
      <c r="A139" s="66" t="s">
        <v>258</v>
      </c>
      <c r="B139" s="83" t="s">
        <v>1740</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260</v>
      </c>
      <c r="B141" s="83" t="s">
        <v>1741</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261</v>
      </c>
      <c r="B142" s="83" t="s">
        <v>1742</v>
      </c>
      <c r="C142" s="150">
        <v>116.1852205</v>
      </c>
      <c r="D142" s="150">
        <v>0</v>
      </c>
      <c r="E142" s="92"/>
      <c r="F142" s="92">
        <f t="shared" si="18"/>
        <v>7.234138450811561E-3</v>
      </c>
      <c r="G142" s="92">
        <f t="shared" si="19"/>
        <v>0</v>
      </c>
      <c r="H142" s="64"/>
      <c r="I142" s="66"/>
      <c r="J142" s="66"/>
      <c r="K142" s="66"/>
      <c r="L142" s="64"/>
      <c r="M142" s="64"/>
      <c r="N142" s="64"/>
    </row>
    <row r="143" spans="1:14" s="102" customFormat="1" x14ac:dyDescent="0.25">
      <c r="A143" s="66" t="s">
        <v>262</v>
      </c>
      <c r="B143" s="83" t="s">
        <v>236</v>
      </c>
      <c r="C143" s="150">
        <v>0</v>
      </c>
      <c r="D143" s="150">
        <v>0</v>
      </c>
      <c r="E143" s="83"/>
      <c r="F143" s="92">
        <f t="shared" si="18"/>
        <v>0</v>
      </c>
      <c r="G143" s="92">
        <f t="shared" si="19"/>
        <v>0</v>
      </c>
      <c r="H143" s="64"/>
      <c r="I143" s="66"/>
      <c r="J143" s="66"/>
      <c r="K143" s="66"/>
      <c r="L143" s="64"/>
      <c r="M143" s="64"/>
      <c r="N143" s="64"/>
    </row>
    <row r="144" spans="1:14" x14ac:dyDescent="0.25">
      <c r="A144" s="66" t="s">
        <v>263</v>
      </c>
      <c r="B144" s="83" t="s">
        <v>238</v>
      </c>
      <c r="C144" s="150">
        <v>0</v>
      </c>
      <c r="D144" s="150">
        <v>0</v>
      </c>
      <c r="E144" s="83"/>
      <c r="F144" s="92">
        <f t="shared" si="18"/>
        <v>0</v>
      </c>
      <c r="G144" s="92">
        <f t="shared" si="19"/>
        <v>0</v>
      </c>
      <c r="H144" s="64"/>
      <c r="L144" s="64"/>
      <c r="M144" s="64"/>
    </row>
    <row r="145" spans="1:13" x14ac:dyDescent="0.25">
      <c r="A145" s="66" t="s">
        <v>264</v>
      </c>
      <c r="B145" s="83" t="s">
        <v>1743</v>
      </c>
      <c r="C145" s="150">
        <v>0</v>
      </c>
      <c r="D145" s="150">
        <v>0</v>
      </c>
      <c r="E145" s="83"/>
      <c r="F145" s="92">
        <f t="shared" si="18"/>
        <v>0</v>
      </c>
      <c r="G145" s="92">
        <f t="shared" si="19"/>
        <v>0</v>
      </c>
      <c r="H145" s="64"/>
      <c r="L145" s="64"/>
      <c r="M145" s="64"/>
    </row>
    <row r="146" spans="1:13" x14ac:dyDescent="0.25">
      <c r="A146" s="66" t="s">
        <v>265</v>
      </c>
      <c r="B146" s="83" t="s">
        <v>240</v>
      </c>
      <c r="C146" s="150">
        <v>0</v>
      </c>
      <c r="D146" s="150">
        <v>0</v>
      </c>
      <c r="E146" s="83"/>
      <c r="F146" s="92">
        <f t="shared" si="18"/>
        <v>0</v>
      </c>
      <c r="G146" s="92">
        <f t="shared" si="19"/>
        <v>0</v>
      </c>
      <c r="H146" s="64"/>
      <c r="L146" s="64"/>
      <c r="M146" s="64"/>
    </row>
    <row r="147" spans="1:13" x14ac:dyDescent="0.25">
      <c r="A147" s="66" t="s">
        <v>266</v>
      </c>
      <c r="B147" s="83" t="s">
        <v>1750</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150">
        <v>0</v>
      </c>
      <c r="D149" s="150">
        <v>0</v>
      </c>
      <c r="E149" s="83"/>
      <c r="F149" s="92">
        <f t="shared" si="22"/>
        <v>0</v>
      </c>
      <c r="G149" s="92">
        <f t="shared" si="23"/>
        <v>0</v>
      </c>
      <c r="H149" s="64"/>
      <c r="L149" s="64"/>
      <c r="M149" s="64"/>
    </row>
    <row r="150" spans="1:13" x14ac:dyDescent="0.25">
      <c r="A150" s="66" t="s">
        <v>269</v>
      </c>
      <c r="B150" s="183" t="s">
        <v>1745</v>
      </c>
      <c r="C150" s="150">
        <v>0</v>
      </c>
      <c r="D150" s="150">
        <v>0</v>
      </c>
      <c r="E150" s="83"/>
      <c r="F150" s="92">
        <f t="shared" si="22"/>
        <v>0</v>
      </c>
      <c r="G150" s="92">
        <f t="shared" si="23"/>
        <v>0</v>
      </c>
      <c r="H150" s="64"/>
      <c r="L150" s="64"/>
      <c r="M150" s="64"/>
    </row>
    <row r="151" spans="1:13" x14ac:dyDescent="0.25">
      <c r="A151" s="66" t="s">
        <v>270</v>
      </c>
      <c r="B151" s="83" t="s">
        <v>244</v>
      </c>
      <c r="C151" s="150">
        <v>0</v>
      </c>
      <c r="D151" s="150">
        <v>0</v>
      </c>
      <c r="E151" s="83"/>
      <c r="F151" s="92">
        <f t="shared" si="22"/>
        <v>0</v>
      </c>
      <c r="G151" s="92">
        <f t="shared" si="23"/>
        <v>0</v>
      </c>
      <c r="H151" s="64"/>
      <c r="L151" s="64"/>
      <c r="M151" s="64"/>
    </row>
    <row r="152" spans="1:13" x14ac:dyDescent="0.25">
      <c r="A152" s="66" t="s">
        <v>271</v>
      </c>
      <c r="B152" s="83" t="s">
        <v>246</v>
      </c>
      <c r="C152" s="150">
        <v>0</v>
      </c>
      <c r="D152" s="150">
        <v>0</v>
      </c>
      <c r="E152" s="83"/>
      <c r="F152" s="92">
        <f t="shared" si="22"/>
        <v>0</v>
      </c>
      <c r="G152" s="92">
        <f t="shared" si="23"/>
        <v>0</v>
      </c>
      <c r="H152" s="64"/>
      <c r="L152" s="64"/>
      <c r="M152" s="64"/>
    </row>
    <row r="153" spans="1:13" x14ac:dyDescent="0.25">
      <c r="A153" s="66" t="s">
        <v>272</v>
      </c>
      <c r="B153" s="83" t="s">
        <v>1744</v>
      </c>
      <c r="C153" s="150">
        <v>0</v>
      </c>
      <c r="D153" s="150">
        <v>0</v>
      </c>
      <c r="E153" s="83"/>
      <c r="F153" s="92">
        <f t="shared" si="22"/>
        <v>0</v>
      </c>
      <c r="G153" s="92">
        <f t="shared" si="23"/>
        <v>0</v>
      </c>
      <c r="H153" s="64"/>
      <c r="L153" s="64"/>
      <c r="M153" s="64"/>
    </row>
    <row r="154" spans="1:13" x14ac:dyDescent="0.25">
      <c r="A154" s="66" t="s">
        <v>1747</v>
      </c>
      <c r="B154" s="83" t="s">
        <v>157</v>
      </c>
      <c r="C154" s="150">
        <v>0</v>
      </c>
      <c r="D154" s="150">
        <v>0</v>
      </c>
      <c r="E154" s="83"/>
      <c r="F154" s="92">
        <f t="shared" si="22"/>
        <v>0</v>
      </c>
      <c r="G154" s="92">
        <f t="shared" si="23"/>
        <v>0</v>
      </c>
      <c r="H154" s="64"/>
      <c r="L154" s="64"/>
      <c r="M154" s="64"/>
    </row>
    <row r="155" spans="1:13" x14ac:dyDescent="0.25">
      <c r="A155" s="66" t="s">
        <v>1751</v>
      </c>
      <c r="B155" s="100" t="s">
        <v>159</v>
      </c>
      <c r="C155" s="66">
        <f>SUM(C138:C154)</f>
        <v>16060.6852205</v>
      </c>
      <c r="D155" s="66">
        <f>SUM(D138:D154)</f>
        <v>16060.6852205</v>
      </c>
      <c r="E155" s="83"/>
      <c r="F155" s="103">
        <f>SUM(F138:F154)</f>
        <v>1</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207">
        <v>15866.6852205</v>
      </c>
      <c r="D164" s="66">
        <v>0</v>
      </c>
      <c r="E164" s="104"/>
      <c r="F164" s="92">
        <f>IF($C$167=0,"",IF(C164="[for completion]","",IF(C164="","",C164/$C$167)))</f>
        <v>0.9879208142531567</v>
      </c>
      <c r="G164" s="92">
        <f>IF($D$167=0,"",IF(D164="[for completion]","",IF(D164="","",D164/$D$167)))</f>
        <v>0</v>
      </c>
      <c r="H164" s="64"/>
      <c r="L164" s="64"/>
      <c r="M164" s="64"/>
    </row>
    <row r="165" spans="1:13" x14ac:dyDescent="0.25">
      <c r="A165" s="66" t="s">
        <v>284</v>
      </c>
      <c r="B165" s="64" t="s">
        <v>285</v>
      </c>
      <c r="C165" s="66">
        <v>194</v>
      </c>
      <c r="D165" s="66">
        <v>16060.6852205</v>
      </c>
      <c r="E165" s="104"/>
      <c r="F165" s="92">
        <f t="shared" ref="F165:F166" si="26">IF($C$167=0,"",IF(C165="[for completion]","",IF(C165="","",C165/$C$167)))</f>
        <v>1.2079185746843272E-2</v>
      </c>
      <c r="G165" s="92">
        <f t="shared" ref="G165:G166" si="27">IF($D$167=0,"",IF(D165="[for completion]","",IF(D165="","",D165/$D$167)))</f>
        <v>1</v>
      </c>
      <c r="H165" s="64"/>
      <c r="L165" s="64"/>
      <c r="M165" s="64"/>
    </row>
    <row r="166" spans="1:13" x14ac:dyDescent="0.25">
      <c r="A166" s="66" t="s">
        <v>286</v>
      </c>
      <c r="B166" s="64" t="s">
        <v>157</v>
      </c>
      <c r="C166" s="66">
        <v>0</v>
      </c>
      <c r="D166" s="66">
        <v>0</v>
      </c>
      <c r="E166" s="104"/>
      <c r="F166" s="92">
        <f t="shared" si="26"/>
        <v>0</v>
      </c>
      <c r="G166" s="92">
        <f t="shared" si="27"/>
        <v>0</v>
      </c>
      <c r="H166" s="64"/>
      <c r="L166" s="64"/>
      <c r="M166" s="64"/>
    </row>
    <row r="167" spans="1:13" x14ac:dyDescent="0.25">
      <c r="A167" s="66" t="s">
        <v>287</v>
      </c>
      <c r="B167" s="105" t="s">
        <v>159</v>
      </c>
      <c r="C167" s="64">
        <f>SUM(C164:C166)</f>
        <v>16060.6852205</v>
      </c>
      <c r="D167" s="64">
        <f>SUM(D164:D166)</f>
        <v>16060.6852205</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12</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1755</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66">
        <v>116.1852205</v>
      </c>
      <c r="E231" s="83"/>
      <c r="H231" s="64"/>
      <c r="L231" s="64"/>
      <c r="M231" s="64"/>
    </row>
    <row r="232" spans="1:14" x14ac:dyDescent="0.25">
      <c r="A232" s="66" t="s">
        <v>377</v>
      </c>
      <c r="B232" s="107" t="s">
        <v>378</v>
      </c>
      <c r="C232" s="66" t="s">
        <v>1760</v>
      </c>
      <c r="E232" s="83"/>
      <c r="H232" s="64"/>
      <c r="L232" s="64"/>
      <c r="M232" s="64"/>
    </row>
    <row r="233" spans="1:14" x14ac:dyDescent="0.25">
      <c r="A233" s="66" t="s">
        <v>379</v>
      </c>
      <c r="B233" s="107" t="s">
        <v>380</v>
      </c>
      <c r="C233" s="66" t="s">
        <v>1760</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topLeftCell="A37" zoomScale="80" zoomScaleNormal="80" workbookViewId="0">
      <selection activeCell="C5" sqref="C5"/>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1" t="s">
        <v>1738</v>
      </c>
    </row>
    <row r="2" spans="1:7" ht="15.75" thickBot="1" x14ac:dyDescent="0.3">
      <c r="A2" s="145"/>
      <c r="B2" s="145"/>
      <c r="C2" s="145"/>
      <c r="D2" s="145"/>
      <c r="E2" s="145"/>
      <c r="F2" s="145"/>
    </row>
    <row r="3" spans="1:7" ht="19.5" thickBot="1" x14ac:dyDescent="0.3">
      <c r="A3" s="147"/>
      <c r="B3" s="148" t="s">
        <v>82</v>
      </c>
      <c r="C3" s="149" t="s">
        <v>225</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208">
        <v>21801.4614773998</v>
      </c>
      <c r="F12" s="164">
        <f>IF($C$15=0,"",IF(C12="[for completion]","",C12/$C$15))</f>
        <v>1</v>
      </c>
    </row>
    <row r="13" spans="1:7" x14ac:dyDescent="0.25">
      <c r="A13" s="150" t="s">
        <v>546</v>
      </c>
      <c r="B13" s="150" t="s">
        <v>547</v>
      </c>
      <c r="C13" s="150">
        <v>0</v>
      </c>
      <c r="F13" s="164">
        <f>IF($C$15=0,"",IF(C13="[for completion]","",C13/$C$15))</f>
        <v>0</v>
      </c>
    </row>
    <row r="14" spans="1:7" x14ac:dyDescent="0.25">
      <c r="A14" s="150" t="s">
        <v>548</v>
      </c>
      <c r="B14" s="150" t="s">
        <v>157</v>
      </c>
      <c r="C14" s="150">
        <v>0</v>
      </c>
      <c r="F14" s="164">
        <f>IF($C$15=0,"",IF(C14="[for completion]","",C14/$C$15))</f>
        <v>0</v>
      </c>
    </row>
    <row r="15" spans="1:7" x14ac:dyDescent="0.25">
      <c r="A15" s="150" t="s">
        <v>549</v>
      </c>
      <c r="B15" s="165" t="s">
        <v>159</v>
      </c>
      <c r="C15" s="150">
        <f>SUM(C12:C14)</f>
        <v>21801.4614773998</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208">
        <v>326368</v>
      </c>
      <c r="D28" s="150">
        <v>0</v>
      </c>
      <c r="F28" s="208">
        <v>326368</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206">
        <v>1.3181971752253699E-3</v>
      </c>
      <c r="D36" s="185">
        <v>0</v>
      </c>
      <c r="F36" s="206">
        <v>1.3181971752253699E-3</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1</v>
      </c>
      <c r="D53" s="185">
        <v>1</v>
      </c>
      <c r="E53" s="185"/>
      <c r="F53" s="185">
        <v>1</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0</v>
      </c>
      <c r="D71" s="185">
        <v>0</v>
      </c>
      <c r="E71" s="185"/>
      <c r="F71" s="185">
        <v>0</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2" t="s">
        <v>1748</v>
      </c>
      <c r="C98" s="161" t="s">
        <v>577</v>
      </c>
      <c r="D98" s="161" t="s">
        <v>578</v>
      </c>
      <c r="E98" s="168"/>
      <c r="F98" s="163" t="s">
        <v>543</v>
      </c>
      <c r="G98" s="163"/>
    </row>
    <row r="99" spans="1:7" x14ac:dyDescent="0.25">
      <c r="A99" s="150" t="s">
        <v>670</v>
      </c>
      <c r="B99" s="171" t="s">
        <v>1783</v>
      </c>
      <c r="C99" s="185">
        <v>6.0348217402985309E-3</v>
      </c>
      <c r="D99" s="185">
        <v>0</v>
      </c>
      <c r="E99" s="185"/>
      <c r="F99" s="185">
        <v>6.0348217402985309E-3</v>
      </c>
      <c r="G99" s="150"/>
    </row>
    <row r="100" spans="1:7" x14ac:dyDescent="0.25">
      <c r="A100" s="150" t="s">
        <v>672</v>
      </c>
      <c r="B100" s="171" t="s">
        <v>1784</v>
      </c>
      <c r="C100" s="185">
        <v>4.6875215914494561E-2</v>
      </c>
      <c r="D100" s="185">
        <v>0</v>
      </c>
      <c r="E100" s="185"/>
      <c r="F100" s="185">
        <v>4.6875215914494561E-2</v>
      </c>
      <c r="G100" s="150"/>
    </row>
    <row r="101" spans="1:7" x14ac:dyDescent="0.25">
      <c r="A101" s="150" t="s">
        <v>673</v>
      </c>
      <c r="B101" s="171" t="s">
        <v>1785</v>
      </c>
      <c r="C101" s="185">
        <v>7.4239843459572141E-3</v>
      </c>
      <c r="D101" s="185">
        <v>0</v>
      </c>
      <c r="E101" s="185"/>
      <c r="F101" s="185">
        <v>7.4239843459572141E-3</v>
      </c>
      <c r="G101" s="150"/>
    </row>
    <row r="102" spans="1:7" x14ac:dyDescent="0.25">
      <c r="A102" s="150" t="s">
        <v>674</v>
      </c>
      <c r="B102" s="171" t="s">
        <v>1786</v>
      </c>
      <c r="C102" s="185">
        <v>1.5875254569649784E-2</v>
      </c>
      <c r="D102" s="185">
        <v>0</v>
      </c>
      <c r="E102" s="185"/>
      <c r="F102" s="185">
        <v>1.5875254569649784E-2</v>
      </c>
      <c r="G102" s="150"/>
    </row>
    <row r="103" spans="1:7" x14ac:dyDescent="0.25">
      <c r="A103" s="150" t="s">
        <v>675</v>
      </c>
      <c r="B103" s="171" t="s">
        <v>1787</v>
      </c>
      <c r="C103" s="185">
        <v>6.6854286937508669E-3</v>
      </c>
      <c r="D103" s="185">
        <v>0</v>
      </c>
      <c r="E103" s="185"/>
      <c r="F103" s="185">
        <v>6.6854286937508669E-3</v>
      </c>
      <c r="G103" s="150"/>
    </row>
    <row r="104" spans="1:7" x14ac:dyDescent="0.25">
      <c r="A104" s="150" t="s">
        <v>676</v>
      </c>
      <c r="B104" s="171" t="s">
        <v>1788</v>
      </c>
      <c r="C104" s="185">
        <v>2.6080768987984088E-2</v>
      </c>
      <c r="D104" s="185">
        <v>0</v>
      </c>
      <c r="E104" s="185"/>
      <c r="F104" s="185">
        <v>2.6080768987984088E-2</v>
      </c>
      <c r="G104" s="150"/>
    </row>
    <row r="105" spans="1:7" x14ac:dyDescent="0.25">
      <c r="A105" s="150" t="s">
        <v>677</v>
      </c>
      <c r="B105" s="171" t="s">
        <v>1789</v>
      </c>
      <c r="C105" s="185">
        <v>2.4822194839092596E-2</v>
      </c>
      <c r="D105" s="185">
        <v>0</v>
      </c>
      <c r="E105" s="185"/>
      <c r="F105" s="185">
        <v>2.4822194839092596E-2</v>
      </c>
      <c r="G105" s="150"/>
    </row>
    <row r="106" spans="1:7" x14ac:dyDescent="0.25">
      <c r="A106" s="150" t="s">
        <v>678</v>
      </c>
      <c r="B106" s="171" t="s">
        <v>1790</v>
      </c>
      <c r="C106" s="185">
        <v>2.0993400360077318E-2</v>
      </c>
      <c r="D106" s="185">
        <v>0</v>
      </c>
      <c r="E106" s="185"/>
      <c r="F106" s="185">
        <v>2.0993400360077318E-2</v>
      </c>
      <c r="G106" s="150"/>
    </row>
    <row r="107" spans="1:7" x14ac:dyDescent="0.25">
      <c r="A107" s="150" t="s">
        <v>679</v>
      </c>
      <c r="B107" s="171" t="s">
        <v>1791</v>
      </c>
      <c r="C107" s="185">
        <v>1.5317928503227371E-2</v>
      </c>
      <c r="D107" s="185">
        <v>0</v>
      </c>
      <c r="E107" s="185"/>
      <c r="F107" s="185">
        <v>1.5317928503227371E-2</v>
      </c>
      <c r="G107" s="150"/>
    </row>
    <row r="108" spans="1:7" x14ac:dyDescent="0.25">
      <c r="A108" s="150" t="s">
        <v>680</v>
      </c>
      <c r="B108" s="171" t="s">
        <v>1792</v>
      </c>
      <c r="C108" s="185">
        <v>5.0300160968712156E-2</v>
      </c>
      <c r="D108" s="185">
        <v>0</v>
      </c>
      <c r="E108" s="185"/>
      <c r="F108" s="185">
        <v>5.0300160968712156E-2</v>
      </c>
      <c r="G108" s="150"/>
    </row>
    <row r="109" spans="1:7" x14ac:dyDescent="0.25">
      <c r="A109" s="150" t="s">
        <v>681</v>
      </c>
      <c r="B109" s="171" t="s">
        <v>1793</v>
      </c>
      <c r="C109" s="185">
        <v>2.4823374292384563E-2</v>
      </c>
      <c r="D109" s="185">
        <v>0</v>
      </c>
      <c r="E109" s="185"/>
      <c r="F109" s="185">
        <v>2.4823374292384563E-2</v>
      </c>
      <c r="G109" s="150"/>
    </row>
    <row r="110" spans="1:7" x14ac:dyDescent="0.25">
      <c r="A110" s="150" t="s">
        <v>682</v>
      </c>
      <c r="B110" s="171" t="s">
        <v>1794</v>
      </c>
      <c r="C110" s="185">
        <v>3.4346139309929365E-2</v>
      </c>
      <c r="D110" s="185">
        <v>0</v>
      </c>
      <c r="E110" s="185"/>
      <c r="F110" s="185">
        <v>3.4346139309929365E-2</v>
      </c>
      <c r="G110" s="150"/>
    </row>
    <row r="111" spans="1:7" x14ac:dyDescent="0.25">
      <c r="A111" s="150" t="s">
        <v>683</v>
      </c>
      <c r="B111" s="171" t="s">
        <v>1795</v>
      </c>
      <c r="C111" s="185">
        <v>9.6225900473018836E-2</v>
      </c>
      <c r="D111" s="185">
        <v>0</v>
      </c>
      <c r="E111" s="185"/>
      <c r="F111" s="185">
        <v>9.6225900473018836E-2</v>
      </c>
      <c r="G111" s="150"/>
    </row>
    <row r="112" spans="1:7" x14ac:dyDescent="0.25">
      <c r="A112" s="150" t="s">
        <v>684</v>
      </c>
      <c r="B112" s="171" t="s">
        <v>1796</v>
      </c>
      <c r="C112" s="185">
        <v>2.6385631713584805E-2</v>
      </c>
      <c r="D112" s="185">
        <v>0</v>
      </c>
      <c r="E112" s="185"/>
      <c r="F112" s="185">
        <v>2.6385631713584805E-2</v>
      </c>
      <c r="G112" s="150"/>
    </row>
    <row r="113" spans="1:7" x14ac:dyDescent="0.25">
      <c r="A113" s="150" t="s">
        <v>685</v>
      </c>
      <c r="B113" s="171" t="s">
        <v>1797</v>
      </c>
      <c r="C113" s="185">
        <v>2.3572294561610994E-2</v>
      </c>
      <c r="D113" s="185">
        <v>0</v>
      </c>
      <c r="E113" s="185"/>
      <c r="F113" s="185">
        <v>2.3572294561610994E-2</v>
      </c>
      <c r="G113" s="150"/>
    </row>
    <row r="114" spans="1:7" x14ac:dyDescent="0.25">
      <c r="A114" s="150" t="s">
        <v>686</v>
      </c>
      <c r="B114" s="171" t="s">
        <v>1798</v>
      </c>
      <c r="C114" s="185">
        <v>1.2853597456050189E-2</v>
      </c>
      <c r="D114" s="185">
        <v>0</v>
      </c>
      <c r="E114" s="185"/>
      <c r="F114" s="185">
        <v>1.2853597456050189E-2</v>
      </c>
      <c r="G114" s="150"/>
    </row>
    <row r="115" spans="1:7" x14ac:dyDescent="0.25">
      <c r="A115" s="150" t="s">
        <v>687</v>
      </c>
      <c r="B115" s="171" t="s">
        <v>1799</v>
      </c>
      <c r="C115" s="185">
        <v>2.5093139315414788E-2</v>
      </c>
      <c r="D115" s="185">
        <v>0</v>
      </c>
      <c r="E115" s="185"/>
      <c r="F115" s="185">
        <v>2.5093139315414788E-2</v>
      </c>
      <c r="G115" s="150"/>
    </row>
    <row r="116" spans="1:7" x14ac:dyDescent="0.25">
      <c r="A116" s="150" t="s">
        <v>688</v>
      </c>
      <c r="B116" s="171" t="s">
        <v>1800</v>
      </c>
      <c r="C116" s="185">
        <v>0.46534052226918454</v>
      </c>
      <c r="D116" s="185">
        <v>0</v>
      </c>
      <c r="E116" s="185"/>
      <c r="F116" s="185">
        <v>0.46534052226918454</v>
      </c>
      <c r="G116" s="150"/>
    </row>
    <row r="117" spans="1:7" x14ac:dyDescent="0.25">
      <c r="A117" s="150" t="s">
        <v>689</v>
      </c>
      <c r="B117" s="171" t="s">
        <v>1801</v>
      </c>
      <c r="C117" s="185">
        <v>7.0950241685577439E-2</v>
      </c>
      <c r="D117" s="185">
        <v>0</v>
      </c>
      <c r="E117" s="185"/>
      <c r="F117" s="185">
        <v>7.0950241685577439E-2</v>
      </c>
      <c r="G117" s="150"/>
    </row>
    <row r="118" spans="1:7" x14ac:dyDescent="0.25">
      <c r="A118" s="150" t="s">
        <v>690</v>
      </c>
      <c r="B118" s="171" t="s">
        <v>671</v>
      </c>
      <c r="C118" s="185" t="s">
        <v>93</v>
      </c>
      <c r="D118" s="185" t="s">
        <v>93</v>
      </c>
      <c r="E118" s="185"/>
      <c r="F118" s="185" t="s">
        <v>93</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206">
        <v>1.46747157671815E-2</v>
      </c>
      <c r="D150" s="185">
        <v>0</v>
      </c>
      <c r="E150" s="186"/>
      <c r="F150" s="206">
        <v>1.46747157671815E-2</v>
      </c>
    </row>
    <row r="151" spans="1:7" x14ac:dyDescent="0.25">
      <c r="A151" s="150" t="s">
        <v>705</v>
      </c>
      <c r="B151" s="150" t="s">
        <v>706</v>
      </c>
      <c r="C151" s="206">
        <v>0.98532528423281895</v>
      </c>
      <c r="D151" s="185">
        <v>0</v>
      </c>
      <c r="E151" s="186"/>
      <c r="F151" s="206">
        <v>0.98532528423281895</v>
      </c>
    </row>
    <row r="152" spans="1:7" x14ac:dyDescent="0.25">
      <c r="A152" s="150" t="s">
        <v>707</v>
      </c>
      <c r="B152" s="150" t="s">
        <v>157</v>
      </c>
      <c r="C152" s="206">
        <v>0</v>
      </c>
      <c r="D152" s="185">
        <v>0</v>
      </c>
      <c r="E152" s="186"/>
      <c r="F152" s="206">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206">
        <v>5.2248043911222099E-2</v>
      </c>
      <c r="D160" s="185"/>
      <c r="E160" s="186"/>
      <c r="F160" s="206">
        <v>5.2248043911222099E-2</v>
      </c>
    </row>
    <row r="161" spans="1:7" x14ac:dyDescent="0.25">
      <c r="A161" s="150" t="s">
        <v>717</v>
      </c>
      <c r="B161" s="150" t="s">
        <v>718</v>
      </c>
      <c r="C161" s="206">
        <v>0.94775195608877805</v>
      </c>
      <c r="D161" s="185"/>
      <c r="E161" s="186"/>
      <c r="F161" s="206">
        <v>0.94775195608877805</v>
      </c>
    </row>
    <row r="162" spans="1:7" x14ac:dyDescent="0.25">
      <c r="A162" s="150" t="s">
        <v>719</v>
      </c>
      <c r="B162" s="150" t="s">
        <v>157</v>
      </c>
      <c r="C162" s="206">
        <v>0</v>
      </c>
      <c r="D162" s="185">
        <v>0</v>
      </c>
      <c r="E162" s="186"/>
      <c r="F162" s="206">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185">
        <v>0.14662150474607599</v>
      </c>
      <c r="D170" s="185">
        <v>0</v>
      </c>
      <c r="E170" s="186"/>
      <c r="F170" s="185">
        <v>0.14662150474607599</v>
      </c>
    </row>
    <row r="171" spans="1:7" x14ac:dyDescent="0.25">
      <c r="A171" s="150" t="s">
        <v>729</v>
      </c>
      <c r="B171" s="172" t="s">
        <v>730</v>
      </c>
      <c r="C171" s="185">
        <v>0.12022425123871</v>
      </c>
      <c r="D171" s="185">
        <v>0</v>
      </c>
      <c r="E171" s="186"/>
      <c r="F171" s="185">
        <v>0.12022425123871</v>
      </c>
    </row>
    <row r="172" spans="1:7" x14ac:dyDescent="0.25">
      <c r="A172" s="150" t="s">
        <v>731</v>
      </c>
      <c r="B172" s="172" t="s">
        <v>732</v>
      </c>
      <c r="C172" s="185">
        <v>0.126166480087648</v>
      </c>
      <c r="D172" s="185">
        <v>0</v>
      </c>
      <c r="E172" s="185"/>
      <c r="F172" s="185">
        <v>0.126166480087648</v>
      </c>
    </row>
    <row r="173" spans="1:7" x14ac:dyDescent="0.25">
      <c r="A173" s="150" t="s">
        <v>733</v>
      </c>
      <c r="B173" s="172" t="s">
        <v>734</v>
      </c>
      <c r="C173" s="185">
        <v>0.16106270137440101</v>
      </c>
      <c r="D173" s="185">
        <v>0</v>
      </c>
      <c r="E173" s="185"/>
      <c r="F173" s="185">
        <v>0.16106270137440101</v>
      </c>
    </row>
    <row r="174" spans="1:7" x14ac:dyDescent="0.25">
      <c r="A174" s="150" t="s">
        <v>735</v>
      </c>
      <c r="B174" s="172" t="s">
        <v>736</v>
      </c>
      <c r="C174" s="185">
        <v>0.445925062553165</v>
      </c>
      <c r="D174" s="185">
        <v>0</v>
      </c>
      <c r="E174" s="185"/>
      <c r="F174" s="185">
        <v>0.445925062553165</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185">
        <v>0</v>
      </c>
      <c r="D180" s="185">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150">
        <v>66.800242295200903</v>
      </c>
      <c r="D187" s="150">
        <v>0</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1802</v>
      </c>
      <c r="C190" s="150">
        <v>1348.6009029000099</v>
      </c>
      <c r="D190" s="150">
        <v>109350</v>
      </c>
      <c r="E190" s="177"/>
      <c r="F190" s="164">
        <f>IF($C$214=0,"",IF(C190="[for completion]","",IF(C190="","",C190/$C$214)))</f>
        <v>6.1858279744135755E-2</v>
      </c>
      <c r="G190" s="164">
        <f>IF($D$214=0,"",IF(D190="[for completion]","",IF(D190="","",D190/$D$214)))</f>
        <v>0.33505123051279539</v>
      </c>
    </row>
    <row r="191" spans="1:7" x14ac:dyDescent="0.25">
      <c r="A191" s="150" t="s">
        <v>756</v>
      </c>
      <c r="B191" s="171" t="s">
        <v>1803</v>
      </c>
      <c r="C191" s="150">
        <v>2570.90700680999</v>
      </c>
      <c r="D191" s="150">
        <v>69996</v>
      </c>
      <c r="E191" s="177"/>
      <c r="F191" s="164">
        <f t="shared" ref="F191:F213" si="1">IF($C$214=0,"",IF(C191="[for completion]","",IF(C191="","",C191/$C$214)))</f>
        <v>0.11792360844593196</v>
      </c>
      <c r="G191" s="164">
        <f t="shared" ref="G191:G213" si="2">IF($D$214=0,"",IF(D191="[for completion]","",IF(D191="","",D191/$D$214)))</f>
        <v>0.21446955583880772</v>
      </c>
    </row>
    <row r="192" spans="1:7" x14ac:dyDescent="0.25">
      <c r="A192" s="150" t="s">
        <v>757</v>
      </c>
      <c r="B192" s="171" t="s">
        <v>1804</v>
      </c>
      <c r="C192" s="150">
        <v>5746.8192915400004</v>
      </c>
      <c r="D192" s="150">
        <v>79641</v>
      </c>
      <c r="E192" s="177"/>
      <c r="F192" s="164">
        <f t="shared" si="1"/>
        <v>0.26359789216412421</v>
      </c>
      <c r="G192" s="164">
        <f t="shared" si="2"/>
        <v>0.24402208549857829</v>
      </c>
    </row>
    <row r="193" spans="1:7" x14ac:dyDescent="0.25">
      <c r="A193" s="150" t="s">
        <v>758</v>
      </c>
      <c r="B193" s="171" t="s">
        <v>1805</v>
      </c>
      <c r="C193" s="150">
        <v>4389.3839579000196</v>
      </c>
      <c r="D193" s="150">
        <v>36076</v>
      </c>
      <c r="E193" s="177"/>
      <c r="F193" s="164">
        <f t="shared" si="1"/>
        <v>0.20133439046965598</v>
      </c>
      <c r="G193" s="164">
        <f t="shared" si="2"/>
        <v>0.11053779782331601</v>
      </c>
    </row>
    <row r="194" spans="1:7" x14ac:dyDescent="0.25">
      <c r="A194" s="150" t="s">
        <v>759</v>
      </c>
      <c r="B194" s="171" t="s">
        <v>1806</v>
      </c>
      <c r="C194" s="150">
        <v>2747.6995387700099</v>
      </c>
      <c r="D194" s="150">
        <v>15951</v>
      </c>
      <c r="E194" s="177"/>
      <c r="F194" s="164">
        <f t="shared" si="1"/>
        <v>0.12603281397526253</v>
      </c>
      <c r="G194" s="164">
        <f t="shared" si="2"/>
        <v>4.8874276889891169E-2</v>
      </c>
    </row>
    <row r="195" spans="1:7" x14ac:dyDescent="0.25">
      <c r="A195" s="150" t="s">
        <v>760</v>
      </c>
      <c r="B195" s="171" t="s">
        <v>1807</v>
      </c>
      <c r="C195" s="150">
        <v>1588.5411285099999</v>
      </c>
      <c r="D195" s="150">
        <v>7144</v>
      </c>
      <c r="E195" s="177"/>
      <c r="F195" s="164">
        <f t="shared" si="1"/>
        <v>7.2863974287078137E-2</v>
      </c>
      <c r="G195" s="164">
        <f t="shared" si="2"/>
        <v>2.1889400921658985E-2</v>
      </c>
    </row>
    <row r="196" spans="1:7" x14ac:dyDescent="0.25">
      <c r="A196" s="150" t="s">
        <v>761</v>
      </c>
      <c r="B196" s="171" t="s">
        <v>1808</v>
      </c>
      <c r="C196" s="150">
        <v>901.17117441000005</v>
      </c>
      <c r="D196" s="150">
        <v>3305</v>
      </c>
      <c r="E196" s="177"/>
      <c r="F196" s="164">
        <f t="shared" si="1"/>
        <v>4.1335356133999461E-2</v>
      </c>
      <c r="G196" s="164">
        <f t="shared" si="2"/>
        <v>1.0126605549563683E-2</v>
      </c>
    </row>
    <row r="197" spans="1:7" x14ac:dyDescent="0.25">
      <c r="A197" s="150" t="s">
        <v>762</v>
      </c>
      <c r="B197" s="171" t="s">
        <v>1809</v>
      </c>
      <c r="C197" s="150">
        <v>2508.3384765599999</v>
      </c>
      <c r="D197" s="150">
        <v>4905</v>
      </c>
      <c r="E197" s="177"/>
      <c r="F197" s="164">
        <f t="shared" si="1"/>
        <v>0.11505368477981213</v>
      </c>
      <c r="G197" s="164">
        <f t="shared" si="2"/>
        <v>1.5029046965388763E-2</v>
      </c>
    </row>
    <row r="198" spans="1:7" x14ac:dyDescent="0.25">
      <c r="A198" s="150" t="s">
        <v>763</v>
      </c>
      <c r="B198" s="171" t="s">
        <v>671</v>
      </c>
      <c r="C198" s="150" t="s">
        <v>93</v>
      </c>
      <c r="D198" s="150" t="s">
        <v>93</v>
      </c>
      <c r="E198" s="177"/>
      <c r="F198" s="164" t="str">
        <f t="shared" si="1"/>
        <v/>
      </c>
      <c r="G198" s="164" t="str">
        <f t="shared" si="2"/>
        <v/>
      </c>
    </row>
    <row r="199" spans="1:7" x14ac:dyDescent="0.25">
      <c r="A199" s="150" t="s">
        <v>764</v>
      </c>
      <c r="B199" s="171" t="s">
        <v>671</v>
      </c>
      <c r="C199" s="150" t="s">
        <v>93</v>
      </c>
      <c r="D199" s="150" t="s">
        <v>93</v>
      </c>
      <c r="E199" s="171"/>
      <c r="F199" s="164" t="str">
        <f t="shared" si="1"/>
        <v/>
      </c>
      <c r="G199" s="164" t="str">
        <f t="shared" si="2"/>
        <v/>
      </c>
    </row>
    <row r="200" spans="1:7" x14ac:dyDescent="0.25">
      <c r="A200" s="150" t="s">
        <v>765</v>
      </c>
      <c r="B200" s="171" t="s">
        <v>671</v>
      </c>
      <c r="C200" s="150" t="s">
        <v>93</v>
      </c>
      <c r="D200" s="150" t="s">
        <v>93</v>
      </c>
      <c r="E200" s="171"/>
      <c r="F200" s="164" t="str">
        <f t="shared" si="1"/>
        <v/>
      </c>
      <c r="G200" s="164" t="str">
        <f t="shared" si="2"/>
        <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21801.461477400026</v>
      </c>
      <c r="D214" s="171">
        <f>SUM(D190:D213)</f>
        <v>326368</v>
      </c>
      <c r="E214" s="166"/>
      <c r="F214" s="181">
        <f>SUM(F190:F213)</f>
        <v>1</v>
      </c>
      <c r="G214" s="181">
        <f>SUM(G190:G213)</f>
        <v>1.0000000000000002</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209">
        <v>51.149171536108803</v>
      </c>
      <c r="G216" s="150"/>
    </row>
    <row r="217" spans="1:7" x14ac:dyDescent="0.25">
      <c r="G217" s="150"/>
    </row>
    <row r="218" spans="1:7" x14ac:dyDescent="0.25">
      <c r="B218" s="171" t="s">
        <v>783</v>
      </c>
      <c r="G218" s="150"/>
    </row>
    <row r="219" spans="1:7" x14ac:dyDescent="0.25">
      <c r="A219" s="150" t="s">
        <v>784</v>
      </c>
      <c r="B219" s="150" t="s">
        <v>785</v>
      </c>
      <c r="C219" s="210">
        <v>16568.4130372053</v>
      </c>
      <c r="D219" s="150">
        <v>0</v>
      </c>
      <c r="F219" s="164">
        <f t="shared" ref="F219:F233" si="3">IF($C$227=0,"",IF(C219="[for completion]","",C219/$C$227))</f>
        <v>0.75996799821794514</v>
      </c>
      <c r="G219" s="164" t="str">
        <f t="shared" ref="G219:G233" si="4">IF($D$227=0,"",IF(D219="[for completion]","",D219/$D$227))</f>
        <v/>
      </c>
    </row>
    <row r="220" spans="1:7" x14ac:dyDescent="0.25">
      <c r="A220" s="150" t="s">
        <v>786</v>
      </c>
      <c r="B220" s="150" t="s">
        <v>787</v>
      </c>
      <c r="C220" s="210">
        <v>2346.0727621872102</v>
      </c>
      <c r="D220" s="150">
        <v>0</v>
      </c>
      <c r="F220" s="164">
        <f t="shared" si="3"/>
        <v>0.1076108023592463</v>
      </c>
      <c r="G220" s="164" t="str">
        <f t="shared" si="4"/>
        <v/>
      </c>
    </row>
    <row r="221" spans="1:7" x14ac:dyDescent="0.25">
      <c r="A221" s="150" t="s">
        <v>788</v>
      </c>
      <c r="B221" s="150" t="s">
        <v>789</v>
      </c>
      <c r="C221" s="210">
        <v>1745.5914225138999</v>
      </c>
      <c r="D221" s="150">
        <v>0</v>
      </c>
      <c r="F221" s="164">
        <f t="shared" si="3"/>
        <v>8.006763327877954E-2</v>
      </c>
      <c r="G221" s="164" t="str">
        <f t="shared" si="4"/>
        <v/>
      </c>
    </row>
    <row r="222" spans="1:7" x14ac:dyDescent="0.25">
      <c r="A222" s="150" t="s">
        <v>790</v>
      </c>
      <c r="B222" s="150" t="s">
        <v>791</v>
      </c>
      <c r="C222" s="210">
        <v>1141.38425549356</v>
      </c>
      <c r="D222" s="150">
        <v>0</v>
      </c>
      <c r="F222" s="164">
        <f t="shared" si="3"/>
        <v>5.2353566144029015E-2</v>
      </c>
      <c r="G222" s="164" t="str">
        <f t="shared" si="4"/>
        <v/>
      </c>
    </row>
    <row r="223" spans="1:7" x14ac:dyDescent="0.25">
      <c r="A223" s="150" t="s">
        <v>792</v>
      </c>
      <c r="B223" s="150" t="s">
        <v>793</v>
      </c>
      <c r="C223" s="150">
        <v>0</v>
      </c>
      <c r="D223" s="150">
        <v>0</v>
      </c>
      <c r="F223" s="164">
        <f t="shared" si="3"/>
        <v>0</v>
      </c>
      <c r="G223" s="164" t="str">
        <f t="shared" si="4"/>
        <v/>
      </c>
    </row>
    <row r="224" spans="1:7" x14ac:dyDescent="0.25">
      <c r="A224" s="150" t="s">
        <v>794</v>
      </c>
      <c r="B224" s="150" t="s">
        <v>795</v>
      </c>
      <c r="C224" s="150">
        <v>0</v>
      </c>
      <c r="D224" s="150">
        <v>0</v>
      </c>
      <c r="F224" s="164">
        <f t="shared" si="3"/>
        <v>0</v>
      </c>
      <c r="G224" s="164" t="str">
        <f t="shared" si="4"/>
        <v/>
      </c>
    </row>
    <row r="225" spans="1:7" x14ac:dyDescent="0.25">
      <c r="A225" s="150" t="s">
        <v>796</v>
      </c>
      <c r="B225" s="150" t="s">
        <v>797</v>
      </c>
      <c r="C225" s="150">
        <v>0</v>
      </c>
      <c r="D225" s="150">
        <v>0</v>
      </c>
      <c r="F225" s="164">
        <f t="shared" si="3"/>
        <v>0</v>
      </c>
      <c r="G225" s="164" t="str">
        <f t="shared" si="4"/>
        <v/>
      </c>
    </row>
    <row r="226" spans="1:7" x14ac:dyDescent="0.25">
      <c r="A226" s="150" t="s">
        <v>798</v>
      </c>
      <c r="B226" s="150" t="s">
        <v>799</v>
      </c>
      <c r="C226" s="150" t="s">
        <v>1762</v>
      </c>
      <c r="D226" s="150">
        <v>0</v>
      </c>
      <c r="F226" s="164">
        <f t="shared" si="3"/>
        <v>0</v>
      </c>
      <c r="G226" s="164" t="str">
        <f t="shared" si="4"/>
        <v/>
      </c>
    </row>
    <row r="227" spans="1:7" x14ac:dyDescent="0.25">
      <c r="A227" s="150" t="s">
        <v>800</v>
      </c>
      <c r="B227" s="180" t="s">
        <v>159</v>
      </c>
      <c r="C227" s="150">
        <f>SUM(C219:C226)</f>
        <v>21801.461477399971</v>
      </c>
      <c r="D227" s="150">
        <f>SUM(D219:D226)</f>
        <v>0</v>
      </c>
      <c r="F227" s="166">
        <f>SUM(F219:F226)</f>
        <v>0.99999999999999989</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211">
        <v>49.823958152997598</v>
      </c>
      <c r="G238" s="150"/>
    </row>
    <row r="239" spans="1:7" x14ac:dyDescent="0.25">
      <c r="G239" s="150"/>
    </row>
    <row r="240" spans="1:7" x14ac:dyDescent="0.25">
      <c r="B240" s="171" t="s">
        <v>783</v>
      </c>
      <c r="G240" s="150"/>
    </row>
    <row r="241" spans="1:7" x14ac:dyDescent="0.25">
      <c r="A241" s="150" t="s">
        <v>818</v>
      </c>
      <c r="B241" s="150" t="s">
        <v>785</v>
      </c>
      <c r="C241" s="210">
        <v>16843.422604255698</v>
      </c>
      <c r="D241" s="150">
        <v>0</v>
      </c>
      <c r="F241" s="164">
        <f>IF($C$249=0,"",IF(C241="[Mark as ND1 if not relevant]","",C241/$C$249))</f>
        <v>0.77258227030862325</v>
      </c>
      <c r="G241" s="164" t="str">
        <f>IF($D$249=0,"",IF(D241="[Mark as ND1 if not relevant]","",D241/$D$249))</f>
        <v/>
      </c>
    </row>
    <row r="242" spans="1:7" x14ac:dyDescent="0.25">
      <c r="A242" s="150" t="s">
        <v>819</v>
      </c>
      <c r="B242" s="150" t="s">
        <v>787</v>
      </c>
      <c r="C242" s="210">
        <v>2261.9479942450198</v>
      </c>
      <c r="D242" s="150">
        <v>0</v>
      </c>
      <c r="F242" s="164">
        <f t="shared" ref="F242:F248" si="5">IF($C$249=0,"",IF(C242="[Mark as ND1 if not relevant]","",C242/$C$249))</f>
        <v>0.10375212673654084</v>
      </c>
      <c r="G242" s="164" t="str">
        <f t="shared" ref="G242:G248" si="6">IF($D$249=0,"",IF(D242="[Mark as ND1 if not relevant]","",D242/$D$249))</f>
        <v/>
      </c>
    </row>
    <row r="243" spans="1:7" x14ac:dyDescent="0.25">
      <c r="A243" s="150" t="s">
        <v>820</v>
      </c>
      <c r="B243" s="150" t="s">
        <v>789</v>
      </c>
      <c r="C243" s="210">
        <v>1641.9917252417899</v>
      </c>
      <c r="D243" s="150">
        <v>0</v>
      </c>
      <c r="F243" s="164">
        <f t="shared" si="5"/>
        <v>7.5315672160048669E-2</v>
      </c>
      <c r="G243" s="164" t="str">
        <f t="shared" si="6"/>
        <v/>
      </c>
    </row>
    <row r="244" spans="1:7" x14ac:dyDescent="0.25">
      <c r="A244" s="150" t="s">
        <v>821</v>
      </c>
      <c r="B244" s="150" t="s">
        <v>791</v>
      </c>
      <c r="C244" s="210">
        <v>1054.09915365751</v>
      </c>
      <c r="D244" s="150">
        <v>0</v>
      </c>
      <c r="F244" s="164">
        <f t="shared" si="5"/>
        <v>4.8349930794787201E-2</v>
      </c>
      <c r="G244" s="164" t="str">
        <f t="shared" si="6"/>
        <v/>
      </c>
    </row>
    <row r="245" spans="1:7" x14ac:dyDescent="0.25">
      <c r="A245" s="150" t="s">
        <v>822</v>
      </c>
      <c r="B245" s="150" t="s">
        <v>793</v>
      </c>
      <c r="C245" s="150">
        <v>0</v>
      </c>
      <c r="D245" s="150">
        <v>0</v>
      </c>
      <c r="F245" s="164">
        <f t="shared" si="5"/>
        <v>0</v>
      </c>
      <c r="G245" s="164" t="str">
        <f t="shared" si="6"/>
        <v/>
      </c>
    </row>
    <row r="246" spans="1:7" x14ac:dyDescent="0.25">
      <c r="A246" s="150" t="s">
        <v>823</v>
      </c>
      <c r="B246" s="150" t="s">
        <v>795</v>
      </c>
      <c r="C246" s="150">
        <v>0</v>
      </c>
      <c r="D246" s="150">
        <v>0</v>
      </c>
      <c r="F246" s="164">
        <f t="shared" si="5"/>
        <v>0</v>
      </c>
      <c r="G246" s="164" t="str">
        <f t="shared" si="6"/>
        <v/>
      </c>
    </row>
    <row r="247" spans="1:7" x14ac:dyDescent="0.25">
      <c r="A247" s="150" t="s">
        <v>824</v>
      </c>
      <c r="B247" s="150" t="s">
        <v>797</v>
      </c>
      <c r="C247" s="150">
        <v>0</v>
      </c>
      <c r="D247" s="150">
        <v>0</v>
      </c>
      <c r="F247" s="164">
        <f t="shared" si="5"/>
        <v>0</v>
      </c>
      <c r="G247" s="164" t="str">
        <f t="shared" si="6"/>
        <v/>
      </c>
    </row>
    <row r="248" spans="1:7" x14ac:dyDescent="0.25">
      <c r="A248" s="150" t="s">
        <v>825</v>
      </c>
      <c r="B248" s="150" t="s">
        <v>799</v>
      </c>
      <c r="C248" s="150" t="s">
        <v>1762</v>
      </c>
      <c r="D248" s="150">
        <v>0</v>
      </c>
      <c r="F248" s="164">
        <f t="shared" si="5"/>
        <v>0</v>
      </c>
      <c r="G248" s="164" t="str">
        <f t="shared" si="6"/>
        <v/>
      </c>
    </row>
    <row r="249" spans="1:7" x14ac:dyDescent="0.25">
      <c r="A249" s="150" t="s">
        <v>826</v>
      </c>
      <c r="B249" s="180" t="s">
        <v>159</v>
      </c>
      <c r="C249" s="150">
        <f>SUM(C241:C248)</f>
        <v>21801.461477400018</v>
      </c>
      <c r="D249" s="150">
        <f>SUM(D241:D248)</f>
        <v>0</v>
      </c>
      <c r="F249" s="166">
        <f>SUM(F241:F248)</f>
        <v>1</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206">
        <v>0.97410409817042798</v>
      </c>
      <c r="E260" s="166"/>
      <c r="F260" s="166"/>
      <c r="G260" s="166"/>
    </row>
    <row r="261" spans="1:14" x14ac:dyDescent="0.25">
      <c r="A261" s="150" t="s">
        <v>839</v>
      </c>
      <c r="B261" s="150" t="s">
        <v>840</v>
      </c>
      <c r="C261" s="206">
        <v>2.5917614921171301E-2</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185">
        <v>0.95</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150">
        <v>0</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1763</v>
      </c>
      <c r="C291" s="150">
        <v>0</v>
      </c>
      <c r="D291" s="150">
        <v>0</v>
      </c>
      <c r="E291" s="177"/>
      <c r="F291" s="164" t="str">
        <f t="shared" ref="F291:F314" si="9">IF($C$315=0,"",IF(C291="[for completion]","",C291/$C$315))</f>
        <v/>
      </c>
      <c r="G291" s="164" t="str">
        <f t="shared" ref="G291:G314" si="10">IF($D$315=0,"",IF(D291="[for completion]","",D291/$D$315))</f>
        <v/>
      </c>
    </row>
    <row r="292" spans="1:7" x14ac:dyDescent="0.25">
      <c r="A292" s="150" t="s">
        <v>874</v>
      </c>
      <c r="B292" s="171" t="s">
        <v>1764</v>
      </c>
      <c r="C292" s="150">
        <v>0</v>
      </c>
      <c r="D292" s="150">
        <v>0</v>
      </c>
      <c r="E292" s="177"/>
      <c r="F292" s="164" t="str">
        <f t="shared" si="9"/>
        <v/>
      </c>
      <c r="G292" s="164" t="str">
        <f t="shared" si="10"/>
        <v/>
      </c>
    </row>
    <row r="293" spans="1:7" x14ac:dyDescent="0.25">
      <c r="A293" s="150" t="s">
        <v>875</v>
      </c>
      <c r="B293" s="171" t="s">
        <v>1765</v>
      </c>
      <c r="C293" s="150">
        <v>0</v>
      </c>
      <c r="D293" s="150">
        <v>0</v>
      </c>
      <c r="E293" s="177"/>
      <c r="F293" s="164" t="str">
        <f t="shared" si="9"/>
        <v/>
      </c>
      <c r="G293" s="164" t="str">
        <f t="shared" si="10"/>
        <v/>
      </c>
    </row>
    <row r="294" spans="1:7" x14ac:dyDescent="0.25">
      <c r="A294" s="150" t="s">
        <v>876</v>
      </c>
      <c r="B294" s="171" t="s">
        <v>1761</v>
      </c>
      <c r="C294" s="150">
        <v>0</v>
      </c>
      <c r="D294" s="150">
        <v>0</v>
      </c>
      <c r="E294" s="177"/>
      <c r="F294" s="164" t="str">
        <f t="shared" si="9"/>
        <v/>
      </c>
      <c r="G294" s="164" t="str">
        <f t="shared" si="10"/>
        <v/>
      </c>
    </row>
    <row r="295" spans="1:7" x14ac:dyDescent="0.25">
      <c r="A295" s="150" t="s">
        <v>877</v>
      </c>
      <c r="B295" s="171" t="s">
        <v>1766</v>
      </c>
      <c r="C295" s="150">
        <v>0</v>
      </c>
      <c r="D295" s="150">
        <v>0</v>
      </c>
      <c r="E295" s="177"/>
      <c r="F295" s="164" t="str">
        <f t="shared" si="9"/>
        <v/>
      </c>
      <c r="G295" s="164" t="str">
        <f t="shared" si="10"/>
        <v/>
      </c>
    </row>
    <row r="296" spans="1:7" x14ac:dyDescent="0.25">
      <c r="A296" s="150" t="s">
        <v>878</v>
      </c>
      <c r="B296" s="171" t="s">
        <v>1767</v>
      </c>
      <c r="C296" s="150">
        <v>0</v>
      </c>
      <c r="D296" s="150">
        <v>0</v>
      </c>
      <c r="E296" s="177"/>
      <c r="F296" s="164" t="str">
        <f t="shared" si="9"/>
        <v/>
      </c>
      <c r="G296" s="164" t="str">
        <f t="shared" si="10"/>
        <v/>
      </c>
    </row>
    <row r="297" spans="1:7" x14ac:dyDescent="0.25">
      <c r="A297" s="150" t="s">
        <v>879</v>
      </c>
      <c r="B297" s="171" t="s">
        <v>1768</v>
      </c>
      <c r="C297" s="150">
        <v>0</v>
      </c>
      <c r="D297" s="150">
        <v>0</v>
      </c>
      <c r="E297" s="177"/>
      <c r="F297" s="164" t="str">
        <f t="shared" si="9"/>
        <v/>
      </c>
      <c r="G297" s="164" t="str">
        <f t="shared" si="10"/>
        <v/>
      </c>
    </row>
    <row r="298" spans="1:7" x14ac:dyDescent="0.25">
      <c r="A298" s="150" t="s">
        <v>880</v>
      </c>
      <c r="B298" s="171" t="s">
        <v>1769</v>
      </c>
      <c r="C298" s="150">
        <v>0</v>
      </c>
      <c r="D298" s="150">
        <v>0</v>
      </c>
      <c r="E298" s="177"/>
      <c r="F298" s="164" t="str">
        <f t="shared" si="9"/>
        <v/>
      </c>
      <c r="G298" s="164" t="str">
        <f t="shared" si="10"/>
        <v/>
      </c>
    </row>
    <row r="299" spans="1:7" x14ac:dyDescent="0.25">
      <c r="A299" s="150" t="s">
        <v>881</v>
      </c>
      <c r="B299" s="171" t="s">
        <v>671</v>
      </c>
      <c r="C299" s="150">
        <v>0</v>
      </c>
      <c r="D299" s="150">
        <v>0</v>
      </c>
      <c r="E299" s="177"/>
      <c r="F299" s="164" t="str">
        <f t="shared" si="9"/>
        <v/>
      </c>
      <c r="G299" s="164" t="str">
        <f t="shared" si="10"/>
        <v/>
      </c>
    </row>
    <row r="300" spans="1:7" x14ac:dyDescent="0.25">
      <c r="A300" s="150" t="s">
        <v>882</v>
      </c>
      <c r="B300" s="171" t="s">
        <v>671</v>
      </c>
      <c r="C300" s="150">
        <v>0</v>
      </c>
      <c r="D300" s="150">
        <v>0</v>
      </c>
      <c r="E300" s="171"/>
      <c r="F300" s="164" t="str">
        <f t="shared" si="9"/>
        <v/>
      </c>
      <c r="G300" s="164" t="str">
        <f t="shared" si="10"/>
        <v/>
      </c>
    </row>
    <row r="301" spans="1:7" x14ac:dyDescent="0.25">
      <c r="A301" s="150" t="s">
        <v>883</v>
      </c>
      <c r="B301" s="171" t="s">
        <v>671</v>
      </c>
      <c r="C301" s="150">
        <v>0</v>
      </c>
      <c r="D301" s="150">
        <v>0</v>
      </c>
      <c r="E301" s="171"/>
      <c r="F301" s="164" t="str">
        <f t="shared" si="9"/>
        <v/>
      </c>
      <c r="G301" s="164" t="str">
        <f t="shared" si="10"/>
        <v/>
      </c>
    </row>
    <row r="302" spans="1:7" x14ac:dyDescent="0.25">
      <c r="A302" s="150" t="s">
        <v>884</v>
      </c>
      <c r="B302" s="171" t="s">
        <v>671</v>
      </c>
      <c r="C302" s="150">
        <v>0</v>
      </c>
      <c r="D302" s="150">
        <v>0</v>
      </c>
      <c r="E302" s="171"/>
      <c r="F302" s="164" t="str">
        <f t="shared" si="9"/>
        <v/>
      </c>
      <c r="G302" s="164" t="str">
        <f t="shared" si="10"/>
        <v/>
      </c>
    </row>
    <row r="303" spans="1:7" x14ac:dyDescent="0.25">
      <c r="A303" s="150" t="s">
        <v>885</v>
      </c>
      <c r="B303" s="171" t="s">
        <v>671</v>
      </c>
      <c r="C303" s="150">
        <v>0</v>
      </c>
      <c r="D303" s="150">
        <v>0</v>
      </c>
      <c r="E303" s="171"/>
      <c r="F303" s="164" t="str">
        <f t="shared" si="9"/>
        <v/>
      </c>
      <c r="G303" s="164" t="str">
        <f t="shared" si="10"/>
        <v/>
      </c>
    </row>
    <row r="304" spans="1:7" x14ac:dyDescent="0.25">
      <c r="A304" s="150" t="s">
        <v>886</v>
      </c>
      <c r="B304" s="171" t="s">
        <v>671</v>
      </c>
      <c r="C304" s="150">
        <v>0</v>
      </c>
      <c r="D304" s="150">
        <v>0</v>
      </c>
      <c r="E304" s="171"/>
      <c r="F304" s="164" t="str">
        <f t="shared" si="9"/>
        <v/>
      </c>
      <c r="G304" s="164" t="str">
        <f t="shared" si="10"/>
        <v/>
      </c>
    </row>
    <row r="305" spans="1:7" x14ac:dyDescent="0.25">
      <c r="A305" s="150" t="s">
        <v>887</v>
      </c>
      <c r="B305" s="171" t="s">
        <v>671</v>
      </c>
      <c r="C305" s="150">
        <v>0</v>
      </c>
      <c r="D305" s="150">
        <v>0</v>
      </c>
      <c r="E305" s="171"/>
      <c r="F305" s="164" t="str">
        <f t="shared" si="9"/>
        <v/>
      </c>
      <c r="G305" s="164" t="str">
        <f t="shared" si="10"/>
        <v/>
      </c>
    </row>
    <row r="306" spans="1:7" x14ac:dyDescent="0.25">
      <c r="A306" s="150" t="s">
        <v>888</v>
      </c>
      <c r="B306" s="171" t="s">
        <v>671</v>
      </c>
      <c r="C306" s="150">
        <v>0</v>
      </c>
      <c r="D306" s="150">
        <v>0</v>
      </c>
      <c r="F306" s="164" t="str">
        <f t="shared" si="9"/>
        <v/>
      </c>
      <c r="G306" s="164" t="str">
        <f t="shared" si="10"/>
        <v/>
      </c>
    </row>
    <row r="307" spans="1:7" x14ac:dyDescent="0.25">
      <c r="A307" s="150" t="s">
        <v>889</v>
      </c>
      <c r="B307" s="171" t="s">
        <v>671</v>
      </c>
      <c r="C307" s="150">
        <v>0</v>
      </c>
      <c r="D307" s="150">
        <v>0</v>
      </c>
      <c r="E307" s="166"/>
      <c r="F307" s="164" t="str">
        <f t="shared" si="9"/>
        <v/>
      </c>
      <c r="G307" s="164" t="str">
        <f t="shared" si="10"/>
        <v/>
      </c>
    </row>
    <row r="308" spans="1:7" x14ac:dyDescent="0.25">
      <c r="A308" s="150" t="s">
        <v>890</v>
      </c>
      <c r="B308" s="171" t="s">
        <v>671</v>
      </c>
      <c r="C308" s="150">
        <v>0</v>
      </c>
      <c r="D308" s="150">
        <v>0</v>
      </c>
      <c r="E308" s="166"/>
      <c r="F308" s="164" t="str">
        <f t="shared" si="9"/>
        <v/>
      </c>
      <c r="G308" s="164" t="str">
        <f t="shared" si="10"/>
        <v/>
      </c>
    </row>
    <row r="309" spans="1:7" x14ac:dyDescent="0.25">
      <c r="A309" s="150" t="s">
        <v>891</v>
      </c>
      <c r="B309" s="171" t="s">
        <v>671</v>
      </c>
      <c r="C309" s="150">
        <v>0</v>
      </c>
      <c r="D309" s="150">
        <v>0</v>
      </c>
      <c r="E309" s="166"/>
      <c r="F309" s="164" t="str">
        <f t="shared" si="9"/>
        <v/>
      </c>
      <c r="G309" s="164" t="str">
        <f t="shared" si="10"/>
        <v/>
      </c>
    </row>
    <row r="310" spans="1:7" x14ac:dyDescent="0.25">
      <c r="A310" s="150" t="s">
        <v>892</v>
      </c>
      <c r="B310" s="171" t="s">
        <v>671</v>
      </c>
      <c r="C310" s="150">
        <v>0</v>
      </c>
      <c r="D310" s="150">
        <v>0</v>
      </c>
      <c r="E310" s="166"/>
      <c r="F310" s="164" t="str">
        <f t="shared" si="9"/>
        <v/>
      </c>
      <c r="G310" s="164" t="str">
        <f t="shared" si="10"/>
        <v/>
      </c>
    </row>
    <row r="311" spans="1:7" x14ac:dyDescent="0.25">
      <c r="A311" s="150" t="s">
        <v>893</v>
      </c>
      <c r="B311" s="171" t="s">
        <v>671</v>
      </c>
      <c r="C311" s="150">
        <v>0</v>
      </c>
      <c r="D311" s="150">
        <v>0</v>
      </c>
      <c r="E311" s="166"/>
      <c r="F311" s="164" t="str">
        <f t="shared" si="9"/>
        <v/>
      </c>
      <c r="G311" s="164" t="str">
        <f t="shared" si="10"/>
        <v/>
      </c>
    </row>
    <row r="312" spans="1:7" x14ac:dyDescent="0.25">
      <c r="A312" s="150" t="s">
        <v>894</v>
      </c>
      <c r="B312" s="171" t="s">
        <v>671</v>
      </c>
      <c r="C312" s="150">
        <v>0</v>
      </c>
      <c r="D312" s="150">
        <v>0</v>
      </c>
      <c r="E312" s="166"/>
      <c r="F312" s="164" t="str">
        <f t="shared" si="9"/>
        <v/>
      </c>
      <c r="G312" s="164" t="str">
        <f t="shared" si="10"/>
        <v/>
      </c>
    </row>
    <row r="313" spans="1:7" x14ac:dyDescent="0.25">
      <c r="A313" s="150" t="s">
        <v>895</v>
      </c>
      <c r="B313" s="171" t="s">
        <v>671</v>
      </c>
      <c r="C313" s="150">
        <v>0</v>
      </c>
      <c r="D313" s="150">
        <v>0</v>
      </c>
      <c r="E313" s="166"/>
      <c r="F313" s="164" t="str">
        <f t="shared" si="9"/>
        <v/>
      </c>
      <c r="G313" s="164" t="str">
        <f t="shared" si="10"/>
        <v/>
      </c>
    </row>
    <row r="314" spans="1:7" x14ac:dyDescent="0.25">
      <c r="A314" s="150" t="s">
        <v>896</v>
      </c>
      <c r="B314" s="171" t="s">
        <v>671</v>
      </c>
      <c r="C314" s="150">
        <v>0</v>
      </c>
      <c r="D314" s="150">
        <v>0</v>
      </c>
      <c r="E314" s="166"/>
      <c r="F314" s="164" t="str">
        <f t="shared" si="9"/>
        <v/>
      </c>
      <c r="G314" s="164" t="str">
        <f t="shared" si="10"/>
        <v/>
      </c>
    </row>
    <row r="315" spans="1:7" x14ac:dyDescent="0.25">
      <c r="A315" s="150" t="s">
        <v>897</v>
      </c>
      <c r="B315" s="180" t="s">
        <v>159</v>
      </c>
      <c r="C315" s="171">
        <f>SUM(C291:C314)</f>
        <v>0</v>
      </c>
      <c r="D315" s="171">
        <f>SUM(D291:D314)</f>
        <v>0</v>
      </c>
      <c r="E315" s="166"/>
      <c r="F315" s="181">
        <f>SUM(F291:F314)</f>
        <v>0</v>
      </c>
      <c r="G315" s="181">
        <f>SUM(G291:G314)</f>
        <v>0</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185">
        <v>0</v>
      </c>
      <c r="G317" s="150"/>
    </row>
    <row r="318" spans="1:7" x14ac:dyDescent="0.25">
      <c r="G318" s="150"/>
    </row>
    <row r="319" spans="1:7" x14ac:dyDescent="0.25">
      <c r="B319" s="171" t="s">
        <v>783</v>
      </c>
      <c r="G319" s="150"/>
    </row>
    <row r="320" spans="1:7" x14ac:dyDescent="0.25">
      <c r="A320" s="150" t="s">
        <v>900</v>
      </c>
      <c r="B320" s="150" t="s">
        <v>785</v>
      </c>
      <c r="C320" s="150">
        <v>0</v>
      </c>
      <c r="D320" s="150">
        <v>0</v>
      </c>
      <c r="F320" s="164" t="str">
        <f>IF($C$328=0,"",IF(C320="[for completion]","",C320/$C$328))</f>
        <v/>
      </c>
      <c r="G320" s="164" t="str">
        <f>IF($D$328=0,"",IF(D320="[for completion]","",D320/$D$328))</f>
        <v/>
      </c>
    </row>
    <row r="321" spans="1:7" x14ac:dyDescent="0.25">
      <c r="A321" s="150" t="s">
        <v>901</v>
      </c>
      <c r="B321" s="150" t="s">
        <v>787</v>
      </c>
      <c r="C321" s="150">
        <v>0</v>
      </c>
      <c r="D321" s="150">
        <v>0</v>
      </c>
      <c r="F321" s="164" t="str">
        <f t="shared" ref="F321:F334" si="11">IF($C$328=0,"",IF(C321="[for completion]","",C321/$C$328))</f>
        <v/>
      </c>
      <c r="G321" s="164" t="str">
        <f t="shared" ref="G321:G334" si="12">IF($D$328=0,"",IF(D321="[for completion]","",D321/$D$328))</f>
        <v/>
      </c>
    </row>
    <row r="322" spans="1:7" x14ac:dyDescent="0.25">
      <c r="A322" s="150" t="s">
        <v>902</v>
      </c>
      <c r="B322" s="150" t="s">
        <v>789</v>
      </c>
      <c r="C322" s="150">
        <v>0</v>
      </c>
      <c r="D322" s="150">
        <v>0</v>
      </c>
      <c r="F322" s="164" t="str">
        <f t="shared" si="11"/>
        <v/>
      </c>
      <c r="G322" s="164" t="str">
        <f t="shared" si="12"/>
        <v/>
      </c>
    </row>
    <row r="323" spans="1:7" x14ac:dyDescent="0.25">
      <c r="A323" s="150" t="s">
        <v>903</v>
      </c>
      <c r="B323" s="150" t="s">
        <v>791</v>
      </c>
      <c r="C323" s="150">
        <v>0</v>
      </c>
      <c r="D323" s="150">
        <v>0</v>
      </c>
      <c r="F323" s="164" t="str">
        <f t="shared" si="11"/>
        <v/>
      </c>
      <c r="G323" s="164" t="str">
        <f t="shared" si="12"/>
        <v/>
      </c>
    </row>
    <row r="324" spans="1:7" x14ac:dyDescent="0.25">
      <c r="A324" s="150" t="s">
        <v>904</v>
      </c>
      <c r="B324" s="150" t="s">
        <v>793</v>
      </c>
      <c r="C324" s="150">
        <v>0</v>
      </c>
      <c r="D324" s="150">
        <v>0</v>
      </c>
      <c r="F324" s="164" t="str">
        <f t="shared" si="11"/>
        <v/>
      </c>
      <c r="G324" s="164" t="str">
        <f t="shared" si="12"/>
        <v/>
      </c>
    </row>
    <row r="325" spans="1:7" x14ac:dyDescent="0.25">
      <c r="A325" s="150" t="s">
        <v>905</v>
      </c>
      <c r="B325" s="150" t="s">
        <v>795</v>
      </c>
      <c r="C325" s="150">
        <v>0</v>
      </c>
      <c r="D325" s="150">
        <v>0</v>
      </c>
      <c r="F325" s="164" t="str">
        <f t="shared" si="11"/>
        <v/>
      </c>
      <c r="G325" s="164" t="str">
        <f t="shared" si="12"/>
        <v/>
      </c>
    </row>
    <row r="326" spans="1:7" x14ac:dyDescent="0.25">
      <c r="A326" s="150" t="s">
        <v>906</v>
      </c>
      <c r="B326" s="150" t="s">
        <v>797</v>
      </c>
      <c r="C326" s="150">
        <v>0</v>
      </c>
      <c r="D326" s="150">
        <v>0</v>
      </c>
      <c r="F326" s="164" t="str">
        <f t="shared" si="11"/>
        <v/>
      </c>
      <c r="G326" s="164" t="str">
        <f t="shared" si="12"/>
        <v/>
      </c>
    </row>
    <row r="327" spans="1:7" x14ac:dyDescent="0.25">
      <c r="A327" s="150" t="s">
        <v>907</v>
      </c>
      <c r="B327" s="150" t="s">
        <v>799</v>
      </c>
      <c r="C327" s="150" t="s">
        <v>1762</v>
      </c>
      <c r="D327" s="150">
        <v>0</v>
      </c>
      <c r="F327" s="164" t="str">
        <f t="shared" si="11"/>
        <v/>
      </c>
      <c r="G327" s="164" t="str">
        <f t="shared" si="12"/>
        <v/>
      </c>
    </row>
    <row r="328" spans="1:7" x14ac:dyDescent="0.25">
      <c r="A328" s="150" t="s">
        <v>908</v>
      </c>
      <c r="B328" s="180" t="s">
        <v>159</v>
      </c>
      <c r="C328" s="150">
        <f>SUM(C320:C327)</f>
        <v>0</v>
      </c>
      <c r="D328" s="150">
        <f>SUM(D320:D327)</f>
        <v>0</v>
      </c>
      <c r="F328" s="166">
        <f>SUM(F320:F327)</f>
        <v>0</v>
      </c>
      <c r="G328" s="166">
        <f>SUM(G320:G327)</f>
        <v>0</v>
      </c>
    </row>
    <row r="329" spans="1:7" outlineLevel="1" x14ac:dyDescent="0.25">
      <c r="A329" s="150" t="s">
        <v>909</v>
      </c>
      <c r="B329" s="167" t="s">
        <v>802</v>
      </c>
      <c r="F329" s="164" t="str">
        <f t="shared" si="11"/>
        <v/>
      </c>
      <c r="G329" s="164" t="str">
        <f t="shared" si="12"/>
        <v/>
      </c>
    </row>
    <row r="330" spans="1:7" outlineLevel="1" x14ac:dyDescent="0.25">
      <c r="A330" s="150" t="s">
        <v>910</v>
      </c>
      <c r="B330" s="167" t="s">
        <v>804</v>
      </c>
      <c r="F330" s="164" t="str">
        <f t="shared" si="11"/>
        <v/>
      </c>
      <c r="G330" s="164" t="str">
        <f t="shared" si="12"/>
        <v/>
      </c>
    </row>
    <row r="331" spans="1:7" outlineLevel="1" x14ac:dyDescent="0.25">
      <c r="A331" s="150" t="s">
        <v>911</v>
      </c>
      <c r="B331" s="167" t="s">
        <v>806</v>
      </c>
      <c r="F331" s="164" t="str">
        <f t="shared" si="11"/>
        <v/>
      </c>
      <c r="G331" s="164" t="str">
        <f t="shared" si="12"/>
        <v/>
      </c>
    </row>
    <row r="332" spans="1:7" outlineLevel="1" x14ac:dyDescent="0.25">
      <c r="A332" s="150" t="s">
        <v>912</v>
      </c>
      <c r="B332" s="167" t="s">
        <v>808</v>
      </c>
      <c r="F332" s="164" t="str">
        <f t="shared" si="11"/>
        <v/>
      </c>
      <c r="G332" s="164" t="str">
        <f t="shared" si="12"/>
        <v/>
      </c>
    </row>
    <row r="333" spans="1:7" outlineLevel="1" x14ac:dyDescent="0.25">
      <c r="A333" s="150" t="s">
        <v>913</v>
      </c>
      <c r="B333" s="167" t="s">
        <v>810</v>
      </c>
      <c r="F333" s="164" t="str">
        <f t="shared" si="11"/>
        <v/>
      </c>
      <c r="G333" s="164" t="str">
        <f t="shared" si="12"/>
        <v/>
      </c>
    </row>
    <row r="334" spans="1:7" outlineLevel="1" x14ac:dyDescent="0.25">
      <c r="A334" s="150" t="s">
        <v>914</v>
      </c>
      <c r="B334" s="167" t="s">
        <v>812</v>
      </c>
      <c r="F334" s="164" t="str">
        <f t="shared" si="11"/>
        <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185">
        <v>0</v>
      </c>
      <c r="G339" s="150"/>
    </row>
    <row r="340" spans="1:7" x14ac:dyDescent="0.25">
      <c r="G340" s="150"/>
    </row>
    <row r="341" spans="1:7" x14ac:dyDescent="0.25">
      <c r="B341" s="171" t="s">
        <v>783</v>
      </c>
      <c r="G341" s="150"/>
    </row>
    <row r="342" spans="1:7" x14ac:dyDescent="0.25">
      <c r="A342" s="150" t="s">
        <v>920</v>
      </c>
      <c r="B342" s="150" t="s">
        <v>785</v>
      </c>
      <c r="C342" s="150">
        <v>0</v>
      </c>
      <c r="D342" s="150">
        <v>0</v>
      </c>
      <c r="F342" s="164" t="str">
        <f>IF($C$350=0,"",IF(C342="[Mark as ND1 if not relevant]","",C342/$C$350))</f>
        <v/>
      </c>
      <c r="G342" s="164" t="str">
        <f>IF($D$350=0,"",IF(D342="[Mark as ND1 if not relevant]","",D342/$D$350))</f>
        <v/>
      </c>
    </row>
    <row r="343" spans="1:7" x14ac:dyDescent="0.25">
      <c r="A343" s="150" t="s">
        <v>921</v>
      </c>
      <c r="B343" s="150" t="s">
        <v>787</v>
      </c>
      <c r="C343" s="150">
        <v>0</v>
      </c>
      <c r="D343" s="150">
        <v>0</v>
      </c>
      <c r="F343" s="164" t="str">
        <f t="shared" ref="F343:F349" si="13">IF($C$350=0,"",IF(C343="[Mark as ND1 if not relevant]","",C343/$C$350))</f>
        <v/>
      </c>
      <c r="G343" s="164" t="str">
        <f t="shared" ref="G343:G349" si="14">IF($D$350=0,"",IF(D343="[Mark as ND1 if not relevant]","",D343/$D$350))</f>
        <v/>
      </c>
    </row>
    <row r="344" spans="1:7" x14ac:dyDescent="0.25">
      <c r="A344" s="150" t="s">
        <v>922</v>
      </c>
      <c r="B344" s="150" t="s">
        <v>789</v>
      </c>
      <c r="C344" s="150">
        <v>0</v>
      </c>
      <c r="D344" s="150">
        <v>0</v>
      </c>
      <c r="F344" s="164" t="str">
        <f t="shared" si="13"/>
        <v/>
      </c>
      <c r="G344" s="164" t="str">
        <f t="shared" si="14"/>
        <v/>
      </c>
    </row>
    <row r="345" spans="1:7" x14ac:dyDescent="0.25">
      <c r="A345" s="150" t="s">
        <v>923</v>
      </c>
      <c r="B345" s="150" t="s">
        <v>791</v>
      </c>
      <c r="C345" s="150">
        <v>0</v>
      </c>
      <c r="D345" s="150">
        <v>0</v>
      </c>
      <c r="F345" s="164" t="str">
        <f t="shared" si="13"/>
        <v/>
      </c>
      <c r="G345" s="164" t="str">
        <f t="shared" si="14"/>
        <v/>
      </c>
    </row>
    <row r="346" spans="1:7" x14ac:dyDescent="0.25">
      <c r="A346" s="150" t="s">
        <v>924</v>
      </c>
      <c r="B346" s="150" t="s">
        <v>793</v>
      </c>
      <c r="C346" s="150">
        <v>0</v>
      </c>
      <c r="D346" s="150">
        <v>0</v>
      </c>
      <c r="F346" s="164" t="str">
        <f t="shared" si="13"/>
        <v/>
      </c>
      <c r="G346" s="164" t="str">
        <f t="shared" si="14"/>
        <v/>
      </c>
    </row>
    <row r="347" spans="1:7" x14ac:dyDescent="0.25">
      <c r="A347" s="150" t="s">
        <v>925</v>
      </c>
      <c r="B347" s="150" t="s">
        <v>795</v>
      </c>
      <c r="C347" s="150">
        <v>0</v>
      </c>
      <c r="D347" s="150">
        <v>0</v>
      </c>
      <c r="F347" s="164" t="str">
        <f t="shared" si="13"/>
        <v/>
      </c>
      <c r="G347" s="164" t="str">
        <f t="shared" si="14"/>
        <v/>
      </c>
    </row>
    <row r="348" spans="1:7" x14ac:dyDescent="0.25">
      <c r="A348" s="150" t="s">
        <v>926</v>
      </c>
      <c r="B348" s="150" t="s">
        <v>797</v>
      </c>
      <c r="C348" s="150">
        <v>0</v>
      </c>
      <c r="D348" s="150">
        <v>0</v>
      </c>
      <c r="F348" s="164" t="str">
        <f t="shared" si="13"/>
        <v/>
      </c>
      <c r="G348" s="164" t="str">
        <f t="shared" si="14"/>
        <v/>
      </c>
    </row>
    <row r="349" spans="1:7" x14ac:dyDescent="0.25">
      <c r="A349" s="150" t="s">
        <v>927</v>
      </c>
      <c r="B349" s="150" t="s">
        <v>799</v>
      </c>
      <c r="C349" s="150" t="s">
        <v>1762</v>
      </c>
      <c r="D349" s="150">
        <v>0</v>
      </c>
      <c r="F349" s="164" t="str">
        <f t="shared" si="13"/>
        <v/>
      </c>
      <c r="G349" s="164" t="str">
        <f t="shared" si="14"/>
        <v/>
      </c>
    </row>
    <row r="350" spans="1:7" x14ac:dyDescent="0.25">
      <c r="A350" s="150" t="s">
        <v>928</v>
      </c>
      <c r="B350" s="180" t="s">
        <v>159</v>
      </c>
      <c r="C350" s="150">
        <f>SUM(C342:C349)</f>
        <v>0</v>
      </c>
      <c r="D350" s="150">
        <f>SUM(D342:D349)</f>
        <v>0</v>
      </c>
      <c r="F350" s="166">
        <f>SUM(F342:F349)</f>
        <v>0</v>
      </c>
      <c r="G350" s="166">
        <f>SUM(G342:G349)</f>
        <v>0</v>
      </c>
    </row>
    <row r="351" spans="1:7" outlineLevel="1" x14ac:dyDescent="0.25">
      <c r="A351" s="150" t="s">
        <v>929</v>
      </c>
      <c r="B351" s="167" t="s">
        <v>802</v>
      </c>
      <c r="F351" s="164" t="str">
        <f t="shared" ref="F351:F356" si="15">IF($C$350=0,"",IF(C351="[for completion]","",C351/$C$350))</f>
        <v/>
      </c>
      <c r="G351" s="164" t="str">
        <f t="shared" ref="G351:G356" si="16">IF($D$350=0,"",IF(D351="[for completion]","",D351/$D$350))</f>
        <v/>
      </c>
    </row>
    <row r="352" spans="1:7" outlineLevel="1" x14ac:dyDescent="0.25">
      <c r="A352" s="150" t="s">
        <v>930</v>
      </c>
      <c r="B352" s="167" t="s">
        <v>804</v>
      </c>
      <c r="F352" s="164" t="str">
        <f t="shared" si="15"/>
        <v/>
      </c>
      <c r="G352" s="164" t="str">
        <f t="shared" si="16"/>
        <v/>
      </c>
    </row>
    <row r="353" spans="1:7" outlineLevel="1" x14ac:dyDescent="0.25">
      <c r="A353" s="150" t="s">
        <v>931</v>
      </c>
      <c r="B353" s="167" t="s">
        <v>806</v>
      </c>
      <c r="F353" s="164" t="str">
        <f t="shared" si="15"/>
        <v/>
      </c>
      <c r="G353" s="164" t="str">
        <f t="shared" si="16"/>
        <v/>
      </c>
    </row>
    <row r="354" spans="1:7" outlineLevel="1" x14ac:dyDescent="0.25">
      <c r="A354" s="150" t="s">
        <v>932</v>
      </c>
      <c r="B354" s="167" t="s">
        <v>808</v>
      </c>
      <c r="F354" s="164" t="str">
        <f t="shared" si="15"/>
        <v/>
      </c>
      <c r="G354" s="164" t="str">
        <f t="shared" si="16"/>
        <v/>
      </c>
    </row>
    <row r="355" spans="1:7" outlineLevel="1" x14ac:dyDescent="0.25">
      <c r="A355" s="150" t="s">
        <v>933</v>
      </c>
      <c r="B355" s="167" t="s">
        <v>810</v>
      </c>
      <c r="F355" s="164" t="str">
        <f t="shared" si="15"/>
        <v/>
      </c>
      <c r="G355" s="164" t="str">
        <f t="shared" si="16"/>
        <v/>
      </c>
    </row>
    <row r="356" spans="1:7" outlineLevel="1" x14ac:dyDescent="0.25">
      <c r="A356" s="150" t="s">
        <v>934</v>
      </c>
      <c r="B356" s="167" t="s">
        <v>812</v>
      </c>
      <c r="F356" s="164" t="str">
        <f t="shared" si="15"/>
        <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206">
        <v>0</v>
      </c>
      <c r="G361" s="150"/>
    </row>
    <row r="362" spans="1:7" x14ac:dyDescent="0.25">
      <c r="A362" s="150" t="s">
        <v>942</v>
      </c>
      <c r="B362" s="171" t="s">
        <v>943</v>
      </c>
      <c r="C362" s="206">
        <v>0</v>
      </c>
      <c r="G362" s="150"/>
    </row>
    <row r="363" spans="1:7" x14ac:dyDescent="0.25">
      <c r="A363" s="150" t="s">
        <v>944</v>
      </c>
      <c r="B363" s="171" t="s">
        <v>945</v>
      </c>
      <c r="C363" s="206">
        <v>0</v>
      </c>
      <c r="G363" s="150"/>
    </row>
    <row r="364" spans="1:7" x14ac:dyDescent="0.25">
      <c r="A364" s="150" t="s">
        <v>946</v>
      </c>
      <c r="B364" s="171" t="s">
        <v>947</v>
      </c>
      <c r="C364" s="206">
        <v>0</v>
      </c>
      <c r="G364" s="150"/>
    </row>
    <row r="365" spans="1:7" x14ac:dyDescent="0.25">
      <c r="A365" s="150" t="s">
        <v>948</v>
      </c>
      <c r="B365" s="171" t="s">
        <v>949</v>
      </c>
      <c r="C365" s="206">
        <v>0</v>
      </c>
      <c r="G365" s="150"/>
    </row>
    <row r="366" spans="1:7" x14ac:dyDescent="0.25">
      <c r="A366" s="150" t="s">
        <v>950</v>
      </c>
      <c r="B366" s="171" t="s">
        <v>951</v>
      </c>
      <c r="C366" s="206">
        <v>0</v>
      </c>
      <c r="G366" s="150"/>
    </row>
    <row r="367" spans="1:7" x14ac:dyDescent="0.25">
      <c r="A367" s="150" t="s">
        <v>952</v>
      </c>
      <c r="B367" s="171" t="s">
        <v>953</v>
      </c>
      <c r="C367" s="206">
        <v>0</v>
      </c>
      <c r="G367" s="150"/>
    </row>
    <row r="368" spans="1:7" x14ac:dyDescent="0.25">
      <c r="A368" s="150" t="s">
        <v>954</v>
      </c>
      <c r="B368" s="171" t="s">
        <v>955</v>
      </c>
      <c r="C368" s="206">
        <v>0</v>
      </c>
      <c r="G368" s="150"/>
    </row>
    <row r="369" spans="1:7" x14ac:dyDescent="0.25">
      <c r="A369" s="150" t="s">
        <v>956</v>
      </c>
      <c r="B369" s="171" t="s">
        <v>957</v>
      </c>
      <c r="C369" s="206">
        <v>0</v>
      </c>
      <c r="G369" s="150"/>
    </row>
    <row r="370" spans="1:7" x14ac:dyDescent="0.25">
      <c r="A370" s="150" t="s">
        <v>958</v>
      </c>
      <c r="B370" s="171" t="s">
        <v>157</v>
      </c>
      <c r="C370" s="206">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topLeftCell="A112" zoomScale="78" zoomScaleNormal="78" workbookViewId="0">
      <selection activeCell="C122" sqref="C12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200"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225</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95">
        <v>1</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208">
        <v>141774.40083999999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1770</v>
      </c>
      <c r="C22" s="194">
        <v>0</v>
      </c>
      <c r="D22" s="195">
        <v>0</v>
      </c>
      <c r="E22" s="83"/>
      <c r="F22" s="92">
        <f>IF($C$37=0,"",IF(C22="[for completion]","",C22/$C$37))</f>
        <v>0</v>
      </c>
      <c r="G22" s="92">
        <f>IF($D$37=0,"",IF(D22="[for completion]","",D22/$D$37))</f>
        <v>0</v>
      </c>
      <c r="H22"/>
      <c r="I22" s="83"/>
      <c r="L22" s="83"/>
      <c r="M22" s="92"/>
      <c r="N22" s="92"/>
    </row>
    <row r="23" spans="1:14" x14ac:dyDescent="0.25">
      <c r="A23" s="66" t="s">
        <v>997</v>
      </c>
      <c r="B23" s="83" t="s">
        <v>1771</v>
      </c>
      <c r="C23" s="194">
        <v>0</v>
      </c>
      <c r="D23" s="195">
        <v>0</v>
      </c>
      <c r="E23" s="83"/>
      <c r="F23" s="92">
        <f t="shared" ref="F23:F36" si="0">IF($C$37=0,"",IF(C23="[for completion]","",C23/$C$37))</f>
        <v>0</v>
      </c>
      <c r="G23" s="92">
        <f t="shared" ref="G23:G36" si="1">IF($D$37=0,"",IF(D23="[for completion]","",D23/$D$37))</f>
        <v>0</v>
      </c>
      <c r="H23"/>
      <c r="I23" s="83"/>
      <c r="L23" s="83"/>
      <c r="M23" s="92"/>
      <c r="N23" s="92"/>
    </row>
    <row r="24" spans="1:14" x14ac:dyDescent="0.25">
      <c r="A24" s="66" t="s">
        <v>998</v>
      </c>
      <c r="B24" s="83" t="s">
        <v>1772</v>
      </c>
      <c r="C24" s="194">
        <v>0</v>
      </c>
      <c r="D24" s="195">
        <v>0</v>
      </c>
      <c r="F24" s="92">
        <f t="shared" si="0"/>
        <v>0</v>
      </c>
      <c r="G24" s="92">
        <f t="shared" si="1"/>
        <v>0</v>
      </c>
      <c r="H24"/>
      <c r="I24" s="83"/>
      <c r="M24" s="92"/>
      <c r="N24" s="92"/>
    </row>
    <row r="25" spans="1:14" x14ac:dyDescent="0.25">
      <c r="A25" s="66" t="s">
        <v>999</v>
      </c>
      <c r="B25" s="83" t="s">
        <v>1773</v>
      </c>
      <c r="C25" s="194">
        <v>0</v>
      </c>
      <c r="D25" s="195">
        <v>0</v>
      </c>
      <c r="E25" s="103"/>
      <c r="F25" s="92">
        <f t="shared" si="0"/>
        <v>0</v>
      </c>
      <c r="G25" s="92">
        <f t="shared" si="1"/>
        <v>0</v>
      </c>
      <c r="H25"/>
      <c r="I25" s="83"/>
      <c r="L25" s="103"/>
      <c r="M25" s="92"/>
      <c r="N25" s="92"/>
    </row>
    <row r="26" spans="1:14" x14ac:dyDescent="0.25">
      <c r="A26" s="66" t="s">
        <v>1000</v>
      </c>
      <c r="B26" s="83" t="s">
        <v>1774</v>
      </c>
      <c r="C26" s="194">
        <v>0</v>
      </c>
      <c r="D26" s="195">
        <v>0</v>
      </c>
      <c r="E26" s="103"/>
      <c r="F26" s="92">
        <f t="shared" si="0"/>
        <v>0</v>
      </c>
      <c r="G26" s="92">
        <f t="shared" si="1"/>
        <v>0</v>
      </c>
      <c r="H26"/>
      <c r="I26" s="83"/>
      <c r="L26" s="103"/>
      <c r="M26" s="92"/>
      <c r="N26" s="92"/>
    </row>
    <row r="27" spans="1:14" x14ac:dyDescent="0.25">
      <c r="A27" s="66" t="s">
        <v>1001</v>
      </c>
      <c r="B27" s="83" t="s">
        <v>1775</v>
      </c>
      <c r="C27" s="208">
        <v>141774.40083999999</v>
      </c>
      <c r="D27" s="195">
        <v>1</v>
      </c>
      <c r="E27" s="103"/>
      <c r="F27" s="92">
        <f t="shared" si="0"/>
        <v>1</v>
      </c>
      <c r="G27" s="92">
        <f t="shared" si="1"/>
        <v>1</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141774.40083999999</v>
      </c>
      <c r="D37" s="91">
        <f>SUM(D22:D36)</f>
        <v>1</v>
      </c>
      <c r="E37" s="103"/>
      <c r="F37" s="94">
        <f>SUM(F22:F36)</f>
        <v>1</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208">
        <v>141.77440084</v>
      </c>
      <c r="E39" s="118"/>
      <c r="F39" s="92">
        <f>IF($C$42=0,"",IF(C39="[for completion]","",C39/$C$42))</f>
        <v>1</v>
      </c>
      <c r="G39" s="91"/>
      <c r="H39"/>
      <c r="I39" s="83"/>
      <c r="L39" s="118"/>
      <c r="M39" s="92"/>
      <c r="N39" s="91"/>
    </row>
    <row r="40" spans="1:14" x14ac:dyDescent="0.25">
      <c r="A40" s="66" t="s">
        <v>1015</v>
      </c>
      <c r="B40" s="83" t="s">
        <v>1016</v>
      </c>
      <c r="C40" s="194">
        <v>0</v>
      </c>
      <c r="E40" s="118"/>
      <c r="F40" s="92">
        <f>IF($C$42=0,"",IF(C40="[for completion]","",C40/$C$42))</f>
        <v>0</v>
      </c>
      <c r="G40" s="91"/>
      <c r="H40"/>
      <c r="I40" s="83"/>
      <c r="L40" s="118"/>
      <c r="M40" s="92"/>
      <c r="N40" s="91"/>
    </row>
    <row r="41" spans="1:14" x14ac:dyDescent="0.25">
      <c r="A41" s="66" t="s">
        <v>1017</v>
      </c>
      <c r="B41" s="83" t="s">
        <v>157</v>
      </c>
      <c r="C41" s="194">
        <v>0</v>
      </c>
      <c r="E41" s="103"/>
      <c r="F41" s="92">
        <f>IF($C$42=0,"",IF(C41="[for completion]","",C41/$C$42))</f>
        <v>0</v>
      </c>
      <c r="G41" s="91"/>
      <c r="H41"/>
      <c r="I41" s="83"/>
      <c r="L41" s="103"/>
      <c r="M41" s="92"/>
      <c r="N41" s="91"/>
    </row>
    <row r="42" spans="1:14" x14ac:dyDescent="0.25">
      <c r="A42" s="66" t="s">
        <v>1018</v>
      </c>
      <c r="B42" s="93" t="s">
        <v>159</v>
      </c>
      <c r="C42" s="196">
        <f>SUM(C39:C41)</f>
        <v>141.77440084</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1</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0</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3" t="s">
        <v>1748</v>
      </c>
      <c r="C103" s="189" t="s">
        <v>992</v>
      </c>
      <c r="D103" s="85"/>
      <c r="E103" s="87"/>
      <c r="F103" s="85"/>
      <c r="G103" s="88"/>
      <c r="H103"/>
      <c r="I103" s="116"/>
      <c r="J103" s="80"/>
      <c r="K103" s="80"/>
      <c r="L103" s="72"/>
      <c r="M103" s="80"/>
      <c r="N103" s="99"/>
    </row>
    <row r="104" spans="1:14" x14ac:dyDescent="0.25">
      <c r="A104" s="66" t="s">
        <v>1078</v>
      </c>
      <c r="B104" s="83" t="s">
        <v>1783</v>
      </c>
      <c r="C104" s="188">
        <v>0</v>
      </c>
      <c r="G104" s="66"/>
      <c r="H104"/>
      <c r="I104" s="83"/>
      <c r="N104" s="66"/>
    </row>
    <row r="105" spans="1:14" x14ac:dyDescent="0.25">
      <c r="A105" s="66" t="s">
        <v>1079</v>
      </c>
      <c r="B105" s="83" t="s">
        <v>1784</v>
      </c>
      <c r="C105" s="188">
        <v>4.8167685452534137E-2</v>
      </c>
      <c r="G105" s="66"/>
      <c r="H105"/>
      <c r="I105" s="83"/>
      <c r="N105" s="66"/>
    </row>
    <row r="106" spans="1:14" x14ac:dyDescent="0.25">
      <c r="A106" s="66" t="s">
        <v>1080</v>
      </c>
      <c r="B106" s="83" t="s">
        <v>1785</v>
      </c>
      <c r="C106" s="188">
        <v>7.364541721832033E-3</v>
      </c>
      <c r="G106" s="66"/>
      <c r="H106"/>
      <c r="I106" s="83"/>
      <c r="N106" s="66"/>
    </row>
    <row r="107" spans="1:14" x14ac:dyDescent="0.25">
      <c r="A107" s="66" t="s">
        <v>1081</v>
      </c>
      <c r="B107" s="83" t="s">
        <v>1786</v>
      </c>
      <c r="C107" s="188">
        <v>1.0201777778137669E-2</v>
      </c>
      <c r="G107" s="66"/>
      <c r="H107"/>
      <c r="I107" s="83"/>
      <c r="N107" s="66"/>
    </row>
    <row r="108" spans="1:14" x14ac:dyDescent="0.25">
      <c r="A108" s="66" t="s">
        <v>1082</v>
      </c>
      <c r="B108" s="83" t="s">
        <v>1787</v>
      </c>
      <c r="C108" s="188">
        <v>1.3616280121404145E-2</v>
      </c>
      <c r="G108" s="66"/>
      <c r="H108"/>
      <c r="I108" s="83"/>
      <c r="N108" s="66"/>
    </row>
    <row r="109" spans="1:14" x14ac:dyDescent="0.25">
      <c r="A109" s="66" t="s">
        <v>1083</v>
      </c>
      <c r="B109" s="83" t="s">
        <v>1788</v>
      </c>
      <c r="C109" s="188">
        <v>3.4050079242264303E-2</v>
      </c>
      <c r="G109" s="66"/>
      <c r="H109"/>
      <c r="I109" s="83"/>
      <c r="N109" s="66"/>
    </row>
    <row r="110" spans="1:14" x14ac:dyDescent="0.25">
      <c r="A110" s="66" t="s">
        <v>1084</v>
      </c>
      <c r="B110" s="83" t="s">
        <v>1789</v>
      </c>
      <c r="C110" s="188">
        <v>3.2865170080193983E-2</v>
      </c>
      <c r="G110" s="66"/>
      <c r="H110"/>
      <c r="I110" s="83"/>
      <c r="N110" s="66"/>
    </row>
    <row r="111" spans="1:14" x14ac:dyDescent="0.25">
      <c r="A111" s="66" t="s">
        <v>1085</v>
      </c>
      <c r="B111" s="83" t="s">
        <v>1790</v>
      </c>
      <c r="C111" s="188">
        <v>2.7496894674459031E-2</v>
      </c>
      <c r="G111" s="66"/>
      <c r="H111"/>
      <c r="I111" s="83"/>
      <c r="N111" s="66"/>
    </row>
    <row r="112" spans="1:14" x14ac:dyDescent="0.25">
      <c r="A112" s="66" t="s">
        <v>1086</v>
      </c>
      <c r="B112" s="83" t="s">
        <v>1791</v>
      </c>
      <c r="C112" s="188">
        <v>1.1839169631980548E-2</v>
      </c>
      <c r="G112" s="66"/>
      <c r="H112"/>
      <c r="I112" s="83"/>
      <c r="N112" s="66"/>
    </row>
    <row r="113" spans="1:14" x14ac:dyDescent="0.25">
      <c r="A113" s="66" t="s">
        <v>1087</v>
      </c>
      <c r="B113" s="83" t="s">
        <v>1792</v>
      </c>
      <c r="C113" s="188">
        <v>5.7994681567505917E-2</v>
      </c>
      <c r="G113" s="66"/>
      <c r="H113"/>
      <c r="I113" s="83"/>
      <c r="N113" s="66"/>
    </row>
    <row r="114" spans="1:14" x14ac:dyDescent="0.25">
      <c r="A114" s="66" t="s">
        <v>1088</v>
      </c>
      <c r="B114" s="83" t="s">
        <v>1793</v>
      </c>
      <c r="C114" s="188">
        <v>1.6348217707345174E-2</v>
      </c>
      <c r="G114" s="66"/>
      <c r="H114"/>
      <c r="I114" s="83"/>
      <c r="N114" s="66"/>
    </row>
    <row r="115" spans="1:14" x14ac:dyDescent="0.25">
      <c r="A115" s="66" t="s">
        <v>1089</v>
      </c>
      <c r="B115" s="83" t="s">
        <v>1794</v>
      </c>
      <c r="C115" s="188">
        <v>3.6161094639049332E-2</v>
      </c>
      <c r="G115" s="66"/>
      <c r="H115"/>
      <c r="I115" s="83"/>
      <c r="N115" s="66"/>
    </row>
    <row r="116" spans="1:14" x14ac:dyDescent="0.25">
      <c r="A116" s="66" t="s">
        <v>1090</v>
      </c>
      <c r="B116" s="83" t="s">
        <v>1795</v>
      </c>
      <c r="C116" s="188">
        <v>7.9638921822171499E-2</v>
      </c>
      <c r="G116" s="66"/>
      <c r="H116"/>
      <c r="I116" s="83"/>
      <c r="N116" s="66"/>
    </row>
    <row r="117" spans="1:14" x14ac:dyDescent="0.25">
      <c r="A117" s="66" t="s">
        <v>1091</v>
      </c>
      <c r="B117" s="83" t="s">
        <v>1796</v>
      </c>
      <c r="C117" s="188">
        <v>4.18271425149669E-2</v>
      </c>
      <c r="G117" s="66"/>
      <c r="H117"/>
      <c r="I117" s="83"/>
      <c r="N117" s="66"/>
    </row>
    <row r="118" spans="1:14" x14ac:dyDescent="0.25">
      <c r="A118" s="66" t="s">
        <v>1092</v>
      </c>
      <c r="B118" s="83" t="s">
        <v>1797</v>
      </c>
      <c r="C118" s="188">
        <v>9.8065249759527618E-3</v>
      </c>
      <c r="G118" s="66"/>
      <c r="H118"/>
      <c r="I118" s="83"/>
      <c r="N118" s="66"/>
    </row>
    <row r="119" spans="1:14" x14ac:dyDescent="0.25">
      <c r="A119" s="66" t="s">
        <v>1093</v>
      </c>
      <c r="B119" s="83" t="s">
        <v>1798</v>
      </c>
      <c r="C119" s="188">
        <v>1.0100812115671046E-2</v>
      </c>
      <c r="G119" s="66"/>
      <c r="H119"/>
      <c r="I119" s="83"/>
      <c r="N119" s="66"/>
    </row>
    <row r="120" spans="1:14" x14ac:dyDescent="0.25">
      <c r="A120" s="66" t="s">
        <v>1094</v>
      </c>
      <c r="B120" s="83" t="s">
        <v>1799</v>
      </c>
      <c r="C120" s="188">
        <v>1.5877141473764095E-2</v>
      </c>
      <c r="G120" s="66"/>
      <c r="H120"/>
      <c r="I120" s="83"/>
      <c r="N120" s="66"/>
    </row>
    <row r="121" spans="1:14" x14ac:dyDescent="0.25">
      <c r="A121" s="66" t="s">
        <v>1095</v>
      </c>
      <c r="B121" s="83" t="s">
        <v>1800</v>
      </c>
      <c r="C121" s="188">
        <v>0.49682708463487235</v>
      </c>
      <c r="G121" s="66"/>
      <c r="H121"/>
      <c r="I121" s="83"/>
      <c r="N121" s="66"/>
    </row>
    <row r="122" spans="1:14" x14ac:dyDescent="0.25">
      <c r="A122" s="66" t="s">
        <v>1096</v>
      </c>
      <c r="B122" s="83" t="s">
        <v>1801</v>
      </c>
      <c r="C122" s="188">
        <v>4.9816779845895068E-2</v>
      </c>
      <c r="G122" s="66"/>
      <c r="H122"/>
      <c r="I122" s="83"/>
      <c r="N122" s="66"/>
    </row>
    <row r="123" spans="1:14" x14ac:dyDescent="0.25">
      <c r="A123" s="66" t="s">
        <v>1097</v>
      </c>
      <c r="B123" s="171" t="s">
        <v>671</v>
      </c>
      <c r="C123" s="185" t="s">
        <v>93</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212">
        <v>1.7136119889103098E-2</v>
      </c>
      <c r="D130"/>
      <c r="E130"/>
      <c r="F130"/>
      <c r="G130"/>
      <c r="H130"/>
      <c r="K130" s="108"/>
      <c r="L130" s="108"/>
      <c r="M130" s="108"/>
      <c r="N130" s="108"/>
    </row>
    <row r="131" spans="1:14" x14ac:dyDescent="0.25">
      <c r="A131" s="66" t="s">
        <v>1104</v>
      </c>
      <c r="B131" s="66" t="s">
        <v>706</v>
      </c>
      <c r="C131" s="212">
        <v>0.98286388011089698</v>
      </c>
      <c r="D131"/>
      <c r="E131"/>
      <c r="F131"/>
      <c r="G131"/>
      <c r="H131"/>
      <c r="K131" s="108"/>
      <c r="L131" s="108"/>
      <c r="M131" s="108"/>
      <c r="N131" s="108"/>
    </row>
    <row r="132" spans="1:14" x14ac:dyDescent="0.25">
      <c r="A132" s="66" t="s">
        <v>1105</v>
      </c>
      <c r="B132" s="66" t="s">
        <v>157</v>
      </c>
      <c r="C132" s="188">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212">
        <v>2.8927233024446702E-2</v>
      </c>
      <c r="D138" s="118"/>
      <c r="E138" s="118"/>
      <c r="F138" s="103"/>
      <c r="G138" s="91"/>
      <c r="H138"/>
      <c r="K138" s="118"/>
      <c r="L138" s="118"/>
      <c r="M138" s="103"/>
      <c r="N138" s="91"/>
    </row>
    <row r="139" spans="1:14" x14ac:dyDescent="0.25">
      <c r="A139" s="66" t="s">
        <v>1111</v>
      </c>
      <c r="B139" s="66" t="s">
        <v>718</v>
      </c>
      <c r="C139" s="212">
        <v>0.971072766975553</v>
      </c>
      <c r="D139" s="118"/>
      <c r="E139" s="118"/>
      <c r="F139" s="103"/>
      <c r="G139" s="91"/>
      <c r="H139"/>
      <c r="K139" s="118"/>
      <c r="L139" s="118"/>
      <c r="M139" s="103"/>
      <c r="N139" s="91"/>
    </row>
    <row r="140" spans="1:14" x14ac:dyDescent="0.25">
      <c r="A140" s="66" t="s">
        <v>1112</v>
      </c>
      <c r="B140" s="66" t="s">
        <v>157</v>
      </c>
      <c r="C140" s="188">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194">
        <v>141.77440084</v>
      </c>
      <c r="D148" s="118"/>
      <c r="E148" s="118"/>
      <c r="F148" s="92">
        <f>IF($C$152=0,"",IF(C148="[for completion]","",C148/$C$152))</f>
        <v>1</v>
      </c>
      <c r="G148" s="91"/>
      <c r="H148"/>
      <c r="I148" s="83"/>
      <c r="K148" s="118"/>
      <c r="L148" s="118"/>
      <c r="M148" s="92"/>
      <c r="N148" s="91"/>
    </row>
    <row r="149" spans="1:14" x14ac:dyDescent="0.25">
      <c r="A149" s="66" t="s">
        <v>1122</v>
      </c>
      <c r="B149" s="83" t="s">
        <v>1123</v>
      </c>
      <c r="C149" s="194">
        <v>0</v>
      </c>
      <c r="D149" s="118"/>
      <c r="E149" s="118"/>
      <c r="F149" s="92">
        <f>IF($C$152=0,"",IF(C149="[for completion]","",C149/$C$152))</f>
        <v>0</v>
      </c>
      <c r="G149" s="91"/>
      <c r="H149"/>
      <c r="I149" s="83"/>
      <c r="K149" s="118"/>
      <c r="L149" s="118"/>
      <c r="M149" s="92"/>
      <c r="N149" s="91"/>
    </row>
    <row r="150" spans="1:14" x14ac:dyDescent="0.25">
      <c r="A150" s="66" t="s">
        <v>1124</v>
      </c>
      <c r="B150" s="83" t="s">
        <v>1125</v>
      </c>
      <c r="C150" s="194">
        <v>0</v>
      </c>
      <c r="D150" s="118"/>
      <c r="E150" s="118"/>
      <c r="F150" s="92">
        <f>IF($C$152=0,"",IF(C150="[for completion]","",C150/$C$152))</f>
        <v>0</v>
      </c>
      <c r="G150" s="91"/>
      <c r="H150"/>
      <c r="I150" s="83"/>
      <c r="K150" s="118"/>
      <c r="L150" s="118"/>
      <c r="M150" s="92"/>
      <c r="N150" s="91"/>
    </row>
    <row r="151" spans="1:14" ht="15" customHeight="1" x14ac:dyDescent="0.25">
      <c r="A151" s="66" t="s">
        <v>1126</v>
      </c>
      <c r="B151" s="83" t="s">
        <v>1127</v>
      </c>
      <c r="C151" s="194">
        <v>0</v>
      </c>
      <c r="D151" s="118"/>
      <c r="E151" s="118"/>
      <c r="F151" s="92">
        <f>IF($C$152=0,"",IF(C151="[for completion]","",C151/$C$152))</f>
        <v>0</v>
      </c>
      <c r="G151" s="91"/>
      <c r="H151"/>
      <c r="I151" s="83"/>
      <c r="K151" s="118"/>
      <c r="L151" s="118"/>
      <c r="M151" s="92"/>
      <c r="N151" s="91"/>
    </row>
    <row r="152" spans="1:14" ht="15" customHeight="1" x14ac:dyDescent="0.25">
      <c r="A152" s="66" t="s">
        <v>1128</v>
      </c>
      <c r="B152" s="93" t="s">
        <v>159</v>
      </c>
      <c r="C152" s="196">
        <f>SUM(C148:C151)</f>
        <v>141.77440084</v>
      </c>
      <c r="D152" s="118"/>
      <c r="E152" s="118"/>
      <c r="F152" s="103">
        <f>SUM(F148:F151)</f>
        <v>1</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1</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80" zoomScaleNormal="80" workbookViewId="0">
      <selection activeCell="B2" sqref="B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200" t="s">
        <v>1738</v>
      </c>
    </row>
    <row r="2" spans="1:7" ht="15.75" thickBot="1" x14ac:dyDescent="0.3">
      <c r="A2" s="64"/>
      <c r="B2" s="64"/>
      <c r="C2" s="64"/>
      <c r="D2" s="64"/>
      <c r="E2" s="64"/>
      <c r="F2" s="64"/>
    </row>
    <row r="3" spans="1:7" ht="19.5" thickBot="1" x14ac:dyDescent="0.3">
      <c r="A3" s="67"/>
      <c r="B3" s="68" t="s">
        <v>82</v>
      </c>
      <c r="C3" s="69" t="s">
        <v>1810</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80" zoomScaleNormal="80" workbookViewId="0">
      <selection activeCell="G16" sqref="G1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200"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x14ac:dyDescent="0.25">
      <c r="A6" s="1" t="s">
        <v>1369</v>
      </c>
      <c r="B6" s="80" t="s">
        <v>1370</v>
      </c>
      <c r="C6" s="66" t="s">
        <v>1814</v>
      </c>
    </row>
    <row r="7" spans="1:13" x14ac:dyDescent="0.25">
      <c r="A7" s="1" t="s">
        <v>1371</v>
      </c>
      <c r="B7" s="80" t="s">
        <v>1372</v>
      </c>
      <c r="C7" s="66" t="s">
        <v>1815</v>
      </c>
    </row>
    <row r="8" spans="1:13" ht="30" x14ac:dyDescent="0.25">
      <c r="A8" s="1" t="s">
        <v>1373</v>
      </c>
      <c r="B8" s="80" t="s">
        <v>1374</v>
      </c>
      <c r="C8" s="66" t="s">
        <v>1816</v>
      </c>
    </row>
    <row r="9" spans="1:13" x14ac:dyDescent="0.25">
      <c r="A9" s="1" t="s">
        <v>1375</v>
      </c>
      <c r="B9" s="80" t="s">
        <v>1376</v>
      </c>
      <c r="C9" s="66" t="s">
        <v>1817</v>
      </c>
    </row>
    <row r="10" spans="1:13" ht="44.25" customHeight="1" x14ac:dyDescent="0.25">
      <c r="A10" s="1" t="s">
        <v>1377</v>
      </c>
      <c r="B10" s="80" t="s">
        <v>1596</v>
      </c>
      <c r="C10" s="66" t="s">
        <v>1818</v>
      </c>
    </row>
    <row r="11" spans="1:13" ht="54.75" customHeight="1" x14ac:dyDescent="0.25">
      <c r="A11" s="1" t="s">
        <v>1378</v>
      </c>
      <c r="B11" s="80" t="s">
        <v>1379</v>
      </c>
      <c r="C11" s="66" t="s">
        <v>1819</v>
      </c>
    </row>
    <row r="12" spans="1:13" ht="45" x14ac:dyDescent="0.25">
      <c r="A12" s="1" t="s">
        <v>1380</v>
      </c>
      <c r="B12" s="80" t="s">
        <v>1381</v>
      </c>
      <c r="C12" s="66" t="s">
        <v>1820</v>
      </c>
    </row>
    <row r="13" spans="1:13" ht="45" x14ac:dyDescent="0.25">
      <c r="A13" s="1" t="s">
        <v>1382</v>
      </c>
      <c r="B13" s="80" t="s">
        <v>1383</v>
      </c>
      <c r="C13" s="66" t="s">
        <v>1821</v>
      </c>
    </row>
    <row r="14" spans="1:13" ht="90" x14ac:dyDescent="0.25">
      <c r="A14" s="1" t="s">
        <v>1384</v>
      </c>
      <c r="B14" s="80" t="s">
        <v>1385</v>
      </c>
      <c r="C14" s="66" t="s">
        <v>1822</v>
      </c>
    </row>
    <row r="15" spans="1:13" x14ac:dyDescent="0.25">
      <c r="A15" s="1" t="s">
        <v>1386</v>
      </c>
      <c r="B15" s="80" t="s">
        <v>1387</v>
      </c>
      <c r="C15" s="66" t="s">
        <v>1823</v>
      </c>
    </row>
    <row r="16" spans="1:13" ht="210" x14ac:dyDescent="0.25">
      <c r="A16" s="1" t="s">
        <v>1388</v>
      </c>
      <c r="B16" s="84" t="s">
        <v>1389</v>
      </c>
      <c r="C16" s="66" t="s">
        <v>1824</v>
      </c>
    </row>
    <row r="17" spans="1:3" ht="30" customHeight="1" x14ac:dyDescent="0.25">
      <c r="A17" s="1" t="s">
        <v>1390</v>
      </c>
      <c r="B17" s="84" t="s">
        <v>1391</v>
      </c>
      <c r="C17" s="66" t="s">
        <v>1825</v>
      </c>
    </row>
    <row r="18" spans="1:3" ht="30" x14ac:dyDescent="0.25">
      <c r="A18" s="1" t="s">
        <v>1392</v>
      </c>
      <c r="B18" s="84" t="s">
        <v>1393</v>
      </c>
      <c r="C18" s="66" t="s">
        <v>1826</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1776</v>
      </c>
      <c r="C33" s="2" t="s">
        <v>1777</v>
      </c>
    </row>
    <row r="34" spans="1:3" x14ac:dyDescent="0.25">
      <c r="A34" s="1" t="s">
        <v>1417</v>
      </c>
      <c r="B34" s="83" t="s">
        <v>1778</v>
      </c>
      <c r="C34" s="2" t="s">
        <v>1779</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AB45" sqref="AB4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 sqref="D8"/>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2" t="s">
        <v>1707</v>
      </c>
      <c r="B1" s="222"/>
    </row>
    <row r="2" spans="1:13" ht="31.5" x14ac:dyDescent="0.25">
      <c r="A2" s="191" t="s">
        <v>1706</v>
      </c>
      <c r="B2" s="191"/>
      <c r="C2" s="64"/>
      <c r="D2" s="64"/>
      <c r="E2" s="64"/>
      <c r="F2" s="200"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1810</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c r="D14" s="140"/>
      <c r="E14" s="72"/>
      <c r="F14" s="72"/>
      <c r="G14" s="72"/>
      <c r="H14" s="64"/>
      <c r="L14" s="64"/>
      <c r="M14" s="64"/>
    </row>
    <row r="15" spans="1:13" x14ac:dyDescent="0.25">
      <c r="A15" s="66" t="s">
        <v>1609</v>
      </c>
      <c r="B15" s="83" t="s">
        <v>493</v>
      </c>
      <c r="E15" s="72"/>
      <c r="F15" s="72"/>
      <c r="G15" s="72"/>
      <c r="H15" s="64"/>
      <c r="L15" s="64"/>
      <c r="M15" s="64"/>
    </row>
    <row r="16" spans="1:13" x14ac:dyDescent="0.25">
      <c r="A16" s="66" t="s">
        <v>1610</v>
      </c>
      <c r="B16" s="83" t="s">
        <v>1598</v>
      </c>
      <c r="E16" s="72"/>
      <c r="F16" s="72"/>
      <c r="G16" s="72"/>
      <c r="H16" s="64"/>
      <c r="L16" s="64"/>
      <c r="M16" s="64"/>
    </row>
    <row r="17" spans="1:13" x14ac:dyDescent="0.25">
      <c r="A17" s="66" t="s">
        <v>1611</v>
      </c>
      <c r="B17" s="83" t="s">
        <v>1599</v>
      </c>
      <c r="E17" s="72"/>
      <c r="F17" s="72"/>
      <c r="G17" s="72"/>
      <c r="H17" s="64"/>
      <c r="L17" s="64"/>
      <c r="M17" s="64"/>
    </row>
    <row r="18" spans="1:13" x14ac:dyDescent="0.25">
      <c r="A18" s="66" t="s">
        <v>1612</v>
      </c>
      <c r="B18" s="83" t="s">
        <v>1600</v>
      </c>
      <c r="E18" s="72"/>
      <c r="F18" s="72"/>
      <c r="G18" s="72"/>
      <c r="H18" s="64"/>
      <c r="L18" s="64"/>
      <c r="M18" s="64"/>
    </row>
    <row r="19" spans="1:13" x14ac:dyDescent="0.25">
      <c r="A19" s="66" t="s">
        <v>1613</v>
      </c>
      <c r="B19" s="83" t="s">
        <v>1601</v>
      </c>
      <c r="E19" s="72"/>
      <c r="F19" s="72"/>
      <c r="G19" s="72"/>
      <c r="H19" s="64"/>
      <c r="L19" s="64"/>
      <c r="M19" s="64"/>
    </row>
    <row r="20" spans="1:13" x14ac:dyDescent="0.25">
      <c r="A20" s="66" t="s">
        <v>1614</v>
      </c>
      <c r="B20" s="83" t="s">
        <v>1602</v>
      </c>
      <c r="E20" s="72"/>
      <c r="F20" s="72"/>
      <c r="G20" s="72"/>
      <c r="H20" s="64"/>
      <c r="L20" s="64"/>
      <c r="M20" s="64"/>
    </row>
    <row r="21" spans="1:13" x14ac:dyDescent="0.25">
      <c r="A21" s="66" t="s">
        <v>1615</v>
      </c>
      <c r="B21" s="83" t="s">
        <v>1603</v>
      </c>
      <c r="E21" s="72"/>
      <c r="F21" s="72"/>
      <c r="G21" s="72"/>
      <c r="H21" s="64"/>
      <c r="L21" s="64"/>
      <c r="M21" s="64"/>
    </row>
    <row r="22" spans="1:13" x14ac:dyDescent="0.25">
      <c r="A22" s="66" t="s">
        <v>1616</v>
      </c>
      <c r="B22" s="83" t="s">
        <v>1604</v>
      </c>
      <c r="E22" s="72"/>
      <c r="F22" s="72"/>
      <c r="G22" s="72"/>
      <c r="H22" s="64"/>
      <c r="L22" s="64"/>
      <c r="M22" s="64"/>
    </row>
    <row r="23" spans="1:13" x14ac:dyDescent="0.25">
      <c r="A23" s="66" t="s">
        <v>1617</v>
      </c>
      <c r="B23" s="83" t="s">
        <v>1683</v>
      </c>
      <c r="E23" s="72"/>
      <c r="F23" s="72"/>
      <c r="G23" s="72"/>
      <c r="H23" s="64"/>
      <c r="L23" s="64"/>
      <c r="M23" s="64"/>
    </row>
    <row r="24" spans="1:13" x14ac:dyDescent="0.25">
      <c r="A24" s="66" t="s">
        <v>1685</v>
      </c>
      <c r="B24" s="83" t="s">
        <v>1684</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c r="C35" s="140"/>
      <c r="D35" s="140"/>
      <c r="E35" s="140"/>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c r="H75" s="64"/>
    </row>
    <row r="76" spans="1:14" x14ac:dyDescent="0.25">
      <c r="A76" s="66" t="s">
        <v>1669</v>
      </c>
      <c r="B76" s="66" t="s">
        <v>1702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4"/>
      <c r="D82" s="204"/>
      <c r="E82" s="204"/>
      <c r="F82" s="204"/>
      <c r="G82" s="204"/>
      <c r="H82" s="64"/>
    </row>
    <row r="83" spans="1:8" x14ac:dyDescent="0.25">
      <c r="A83" s="66" t="s">
        <v>1676</v>
      </c>
      <c r="B83" s="66" t="s">
        <v>1692</v>
      </c>
      <c r="C83" s="205"/>
      <c r="D83" s="205"/>
      <c r="E83" s="205"/>
      <c r="F83" s="205"/>
      <c r="G83" s="205"/>
      <c r="H83" s="64"/>
    </row>
    <row r="84" spans="1:8" x14ac:dyDescent="0.25">
      <c r="A84" s="66" t="s">
        <v>1677</v>
      </c>
      <c r="B84" s="66" t="s">
        <v>1690</v>
      </c>
      <c r="C84" s="205"/>
      <c r="D84" s="205"/>
      <c r="E84" s="205"/>
      <c r="F84" s="205"/>
      <c r="G84" s="205"/>
      <c r="H84" s="64"/>
    </row>
    <row r="85" spans="1:8" x14ac:dyDescent="0.25">
      <c r="A85" s="66" t="s">
        <v>1678</v>
      </c>
      <c r="B85" s="66" t="s">
        <v>1691</v>
      </c>
      <c r="C85" s="205"/>
      <c r="D85" s="205"/>
      <c r="E85" s="205"/>
      <c r="F85" s="205"/>
      <c r="G85" s="205"/>
      <c r="H85" s="64"/>
    </row>
    <row r="86" spans="1:8" x14ac:dyDescent="0.25">
      <c r="A86" s="66" t="s">
        <v>1694</v>
      </c>
      <c r="B86" s="66" t="s">
        <v>1693</v>
      </c>
      <c r="C86" s="205"/>
      <c r="D86" s="205"/>
      <c r="E86" s="205"/>
      <c r="F86" s="205"/>
      <c r="G86" s="205"/>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Aahøj, Bettina</cp:lastModifiedBy>
  <cp:lastPrinted>2016-05-20T08:25:54Z</cp:lastPrinted>
  <dcterms:created xsi:type="dcterms:W3CDTF">2016-04-21T08:07:20Z</dcterms:created>
  <dcterms:modified xsi:type="dcterms:W3CDTF">2020-02-13T15:20:45Z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2019-04-30T12:06:04Z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25b916e0-1491-45d2-8a6c-00007fd21bff</vt:lpwstr>
  </property>
  <property fmtid="{D5CDD505-2E9C-101B-9397-08002B2CF9AE}" pid="10" name="MSIP_Label_400b7bbd-7ade-49ce-aa5e-23220b76cd08_ContentBits">
    <vt:lpwstr>2</vt:lpwstr>
  </property>
</Properties>
</file>