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nordea-my.sharepoint.com/personal/yooah_christensen_nordea_no/Documents/Annual and Quarterly Report Template/06.Interim_Report_Q2'21/PDF files/"/>
    </mc:Choice>
  </mc:AlternateContent>
  <xr:revisionPtr revIDLastSave="0" documentId="14_{03A80306-CAB2-4F83-A1CE-30F04131A443}" xr6:coauthVersionLast="45" xr6:coauthVersionMax="45" xr10:uidLastSave="{00000000-0000-0000-0000-000000000000}"/>
  <bookViews>
    <workbookView xWindow="-120" yWindow="-120" windowWidth="29040" windowHeight="15840" tabRatio="825" xr2:uid="{00000000-000D-0000-FFFF-FFFF00000000}"/>
  </bookViews>
  <sheets>
    <sheet name="Introduction" sheetId="5" r:id="rId1"/>
    <sheet name="Disclaimer" sheetId="13"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1">Disclaimer!#REF!</definedName>
    <definedName name="general_tc" localSheetId="1">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1">Disclaimer!$A$1:$A$170</definedName>
    <definedName name="_xlnm.Print_Area" localSheetId="10">'E. Optional ECB-ECAIs data'!$A$2:$G$72</definedName>
    <definedName name="_xlnm.Print_Area" localSheetId="3">FAQ!$A$1:$C$28</definedName>
    <definedName name="_xlnm.Print_Area" localSheetId="0">Introduction!$B$2:$J$40</definedName>
    <definedName name="_xlnm.Print_Titles" localSheetId="1">Disclaimer!$2:$2</definedName>
    <definedName name="_xlnm.Print_Titles" localSheetId="3">FAQ!$4:$4</definedName>
    <definedName name="privacy_policy" localSheetId="1">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c r="C179" i="8"/>
  <c r="F186" i="8" s="1"/>
  <c r="C288" i="8"/>
  <c r="D167" i="8"/>
  <c r="G166" i="8" s="1"/>
  <c r="D179" i="11"/>
  <c r="G175" i="11"/>
  <c r="C179" i="11"/>
  <c r="F175" i="11"/>
  <c r="D157" i="11"/>
  <c r="G153" i="11" s="1"/>
  <c r="C157" i="11"/>
  <c r="F149" i="11" s="1"/>
  <c r="D144" i="11"/>
  <c r="G140" i="11"/>
  <c r="C144" i="11"/>
  <c r="F142" i="11"/>
  <c r="G126" i="11"/>
  <c r="C59" i="11"/>
  <c r="C55" i="11"/>
  <c r="C26" i="11"/>
  <c r="C152" i="10"/>
  <c r="C82" i="10"/>
  <c r="C78" i="10"/>
  <c r="C49" i="10"/>
  <c r="C42" i="10"/>
  <c r="F41" i="10" s="1"/>
  <c r="D37" i="10"/>
  <c r="G35" i="10" s="1"/>
  <c r="C37" i="10"/>
  <c r="F36" i="10"/>
  <c r="D350" i="9"/>
  <c r="G355" i="9"/>
  <c r="C350" i="9"/>
  <c r="F351" i="9" s="1"/>
  <c r="D328" i="9"/>
  <c r="G333" i="9" s="1"/>
  <c r="C328" i="9"/>
  <c r="F333" i="9"/>
  <c r="D315" i="9"/>
  <c r="G313" i="9"/>
  <c r="C315" i="9"/>
  <c r="F307" i="9" s="1"/>
  <c r="D249" i="9"/>
  <c r="G247" i="9" s="1"/>
  <c r="C249" i="9"/>
  <c r="F252" i="9" s="1"/>
  <c r="D227" i="9"/>
  <c r="G219" i="9" s="1"/>
  <c r="C227" i="9"/>
  <c r="F229" i="9" s="1"/>
  <c r="D214" i="9"/>
  <c r="G209" i="9" s="1"/>
  <c r="C214" i="9"/>
  <c r="F213" i="9" s="1"/>
  <c r="F77" i="9"/>
  <c r="D77" i="9"/>
  <c r="C77" i="9"/>
  <c r="F73" i="9"/>
  <c r="D73" i="9"/>
  <c r="C73" i="9"/>
  <c r="F44" i="9"/>
  <c r="D44" i="9"/>
  <c r="C44" i="9"/>
  <c r="C15" i="9"/>
  <c r="F23" i="9" s="1"/>
  <c r="C299" i="8"/>
  <c r="C298" i="8"/>
  <c r="C297" i="8"/>
  <c r="C296" i="8"/>
  <c r="C295" i="8"/>
  <c r="C294" i="8"/>
  <c r="C291" i="8"/>
  <c r="C289" i="8"/>
  <c r="C220" i="8"/>
  <c r="C208" i="8"/>
  <c r="F205" i="8" s="1"/>
  <c r="F198" i="8"/>
  <c r="C167" i="8"/>
  <c r="D155" i="8"/>
  <c r="G151" i="8" s="1"/>
  <c r="C155" i="8"/>
  <c r="F159" i="8" s="1"/>
  <c r="D129" i="8"/>
  <c r="G135" i="8" s="1"/>
  <c r="C129" i="8"/>
  <c r="F131" i="8" s="1"/>
  <c r="D100" i="8"/>
  <c r="G99" i="8" s="1"/>
  <c r="C100" i="8"/>
  <c r="F99" i="8" s="1"/>
  <c r="D77" i="8"/>
  <c r="G80" i="8" s="1"/>
  <c r="C77" i="8"/>
  <c r="F87" i="8" s="1"/>
  <c r="C58" i="8"/>
  <c r="F61" i="8" s="1"/>
  <c r="G134" i="11"/>
  <c r="G136" i="11"/>
  <c r="G124" i="11"/>
  <c r="G171" i="11"/>
  <c r="G120" i="11"/>
  <c r="G144" i="11" s="1"/>
  <c r="G128" i="11"/>
  <c r="G138" i="11"/>
  <c r="G122" i="11"/>
  <c r="G130" i="11"/>
  <c r="G142" i="11"/>
  <c r="F121" i="8"/>
  <c r="G127" i="8"/>
  <c r="G121" i="8"/>
  <c r="G131" i="8"/>
  <c r="G134" i="8"/>
  <c r="G130" i="8"/>
  <c r="F94" i="8"/>
  <c r="F97" i="8"/>
  <c r="F96" i="8"/>
  <c r="F195" i="9"/>
  <c r="G213" i="9"/>
  <c r="G206" i="9"/>
  <c r="G204" i="9"/>
  <c r="G190" i="9"/>
  <c r="G207" i="9"/>
  <c r="G193" i="9"/>
  <c r="F166" i="8"/>
  <c r="F167" i="8" s="1"/>
  <c r="F164" i="8"/>
  <c r="F165" i="8"/>
  <c r="F132" i="8"/>
  <c r="F136" i="8"/>
  <c r="F130" i="8"/>
  <c r="G128" i="8"/>
  <c r="G122" i="8"/>
  <c r="G117" i="8"/>
  <c r="G113" i="8"/>
  <c r="G125" i="8"/>
  <c r="G119" i="8"/>
  <c r="G115" i="8"/>
  <c r="F128" i="8"/>
  <c r="F125" i="8"/>
  <c r="F114" i="8"/>
  <c r="F126" i="8"/>
  <c r="F124" i="8"/>
  <c r="F122" i="8"/>
  <c r="F112" i="8"/>
  <c r="G103" i="8"/>
  <c r="G98" i="8"/>
  <c r="G94" i="8"/>
  <c r="G97" i="8"/>
  <c r="G93" i="8"/>
  <c r="G96" i="8"/>
  <c r="F149" i="10"/>
  <c r="G25" i="10"/>
  <c r="G28" i="10"/>
  <c r="G32" i="10"/>
  <c r="F33" i="10"/>
  <c r="F29" i="10"/>
  <c r="F25" i="10"/>
  <c r="G29" i="10"/>
  <c r="G36" i="10"/>
  <c r="F193" i="8"/>
  <c r="F197" i="8"/>
  <c r="F201" i="8"/>
  <c r="F210" i="8"/>
  <c r="F214" i="8"/>
  <c r="F194" i="8"/>
  <c r="F202" i="8"/>
  <c r="F206" i="8"/>
  <c r="F211" i="8"/>
  <c r="F215" i="8"/>
  <c r="F196" i="8"/>
  <c r="F204" i="8"/>
  <c r="F213" i="8"/>
  <c r="F199" i="8"/>
  <c r="F200" i="8"/>
  <c r="F209" i="8"/>
  <c r="F195" i="8"/>
  <c r="F203" i="8"/>
  <c r="F212" i="8"/>
  <c r="F104" i="8"/>
  <c r="F101" i="8"/>
  <c r="F105" i="8"/>
  <c r="F102" i="8"/>
  <c r="F14" i="9"/>
  <c r="G307" i="9"/>
  <c r="G73" i="8"/>
  <c r="G221" i="9"/>
  <c r="F23" i="10"/>
  <c r="F27" i="10"/>
  <c r="F31" i="10"/>
  <c r="F35" i="10"/>
  <c r="F148" i="10"/>
  <c r="F152" i="10" s="1"/>
  <c r="G132" i="11"/>
  <c r="G297" i="9"/>
  <c r="G27" i="10"/>
  <c r="G30" i="10"/>
  <c r="G31" i="10"/>
  <c r="G34" i="10"/>
  <c r="F120" i="11"/>
  <c r="F122" i="11"/>
  <c r="F124" i="11"/>
  <c r="F126" i="11"/>
  <c r="F128" i="11"/>
  <c r="F130" i="11"/>
  <c r="F144" i="11" s="1"/>
  <c r="F132" i="11"/>
  <c r="F134" i="11"/>
  <c r="F136" i="11"/>
  <c r="F138" i="11"/>
  <c r="F140" i="11"/>
  <c r="F171" i="11"/>
  <c r="G82" i="8"/>
  <c r="G105" i="8"/>
  <c r="G75" i="8"/>
  <c r="G71" i="8"/>
  <c r="G78" i="8"/>
  <c r="G101" i="8"/>
  <c r="F150" i="10"/>
  <c r="F154" i="10"/>
  <c r="G305" i="9"/>
  <c r="F22" i="10"/>
  <c r="F37" i="10" s="1"/>
  <c r="F24" i="10"/>
  <c r="F26" i="10"/>
  <c r="F28" i="10"/>
  <c r="F30" i="10"/>
  <c r="F32" i="10"/>
  <c r="F34" i="10"/>
  <c r="F151" i="10"/>
  <c r="F157" i="10"/>
  <c r="F158" i="10"/>
  <c r="F153" i="10"/>
  <c r="G223" i="9"/>
  <c r="G291" i="9"/>
  <c r="G301" i="9"/>
  <c r="G309" i="9"/>
  <c r="F322" i="9"/>
  <c r="G225" i="9"/>
  <c r="G295" i="9"/>
  <c r="G303" i="9"/>
  <c r="G311" i="9"/>
  <c r="G324" i="9"/>
  <c r="G342" i="9"/>
  <c r="G250" i="9"/>
  <c r="G346" i="9"/>
  <c r="F324" i="9"/>
  <c r="F328" i="9" s="1"/>
  <c r="F320" i="9"/>
  <c r="F329" i="9"/>
  <c r="G293" i="9"/>
  <c r="G315" i="9" s="1"/>
  <c r="G299" i="9"/>
  <c r="G320" i="9"/>
  <c r="F326" i="9"/>
  <c r="F19" i="9"/>
  <c r="F21" i="9"/>
  <c r="F300" i="9"/>
  <c r="F301" i="9"/>
  <c r="G86" i="8"/>
  <c r="G81" i="8"/>
  <c r="G79" i="8"/>
  <c r="G76" i="8"/>
  <c r="G74" i="8"/>
  <c r="G72" i="8"/>
  <c r="G70" i="8"/>
  <c r="G77" i="8" s="1"/>
  <c r="G87" i="8"/>
  <c r="G104" i="8"/>
  <c r="G102" i="8"/>
  <c r="F251" i="9"/>
  <c r="F248" i="9"/>
  <c r="F246" i="9"/>
  <c r="F244" i="9"/>
  <c r="F243" i="9"/>
  <c r="F295" i="9"/>
  <c r="F163" i="11"/>
  <c r="F161" i="11"/>
  <c r="F159" i="11"/>
  <c r="F156" i="11"/>
  <c r="F154" i="11"/>
  <c r="F152" i="11"/>
  <c r="F150" i="11"/>
  <c r="F160" i="11"/>
  <c r="F185" i="11"/>
  <c r="F183" i="11"/>
  <c r="F181" i="11"/>
  <c r="F178" i="11"/>
  <c r="F176" i="11"/>
  <c r="F174" i="11"/>
  <c r="F172" i="11"/>
  <c r="F179" i="11" s="1"/>
  <c r="F182" i="11"/>
  <c r="F20" i="9"/>
  <c r="G231" i="9"/>
  <c r="G229" i="9"/>
  <c r="G226" i="9"/>
  <c r="G224"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G154" i="11"/>
  <c r="G185" i="11"/>
  <c r="G183" i="11"/>
  <c r="G181" i="11"/>
  <c r="G178" i="11"/>
  <c r="G176" i="11"/>
  <c r="G174" i="11"/>
  <c r="G172" i="11"/>
  <c r="G179" i="11" s="1"/>
  <c r="G182" i="11"/>
  <c r="F334" i="9"/>
  <c r="F332" i="9"/>
  <c r="F330" i="9"/>
  <c r="F327" i="9"/>
  <c r="F325" i="9"/>
  <c r="F323" i="9"/>
  <c r="F321" i="9"/>
  <c r="F331" i="9"/>
  <c r="F347"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28" i="9" s="1"/>
  <c r="G331" i="9"/>
  <c r="G356" i="9"/>
  <c r="G354" i="9"/>
  <c r="G352" i="9"/>
  <c r="G349" i="9"/>
  <c r="G347" i="9"/>
  <c r="G345" i="9"/>
  <c r="G343" i="9"/>
  <c r="G350" i="9" s="1"/>
  <c r="G353" i="9"/>
  <c r="G143" i="11"/>
  <c r="G141" i="11"/>
  <c r="G139" i="11"/>
  <c r="G137" i="11"/>
  <c r="G135" i="11"/>
  <c r="G133" i="11"/>
  <c r="G131" i="11"/>
  <c r="G129" i="11"/>
  <c r="G127" i="11"/>
  <c r="G125" i="11"/>
  <c r="G123" i="11"/>
  <c r="G121" i="11"/>
  <c r="G158" i="11"/>
  <c r="G173" i="11"/>
  <c r="G177" i="11"/>
  <c r="G180" i="11"/>
  <c r="G184" i="11"/>
  <c r="F155" i="10"/>
  <c r="F159" i="10"/>
  <c r="F156" i="10"/>
  <c r="D290" i="8"/>
  <c r="C292" i="8"/>
  <c r="D292" i="8"/>
  <c r="D293" i="8"/>
  <c r="C300" i="8"/>
  <c r="F292" i="8"/>
  <c r="C293" i="8"/>
  <c r="D300" i="8"/>
  <c r="C290" i="8"/>
  <c r="F302" i="9" l="1"/>
  <c r="G151" i="11"/>
  <c r="F352" i="9"/>
  <c r="G159" i="11"/>
  <c r="F247" i="9"/>
  <c r="F253" i="9"/>
  <c r="F309" i="9"/>
  <c r="F304" i="9"/>
  <c r="F12" i="9"/>
  <c r="G241" i="9"/>
  <c r="F245" i="9"/>
  <c r="G149" i="11"/>
  <c r="G26" i="10"/>
  <c r="F113" i="8"/>
  <c r="F129" i="8" s="1"/>
  <c r="F116" i="8"/>
  <c r="G124" i="8"/>
  <c r="G126" i="8"/>
  <c r="F134" i="8"/>
  <c r="G197" i="9"/>
  <c r="G192" i="9"/>
  <c r="G208" i="9"/>
  <c r="F194" i="9"/>
  <c r="F203" i="9"/>
  <c r="G133" i="8"/>
  <c r="F127" i="8"/>
  <c r="F303" i="9"/>
  <c r="F219" i="9"/>
  <c r="F305" i="9"/>
  <c r="F199" i="9"/>
  <c r="F354" i="9"/>
  <c r="G161" i="11"/>
  <c r="F250" i="9"/>
  <c r="F255" i="9"/>
  <c r="F313" i="9"/>
  <c r="F306" i="9"/>
  <c r="G243" i="9"/>
  <c r="G249" i="9" s="1"/>
  <c r="G23" i="10"/>
  <c r="G33" i="10"/>
  <c r="F115" i="8"/>
  <c r="F118" i="8"/>
  <c r="G112" i="8"/>
  <c r="G114" i="8"/>
  <c r="F135" i="8"/>
  <c r="G203" i="9"/>
  <c r="G194" i="9"/>
  <c r="G210" i="9"/>
  <c r="F198" i="9"/>
  <c r="F207" i="9"/>
  <c r="G136" i="8"/>
  <c r="F291" i="9"/>
  <c r="F190" i="9"/>
  <c r="F356" i="9"/>
  <c r="G163" i="11"/>
  <c r="F254" i="9"/>
  <c r="F292" i="9"/>
  <c r="F308" i="9"/>
  <c r="F346" i="9"/>
  <c r="G254" i="9"/>
  <c r="G245" i="9"/>
  <c r="G22" i="10"/>
  <c r="G37" i="10" s="1"/>
  <c r="F117" i="8"/>
  <c r="F120" i="8"/>
  <c r="G116" i="8"/>
  <c r="G118" i="8"/>
  <c r="F133" i="8"/>
  <c r="G205" i="9"/>
  <c r="G196" i="9"/>
  <c r="G212" i="9"/>
  <c r="F202" i="9"/>
  <c r="F211" i="9"/>
  <c r="G132" i="8"/>
  <c r="F153" i="11"/>
  <c r="F157" i="11" s="1"/>
  <c r="G228" i="9"/>
  <c r="G155" i="11"/>
  <c r="F349" i="9"/>
  <c r="G156" i="11"/>
  <c r="F299" i="9"/>
  <c r="F353" i="9"/>
  <c r="G160" i="11"/>
  <c r="F39" i="10"/>
  <c r="F24" i="9"/>
  <c r="F242" i="9"/>
  <c r="F249" i="9" s="1"/>
  <c r="F294" i="9"/>
  <c r="F310" i="9"/>
  <c r="F241" i="9"/>
  <c r="F344" i="9"/>
  <c r="G24" i="10"/>
  <c r="F119" i="8"/>
  <c r="F123" i="8"/>
  <c r="G120" i="8"/>
  <c r="G123" i="8"/>
  <c r="G211" i="9"/>
  <c r="G198" i="9"/>
  <c r="G191" i="9"/>
  <c r="G214" i="9" s="1"/>
  <c r="F206" i="9"/>
  <c r="G164" i="8"/>
  <c r="G167" i="8" s="1"/>
  <c r="G220" i="8"/>
  <c r="F343" i="9"/>
  <c r="G150" i="11"/>
  <c r="F40" i="10"/>
  <c r="F293" i="9"/>
  <c r="F296" i="9"/>
  <c r="F312" i="9"/>
  <c r="F355" i="9"/>
  <c r="F342" i="9"/>
  <c r="G195" i="9"/>
  <c r="G200" i="9"/>
  <c r="G199" i="9"/>
  <c r="F210" i="9"/>
  <c r="G165" i="8"/>
  <c r="G162" i="11"/>
  <c r="F345" i="9"/>
  <c r="G152" i="11"/>
  <c r="F311" i="9"/>
  <c r="F297" i="9"/>
  <c r="F298" i="9"/>
  <c r="F314" i="9"/>
  <c r="F348" i="9"/>
  <c r="F76" i="8"/>
  <c r="G201" i="9"/>
  <c r="G202" i="9"/>
  <c r="F191" i="9"/>
  <c r="G95" i="8"/>
  <c r="G100" i="8" s="1"/>
  <c r="F103" i="8"/>
  <c r="F93" i="8"/>
  <c r="F98" i="8"/>
  <c r="F95" i="8"/>
  <c r="F228" i="9"/>
  <c r="F233" i="9"/>
  <c r="F225" i="9"/>
  <c r="F231" i="9"/>
  <c r="F232" i="9"/>
  <c r="G233" i="9"/>
  <c r="F230" i="9"/>
  <c r="F222" i="9"/>
  <c r="F223" i="9"/>
  <c r="G232" i="9"/>
  <c r="G230" i="9"/>
  <c r="F224" i="9"/>
  <c r="G220" i="9"/>
  <c r="F226" i="9"/>
  <c r="F220" i="9"/>
  <c r="G222" i="9"/>
  <c r="F221" i="9"/>
  <c r="F192" i="9"/>
  <c r="F208" i="9"/>
  <c r="F201" i="9"/>
  <c r="F196" i="9"/>
  <c r="F212" i="9"/>
  <c r="F205" i="9"/>
  <c r="F200" i="9"/>
  <c r="F193" i="9"/>
  <c r="F209" i="9"/>
  <c r="F204" i="9"/>
  <c r="F197" i="9"/>
  <c r="F26" i="9"/>
  <c r="F16" i="9"/>
  <c r="F25" i="9"/>
  <c r="F13" i="9"/>
  <c r="F15" i="9" s="1"/>
  <c r="F17" i="9"/>
  <c r="F208" i="8"/>
  <c r="F182" i="8"/>
  <c r="F180" i="8"/>
  <c r="F185" i="8"/>
  <c r="F181" i="8"/>
  <c r="F183" i="8"/>
  <c r="F178" i="8"/>
  <c r="F174" i="8"/>
  <c r="F187" i="8"/>
  <c r="F177" i="8"/>
  <c r="F184" i="8"/>
  <c r="F175" i="8"/>
  <c r="G149" i="8"/>
  <c r="G157" i="8"/>
  <c r="G162" i="8"/>
  <c r="G138" i="8"/>
  <c r="G139" i="8"/>
  <c r="G154" i="8"/>
  <c r="G140" i="8"/>
  <c r="G141" i="8"/>
  <c r="G150" i="8"/>
  <c r="G147" i="8"/>
  <c r="G144" i="8"/>
  <c r="G145" i="8"/>
  <c r="G152" i="8"/>
  <c r="G146" i="8"/>
  <c r="G156" i="8"/>
  <c r="G148" i="8"/>
  <c r="G142" i="8"/>
  <c r="G159" i="8"/>
  <c r="G158" i="8"/>
  <c r="G153" i="8"/>
  <c r="G143" i="8"/>
  <c r="G161" i="8"/>
  <c r="G160" i="8"/>
  <c r="F139" i="8"/>
  <c r="F145" i="8"/>
  <c r="F150" i="8"/>
  <c r="F161" i="8"/>
  <c r="F141" i="8"/>
  <c r="F152" i="8"/>
  <c r="F147" i="8"/>
  <c r="F143" i="8"/>
  <c r="F156" i="8"/>
  <c r="F151" i="8"/>
  <c r="F158" i="8"/>
  <c r="F160" i="8"/>
  <c r="F154" i="8"/>
  <c r="F162" i="8"/>
  <c r="F142" i="8"/>
  <c r="F140" i="8"/>
  <c r="F153" i="8"/>
  <c r="F138" i="8"/>
  <c r="F146" i="8"/>
  <c r="F144" i="8"/>
  <c r="F149" i="8"/>
  <c r="F148" i="8"/>
  <c r="F157" i="8"/>
  <c r="F74" i="8"/>
  <c r="F80" i="8"/>
  <c r="F70" i="8"/>
  <c r="F72" i="8"/>
  <c r="F82" i="8"/>
  <c r="F79" i="8"/>
  <c r="F81" i="8"/>
  <c r="F75" i="8"/>
  <c r="F86" i="8"/>
  <c r="F78" i="8"/>
  <c r="F73" i="8"/>
  <c r="F71" i="8"/>
  <c r="F56" i="8"/>
  <c r="F62" i="8"/>
  <c r="F54" i="8"/>
  <c r="F60" i="8"/>
  <c r="F57" i="8"/>
  <c r="F64" i="8"/>
  <c r="F53" i="8"/>
  <c r="F63" i="8"/>
  <c r="F59" i="8"/>
  <c r="F55" i="8"/>
  <c r="F220" i="8"/>
  <c r="G157" i="11" l="1"/>
  <c r="F214" i="9"/>
  <c r="F350" i="9"/>
  <c r="G129" i="8"/>
  <c r="F42" i="10"/>
  <c r="F315" i="9"/>
  <c r="G227" i="9"/>
  <c r="F100" i="8"/>
  <c r="F227" i="9"/>
  <c r="F179" i="8"/>
  <c r="G155" i="8"/>
  <c r="F155" i="8"/>
  <c r="F77" i="8"/>
  <c r="F58" i="8"/>
</calcChain>
</file>

<file path=xl/sharedStrings.xml><?xml version="1.0" encoding="utf-8"?>
<sst xmlns="http://schemas.openxmlformats.org/spreadsheetml/2006/main" count="3219" uniqueCount="1891">
  <si>
    <t>Country</t>
  </si>
  <si>
    <t>Row</t>
  </si>
  <si>
    <t>Norway</t>
  </si>
  <si>
    <t>Italy</t>
  </si>
  <si>
    <t>G.3.1.1</t>
  </si>
  <si>
    <t>G.5.1.1</t>
  </si>
  <si>
    <t>Sweden</t>
  </si>
  <si>
    <t>M.7A.14.1</t>
  </si>
  <si>
    <t>G.3.2.1</t>
  </si>
  <si>
    <t>G.3.9.2</t>
  </si>
  <si>
    <t>G.3.9.6</t>
  </si>
  <si>
    <t>G.3.13.1</t>
  </si>
  <si>
    <t>Canada</t>
  </si>
  <si>
    <t>Harmonised Transparency Template</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</si>
  <si>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</si>
  <si>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</si>
  <si>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</si>
  <si>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</si>
  <si>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</si>
  <si>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</si>
  <si>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</si>
  <si>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</si>
  <si>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</si>
  <si>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</si>
  <si>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</si>
  <si>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</si>
  <si>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</si>
  <si>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</si>
  <si>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</si>
  <si>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</si>
  <si>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</si>
  <si>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</si>
  <si>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</si>
  <si>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</si>
  <si>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</si>
  <si>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</si>
  <si>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</si>
  <si>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</si>
  <si>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</si>
  <si>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</si>
  <si>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</si>
  <si>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</si>
  <si>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</si>
  <si>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</si>
  <si>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</si>
  <si>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</si>
  <si>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</si>
  <si>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</si>
  <si>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</si>
  <si>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</si>
  <si>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</si>
  <si>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</si>
  <si>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</si>
  <si>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</si>
  <si>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</si>
  <si>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</si>
  <si>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</si>
  <si>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</si>
  <si>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</si>
  <si>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</si>
  <si>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</si>
  <si>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</si>
  <si>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</si>
  <si>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</si>
  <si>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</si>
  <si>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</si>
  <si>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</si>
  <si>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</si>
  <si>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</si>
  <si>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</si>
  <si>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</si>
  <si>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</si>
  <si>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</si>
  <si>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</si>
  <si>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</si>
  <si>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</si>
  <si>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</si>
  <si>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</si>
  <si>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</si>
  <si>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</si>
  <si>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</si>
  <si>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</si>
  <si>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</si>
  <si>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</si>
  <si>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</si>
  <si>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</si>
  <si>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</si>
  <si>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</si>
  <si>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</si>
  <si>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</si>
  <si>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</si>
  <si>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</si>
  <si>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</si>
  <si>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</si>
  <si>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</si>
  <si>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</si>
  <si>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</si>
  <si>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</si>
  <si>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</si>
  <si>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</si>
  <si>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</si>
  <si>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</si>
  <si>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</si>
  <si>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</si>
  <si>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</si>
  <si>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</si>
  <si>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</si>
  <si>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</si>
  <si>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</si>
  <si>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</si>
  <si>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</si>
  <si>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</si>
  <si>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</si>
  <si>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</si>
  <si>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</si>
  <si>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</si>
  <si>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</si>
  <si>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</si>
  <si>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</si>
  <si>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</si>
  <si>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</si>
  <si>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</si>
  <si>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</si>
  <si>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</si>
  <si>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</si>
  <si>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</si>
  <si>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</si>
  <si>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</si>
  <si>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</si>
  <si>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</si>
  <si>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</si>
  <si>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</si>
  <si>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</si>
  <si>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</si>
  <si>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</si>
  <si>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</si>
  <si>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</si>
  <si>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</si>
  <si>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</si>
  <si>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</si>
  <si>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</si>
  <si>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</si>
  <si>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</si>
  <si>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</si>
  <si>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</si>
  <si>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</si>
  <si>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</si>
  <si>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</si>
  <si>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</si>
  <si>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</si>
  <si>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</si>
  <si>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</si>
  <si>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</si>
  <si>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</si>
  <si>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</si>
  <si>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</si>
  <si>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</si>
  <si>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</si>
  <si>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</si>
  <si>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</si>
  <si>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</si>
  <si>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</si>
  <si>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</si>
  <si>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</si>
  <si>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</si>
  <si>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</si>
  <si>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</si>
  <si>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</si>
  <si>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</si>
  <si>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</si>
  <si>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</si>
  <si>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</si>
  <si>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</si>
  <si>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</si>
  <si>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</si>
  <si>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</si>
  <si>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</si>
  <si>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</si>
  <si>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</si>
  <si>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</si>
  <si>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</si>
  <si>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</si>
  <si>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</si>
  <si>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</si>
  <si>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</si>
  <si>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</si>
  <si>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</si>
  <si>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</si>
  <si>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</si>
  <si>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</si>
  <si>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</si>
  <si>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</si>
  <si>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</si>
  <si>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</si>
  <si>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</si>
  <si>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</si>
  <si>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</si>
  <si>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</si>
  <si>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</si>
  <si>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</si>
  <si>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</si>
  <si>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</si>
  <si>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</si>
  <si>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</si>
  <si>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</si>
  <si>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</si>
  <si>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</si>
  <si>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</si>
  <si>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</si>
  <si>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</si>
  <si>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</si>
  <si>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</si>
  <si>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</si>
  <si>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</si>
  <si>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</si>
  <si>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</si>
  <si>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</si>
  <si>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</si>
  <si>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</si>
  <si>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</si>
  <si>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</si>
  <si>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</si>
  <si>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</si>
  <si>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</si>
  <si>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</si>
  <si>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</si>
  <si>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</si>
  <si>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</si>
  <si>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</si>
  <si>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</si>
  <si>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</si>
  <si>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</si>
  <si>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</si>
  <si>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</si>
  <si>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</si>
  <si>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</si>
  <si>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</si>
  <si>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</si>
  <si>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</si>
  <si>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</si>
  <si>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</si>
  <si>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</si>
  <si>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</si>
  <si>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</si>
  <si>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</si>
  <si>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</si>
  <si>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</si>
  <si>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</si>
  <si>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</si>
  <si>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</si>
  <si>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</si>
  <si>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</si>
  <si>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</si>
  <si>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</si>
  <si>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</si>
  <si>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</si>
  <si>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</si>
  <si>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</si>
  <si>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</si>
  <si>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</si>
  <si>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</si>
  <si>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</si>
  <si>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</si>
  <si>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</si>
  <si>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</si>
  <si>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</si>
  <si>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</si>
  <si>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</si>
  <si>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</si>
  <si>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</si>
  <si>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</si>
  <si>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</si>
  <si>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</si>
  <si>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</si>
  <si>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</si>
  <si>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</si>
  <si>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</si>
  <si>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</si>
  <si>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</si>
  <si>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</si>
  <si>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</si>
  <si>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</si>
  <si>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</si>
  <si>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</si>
  <si>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</si>
  <si>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</si>
  <si>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</si>
  <si>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</si>
  <si>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</si>
  <si>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</si>
  <si>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</si>
  <si>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</si>
  <si>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</si>
  <si>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</si>
  <si>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</si>
  <si>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</si>
  <si>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</si>
  <si>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</si>
  <si>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</si>
  <si>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</si>
  <si>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</si>
  <si>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</si>
  <si>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</si>
  <si>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</si>
  <si>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</si>
  <si>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</si>
  <si>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</si>
  <si>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</si>
  <si>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</si>
  <si>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</si>
  <si>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</si>
  <si>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</si>
  <si>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</si>
  <si>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</si>
  <si>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</si>
  <si>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</si>
  <si>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</si>
  <si>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</si>
  <si>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</si>
  <si>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</si>
  <si>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</si>
  <si>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</si>
  <si>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</si>
  <si>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</si>
  <si>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</si>
  <si>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</si>
  <si>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</si>
  <si>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</si>
  <si>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</si>
  <si>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</si>
  <si>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</si>
  <si>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</si>
  <si>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</si>
  <si>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</si>
  <si>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</si>
  <si>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</si>
  <si>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</si>
  <si>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</si>
  <si>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</si>
  <si>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</si>
  <si>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</si>
  <si>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</si>
  <si>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</si>
  <si>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</si>
  <si>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</si>
  <si>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</si>
  <si>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</si>
  <si>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</si>
  <si>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</si>
  <si>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</si>
  <si>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</si>
  <si>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</si>
  <si>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</si>
  <si>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</si>
  <si>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</si>
  <si>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</si>
  <si>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</si>
  <si>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</si>
  <si>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</si>
  <si>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</si>
  <si>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</si>
  <si>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</si>
  <si>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</si>
  <si>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</si>
  <si>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</si>
  <si>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</si>
  <si>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</si>
  <si>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</si>
  <si>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</si>
  <si>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</si>
  <si>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</si>
  <si>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</si>
  <si>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</si>
  <si>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</si>
  <si>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</si>
  <si>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</si>
  <si>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</si>
  <si>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</si>
  <si>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</si>
  <si>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</si>
  <si>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</si>
  <si>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</si>
  <si>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</si>
  <si>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</si>
  <si>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</si>
  <si>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</si>
  <si>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</si>
  <si>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</si>
  <si>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</si>
  <si>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</si>
  <si>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</si>
  <si>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</si>
  <si>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</si>
  <si>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</si>
  <si>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</si>
  <si>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</si>
  <si>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</si>
  <si>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</si>
  <si>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</si>
  <si>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</si>
  <si>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</si>
  <si>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</si>
  <si>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</si>
  <si>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</si>
  <si>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</si>
  <si>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</si>
  <si>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</si>
  <si>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</si>
  <si>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</si>
  <si>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</si>
  <si>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</si>
  <si>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</si>
  <si>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</si>
  <si>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</si>
  <si>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</si>
  <si>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</si>
  <si>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</si>
  <si>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</si>
  <si>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</si>
  <si>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</si>
  <si>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</si>
  <si>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</si>
  <si>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</si>
  <si>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</si>
  <si>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</si>
  <si>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</si>
  <si>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</si>
  <si>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</si>
  <si>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</si>
  <si>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</si>
  <si>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</si>
  <si>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</si>
  <si>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</si>
  <si>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</si>
  <si>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</si>
  <si>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</si>
  <si>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</si>
  <si>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</si>
  <si>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</si>
  <si>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</si>
  <si>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</si>
  <si>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</si>
  <si>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</si>
  <si>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</si>
  <si>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</si>
  <si>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</si>
  <si>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</si>
  <si>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</si>
  <si>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</si>
  <si>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</si>
  <si>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</si>
  <si>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</si>
  <si>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</si>
  <si>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</si>
  <si>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</si>
  <si>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</si>
  <si>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</si>
  <si>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</si>
  <si>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</si>
  <si>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</si>
  <si>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</si>
  <si>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</si>
  <si>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</si>
  <si>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</si>
  <si>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</si>
  <si>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</si>
  <si>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</si>
  <si>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</si>
  <si>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</si>
  <si>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</si>
  <si>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</si>
  <si>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</si>
  <si>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</si>
  <si>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</si>
  <si>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</si>
  <si>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</si>
  <si>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</si>
  <si>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</si>
  <si>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</si>
  <si>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</si>
  <si>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</si>
  <si>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</si>
  <si>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</si>
  <si>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</si>
  <si>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</si>
  <si>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</si>
  <si>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</si>
  <si>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</si>
  <si>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</si>
  <si>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</si>
  <si>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</si>
  <si>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</si>
  <si>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</si>
  <si>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</si>
  <si>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</si>
  <si>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</si>
  <si>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</si>
  <si>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</si>
  <si>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</si>
  <si>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</si>
  <si>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</si>
  <si>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</si>
  <si>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</si>
  <si>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</si>
  <si>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</si>
  <si>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</si>
  <si>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</si>
  <si>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</si>
  <si>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</si>
  <si>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</si>
  <si>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</si>
  <si>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</si>
  <si>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</si>
  <si>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</si>
  <si>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</si>
  <si>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</si>
  <si>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</si>
  <si>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</si>
  <si>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</si>
  <si>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</si>
  <si>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</si>
  <si>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</si>
  <si>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</si>
  <si>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</si>
  <si>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</si>
  <si>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</si>
  <si>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</si>
  <si>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</si>
  <si>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</si>
  <si>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</si>
  <si>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</si>
  <si>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</si>
  <si>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</si>
  <si>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</si>
  <si>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</si>
  <si>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</si>
  <si>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</si>
  <si>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</si>
  <si>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</si>
  <si>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</si>
  <si>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</si>
  <si>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</si>
  <si>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</si>
  <si>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</si>
  <si>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</si>
  <si>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</si>
  <si>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</si>
  <si>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</si>
  <si>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</si>
  <si>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</si>
  <si>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</si>
  <si>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</si>
  <si>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</si>
  <si>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</si>
  <si>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</si>
  <si>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</si>
  <si>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</si>
  <si>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</si>
  <si>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</si>
  <si>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</si>
  <si>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</si>
  <si>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</si>
  <si>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</si>
  <si>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</si>
  <si>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</si>
  <si>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</si>
  <si>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</si>
  <si>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</si>
  <si>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</si>
  <si>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</si>
  <si>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</si>
  <si>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</si>
  <si>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</si>
  <si>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</si>
  <si>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</si>
  <si>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</si>
  <si>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</si>
  <si>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</si>
  <si>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</si>
  <si>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</si>
  <si>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</si>
  <si>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</si>
  <si>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</si>
  <si>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</si>
  <si>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</si>
  <si>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</si>
  <si>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</si>
  <si>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</si>
  <si>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</si>
  <si>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</si>
  <si>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</si>
  <si>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</si>
  <si>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</si>
  <si>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</si>
  <si>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</si>
  <si>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</si>
  <si>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</si>
  <si>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</si>
  <si>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</si>
  <si>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</si>
  <si>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</si>
  <si>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</si>
  <si>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</si>
  <si>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</si>
  <si>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</si>
  <si>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</si>
  <si>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</si>
  <si>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</si>
  <si>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</si>
  <si>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</si>
  <si>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</si>
  <si>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</si>
  <si>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</si>
  <si>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</si>
  <si>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</si>
  <si>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</si>
  <si>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</si>
  <si>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</si>
  <si>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</si>
  <si>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</si>
  <si>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</si>
  <si>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</si>
  <si>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</si>
  <si>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</si>
  <si>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</si>
  <si>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</si>
  <si>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</si>
  <si>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</si>
  <si>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</si>
  <si>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</si>
  <si>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</si>
  <si>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</si>
  <si>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</si>
  <si>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</si>
  <si>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</si>
  <si>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</si>
  <si>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</si>
  <si>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</si>
  <si>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</si>
  <si>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</si>
  <si>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</si>
  <si>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</si>
  <si>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</si>
  <si>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</si>
  <si>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</si>
  <si>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</si>
  <si>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</si>
  <si>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</si>
  <si>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</si>
  <si>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</si>
  <si>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</si>
  <si>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</si>
  <si>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</si>
  <si>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</si>
  <si>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</si>
  <si>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</si>
  <si>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</si>
  <si>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</si>
  <si>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</si>
  <si>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</si>
  <si>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</si>
  <si>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</si>
  <si>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</si>
  <si>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</si>
  <si>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</si>
  <si>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</si>
  <si>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</si>
  <si>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</si>
  <si>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</si>
  <si>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</si>
  <si>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</si>
  <si>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</si>
  <si>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</si>
  <si>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</si>
  <si>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</si>
  <si>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</si>
  <si>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</si>
  <si>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</si>
  <si>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</si>
  <si>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</si>
  <si>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</si>
  <si>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</si>
  <si>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</si>
  <si>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</si>
  <si>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</si>
  <si>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</si>
  <si>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</si>
  <si>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</si>
  <si>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</si>
  <si>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</si>
  <si>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</si>
  <si>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</si>
  <si>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</si>
  <si>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</si>
  <si>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</si>
  <si>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</si>
  <si>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</si>
  <si>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</si>
  <si>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</si>
  <si>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</si>
  <si>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</si>
  <si>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</si>
  <si>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</si>
  <si>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</si>
  <si>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</si>
  <si>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</si>
  <si>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</si>
  <si>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</si>
  <si>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</si>
  <si>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</si>
  <si>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</si>
  <si>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</si>
  <si>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</si>
  <si>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</si>
  <si>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</si>
  <si>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</si>
  <si>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</si>
  <si>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</si>
  <si>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</si>
  <si>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</si>
  <si>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</si>
  <si>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</si>
  <si>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</si>
  <si>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</si>
  <si>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</si>
  <si>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</si>
  <si>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</si>
  <si>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</si>
  <si>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</si>
  <si>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</si>
  <si>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</si>
  <si>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</si>
  <si>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</si>
  <si>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</si>
  <si>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</si>
  <si>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</si>
  <si>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</si>
  <si>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</si>
  <si>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</si>
  <si>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</si>
  <si>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</si>
  <si>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</si>
  <si>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</si>
  <si>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</si>
  <si>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</si>
  <si>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</si>
  <si>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</si>
  <si>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</si>
  <si>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</si>
  <si>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</si>
  <si>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</si>
  <si>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</si>
  <si>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</si>
  <si>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</si>
  <si>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</si>
  <si>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</si>
  <si>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</si>
  <si>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</si>
  <si>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</si>
  <si>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</si>
  <si>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</si>
  <si>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</si>
  <si>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</si>
  <si>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</si>
  <si>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</si>
  <si>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</si>
  <si>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</si>
  <si>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</si>
  <si>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</si>
  <si>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</si>
  <si>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</si>
  <si>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</si>
  <si>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</si>
  <si>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</si>
  <si>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</si>
  <si>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</si>
  <si>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</si>
  <si>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</si>
  <si>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</si>
  <si>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</si>
  <si>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</si>
  <si>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</si>
  <si>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</si>
  <si>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</si>
  <si>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</si>
  <si>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</si>
  <si>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</si>
  <si>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</si>
  <si>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</si>
  <si>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</si>
  <si>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</si>
  <si>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</si>
  <si>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</si>
  <si>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</si>
  <si>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</si>
  <si>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</si>
  <si>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</si>
  <si>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</si>
  <si>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</si>
  <si>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</si>
  <si>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</si>
  <si>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</si>
  <si>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</si>
  <si>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</si>
  <si>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</si>
  <si>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</si>
  <si>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</si>
  <si>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</si>
  <si>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</si>
  <si>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</si>
  <si>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</si>
  <si>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</si>
  <si>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</si>
  <si>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</si>
  <si>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</si>
  <si>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</si>
  <si>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</si>
  <si>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</si>
  <si>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</si>
  <si>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</si>
  <si>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</si>
  <si>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</si>
  <si>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</si>
  <si>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</si>
  <si>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</si>
  <si>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</si>
  <si>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</si>
  <si>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</si>
  <si>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</si>
  <si>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</si>
  <si>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</si>
  <si>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</si>
  <si>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</si>
  <si>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</si>
  <si>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</si>
  <si>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</si>
  <si>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</si>
  <si>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</si>
  <si>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</si>
  <si>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</si>
  <si>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</si>
  <si>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</si>
  <si>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</si>
  <si>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</si>
  <si>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</si>
  <si>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</si>
  <si>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</si>
  <si>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</si>
  <si>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</si>
  <si>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</si>
  <si>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</si>
  <si>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</si>
  <si>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</si>
  <si>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</si>
  <si>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</si>
  <si>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</si>
  <si>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</si>
  <si>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</si>
  <si>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</si>
  <si>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</si>
  <si>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</si>
  <si>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</si>
  <si>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</si>
  <si>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</si>
  <si>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</si>
  <si>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</si>
  <si>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</si>
  <si>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</si>
  <si>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</si>
  <si>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</si>
  <si>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</si>
  <si>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</si>
  <si>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</si>
  <si>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</si>
  <si>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</si>
  <si>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</si>
  <si>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</si>
  <si>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</si>
  <si>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</si>
  <si>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</si>
  <si>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</si>
  <si>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</si>
  <si>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</si>
  <si>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</si>
  <si>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</si>
  <si>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</si>
  <si>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</si>
  <si>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</si>
  <si>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</si>
  <si>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</si>
  <si>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</si>
  <si>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</si>
  <si>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</si>
  <si>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</si>
  <si>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</si>
  <si>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</si>
  <si>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</si>
  <si>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</si>
  <si>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</si>
  <si>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</si>
  <si>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</si>
  <si>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</si>
  <si>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</si>
  <si>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</si>
  <si>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</si>
  <si>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</si>
  <si>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</si>
  <si>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</si>
  <si>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</si>
  <si>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</si>
  <si>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</si>
  <si>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</si>
  <si>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</si>
  <si>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</si>
  <si>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</si>
  <si>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</si>
  <si>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</si>
  <si>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</si>
  <si>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</si>
  <si>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</si>
  <si>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</si>
  <si>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</si>
  <si>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</si>
  <si>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</si>
  <si>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</si>
  <si>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</si>
  <si>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</si>
  <si>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</si>
  <si>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</si>
  <si>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</si>
  <si>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</si>
  <si>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</si>
  <si>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</si>
  <si>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</si>
  <si>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</si>
  <si>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</si>
  <si>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</si>
  <si>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</si>
  <si>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</si>
  <si>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</si>
  <si>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</si>
  <si>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</si>
  <si>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</si>
  <si>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</si>
  <si>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</si>
  <si>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</si>
  <si>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</si>
  <si>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</si>
  <si>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</si>
  <si>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</si>
  <si>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</si>
  <si>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</si>
  <si>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</si>
  <si>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</si>
  <si>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</si>
  <si>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</si>
  <si>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</si>
  <si>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</si>
  <si>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</si>
  <si>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</si>
  <si>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</si>
  <si>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</si>
  <si>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</si>
  <si>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</si>
  <si>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</si>
  <si>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</si>
  <si>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</si>
  <si>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</si>
  <si>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</si>
  <si>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</si>
  <si>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</si>
  <si>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</si>
  <si>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</si>
  <si>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</si>
  <si>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</si>
  <si>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</si>
  <si>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</si>
  <si>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</si>
  <si>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</si>
  <si>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</si>
  <si>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</si>
  <si>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</si>
  <si>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</si>
  <si>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</si>
  <si>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</si>
  <si>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</si>
  <si>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</si>
  <si>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</si>
  <si>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</si>
  <si>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</si>
  <si>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</si>
  <si>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</si>
  <si>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</si>
  <si>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</si>
  <si>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</si>
  <si>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</si>
  <si>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</si>
  <si>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</si>
  <si>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</si>
  <si>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</si>
  <si>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</si>
  <si>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</si>
  <si>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</si>
  <si>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</si>
  <si>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</si>
  <si>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</si>
  <si>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</si>
  <si>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</si>
  <si>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</si>
  <si>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</si>
  <si>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</si>
  <si>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</si>
  <si>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</si>
  <si>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</si>
  <si>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</si>
  <si>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</si>
  <si>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</si>
  <si>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</si>
  <si>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</si>
  <si>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</si>
  <si>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</si>
  <si>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</si>
  <si>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</si>
  <si>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</si>
  <si>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</si>
  <si>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</si>
  <si>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</si>
  <si>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</si>
  <si>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</si>
  <si>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</si>
  <si>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</si>
  <si>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</si>
  <si>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</si>
  <si>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</si>
  <si>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</si>
  <si>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</si>
  <si>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</si>
  <si>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</si>
  <si>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</si>
  <si>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</si>
  <si>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</si>
  <si>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</si>
  <si>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</si>
  <si>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</si>
  <si>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</si>
  <si>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</si>
  <si>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</si>
  <si>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</si>
  <si>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</si>
  <si>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</si>
  <si>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</si>
  <si>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</si>
  <si>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</si>
  <si>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</si>
  <si>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</si>
  <si>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</si>
  <si>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</si>
  <si>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</si>
  <si>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</si>
  <si>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</si>
  <si>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</si>
  <si>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</si>
  <si>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</si>
  <si>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</si>
  <si>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</si>
  <si>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</si>
  <si>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</si>
  <si>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</si>
  <si>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</si>
  <si>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</si>
  <si>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</si>
  <si>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</si>
  <si>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</si>
  <si>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</si>
  <si>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</si>
  <si>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</si>
  <si>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</si>
  <si>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</si>
  <si>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</si>
  <si>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</si>
  <si>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</si>
  <si>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</si>
  <si>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</si>
  <si>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</si>
  <si>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</si>
  <si>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</si>
  <si>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</si>
  <si>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</si>
  <si>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</si>
  <si>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</si>
  <si>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</si>
  <si>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</si>
  <si>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</si>
  <si>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</si>
  <si>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</si>
  <si>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</si>
  <si>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</si>
  <si>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</si>
  <si>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</si>
  <si>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</si>
  <si>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</si>
  <si>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</si>
  <si>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</si>
  <si>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</si>
  <si>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</si>
  <si>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</si>
  <si>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</si>
  <si>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</si>
  <si>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</si>
  <si>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</si>
  <si>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</si>
  <si>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</si>
  <si>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</si>
  <si>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</si>
  <si>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</si>
  <si>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</si>
  <si>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</si>
  <si>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</si>
  <si>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</si>
  <si>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</si>
  <si>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</si>
  <si>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</si>
  <si>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</si>
  <si>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</si>
  <si>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</si>
  <si>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</si>
  <si>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</si>
  <si>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</si>
  <si>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</si>
  <si>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</si>
  <si>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</si>
  <si>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</si>
  <si>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</si>
  <si>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</si>
  <si>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</si>
  <si>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</si>
  <si>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</si>
  <si>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</si>
  <si>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</si>
  <si>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</si>
  <si>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</si>
  <si>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</si>
  <si>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</si>
  <si>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</si>
  <si>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</si>
  <si>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</si>
  <si>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</si>
  <si>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</si>
  <si>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</si>
  <si>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</si>
  <si>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</si>
  <si>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</si>
  <si>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</si>
  <si>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</si>
  <si>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</si>
  <si>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</si>
  <si>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</si>
  <si>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</si>
  <si>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</si>
  <si>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</si>
  <si>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</si>
  <si>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</si>
  <si>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</si>
  <si>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</si>
  <si>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</si>
  <si>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</si>
  <si>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</si>
  <si>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</si>
  <si>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</si>
  <si>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</si>
  <si>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</si>
  <si>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</si>
  <si>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</si>
  <si>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</si>
  <si>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</si>
  <si>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</si>
  <si>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</si>
  <si>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</si>
  <si>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</si>
  <si>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</si>
  <si>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</si>
  <si>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</si>
  <si>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</si>
  <si>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</si>
  <si>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</si>
  <si>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</si>
  <si>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</si>
  <si>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</si>
  <si>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</si>
  <si>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</si>
  <si>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</si>
  <si>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</si>
  <si>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</si>
  <si>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</si>
  <si>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</si>
  <si>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</si>
  <si>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</si>
  <si>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</si>
  <si>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</si>
  <si>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</si>
  <si>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</si>
  <si>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</si>
  <si>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</si>
  <si>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</si>
  <si>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</si>
  <si>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</si>
  <si>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</si>
  <si>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</si>
  <si>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</si>
  <si>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</si>
  <si>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</si>
  <si>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</si>
  <si>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</si>
  <si>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</si>
  <si>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</si>
  <si>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</si>
  <si>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</si>
  <si>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</si>
  <si>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</si>
  <si>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</si>
  <si>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</si>
  <si>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</si>
  <si>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</si>
  <si>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</si>
  <si>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</si>
  <si>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</si>
  <si>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</si>
  <si>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</si>
  <si>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</si>
  <si>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</si>
  <si>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</si>
  <si>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</si>
  <si>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</si>
  <si>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</si>
  <si>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</si>
  <si>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</si>
  <si>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</si>
  <si>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</si>
  <si>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</si>
  <si>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</si>
  <si>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</si>
  <si>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</si>
  <si>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</si>
  <si>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</si>
  <si>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</si>
  <si>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</si>
  <si>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</si>
  <si>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</si>
  <si>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</si>
  <si>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</si>
  <si>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</si>
  <si>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</si>
  <si>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</si>
  <si>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</si>
  <si>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</si>
  <si>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</si>
  <si>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</si>
  <si>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</si>
  <si>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</si>
  <si>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</si>
  <si>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</si>
  <si>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</si>
  <si>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</si>
  <si>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</si>
  <si>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</si>
  <si>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</si>
  <si>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</si>
  <si>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</si>
  <si>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</si>
  <si>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</si>
  <si>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</si>
  <si>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</si>
  <si>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</si>
  <si>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</si>
  <si>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</si>
  <si>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</si>
  <si>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</si>
  <si>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</si>
  <si>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</si>
  <si>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</si>
  <si>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</si>
  <si>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</si>
  <si>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</si>
  <si>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</si>
  <si>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</si>
  <si>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</si>
  <si>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</si>
  <si>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</si>
  <si>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</si>
  <si>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</si>
  <si>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</si>
  <si>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</si>
  <si>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</si>
  <si>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</si>
  <si>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</si>
  <si>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</si>
  <si>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</si>
  <si>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</si>
  <si>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</si>
  <si>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</si>
  <si>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</si>
  <si>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</si>
  <si>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</si>
  <si>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</si>
  <si>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</si>
  <si>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</si>
  <si>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</si>
  <si>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</si>
  <si>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</si>
  <si>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</si>
  <si>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</si>
  <si>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</si>
  <si>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</si>
  <si>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</si>
  <si>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</si>
  <si>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</si>
  <si>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</si>
  <si>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</si>
  <si>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</si>
  <si>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</si>
  <si>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</si>
  <si>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</si>
  <si>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</si>
  <si>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</si>
  <si>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</si>
  <si>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</si>
  <si>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</si>
  <si>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</si>
  <si>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</si>
  <si>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</si>
  <si>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</si>
  <si>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</si>
  <si>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</si>
  <si>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</si>
  <si>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</si>
  <si>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</si>
  <si>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</si>
  <si>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</si>
  <si>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</si>
  <si>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</si>
  <si>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</si>
  <si>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</si>
  <si>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</si>
  <si>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</si>
  <si>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</si>
  <si>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</si>
  <si>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</si>
  <si>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</si>
  <si>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</si>
  <si>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</si>
  <si>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</si>
  <si>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</si>
  <si>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</si>
  <si>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</si>
  <si>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</si>
  <si>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</si>
  <si>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</si>
  <si>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</si>
  <si>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</si>
  <si>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</si>
  <si>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</si>
  <si>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</si>
  <si>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</si>
  <si>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</si>
  <si>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</si>
  <si>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</si>
  <si>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</si>
  <si>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</si>
  <si>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</si>
  <si>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</si>
  <si>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</si>
  <si>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</si>
  <si>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</si>
  <si>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</si>
  <si>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</si>
  <si>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</si>
  <si>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</si>
  <si>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</si>
  <si>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</si>
  <si>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</si>
  <si>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</si>
  <si>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</si>
  <si>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</si>
  <si>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</si>
  <si>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</si>
  <si>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</si>
  <si>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</si>
  <si>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</si>
  <si>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</si>
  <si>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</si>
  <si>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</si>
  <si>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</si>
  <si>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</si>
  <si>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</si>
  <si>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</si>
  <si>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</si>
  <si>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</si>
  <si>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</si>
  <si>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</si>
  <si>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</si>
  <si>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</si>
  <si>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</si>
  <si>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</si>
  <si>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</si>
  <si>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</si>
  <si>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</si>
  <si>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</si>
  <si>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</si>
  <si>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</si>
  <si>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</si>
  <si>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</si>
  <si>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</si>
  <si>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</si>
  <si>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</si>
  <si>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</si>
  <si>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</si>
  <si>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</si>
  <si>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</si>
  <si>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</si>
  <si>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</si>
  <si>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</si>
  <si>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</si>
  <si>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</si>
  <si>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</si>
  <si>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</si>
  <si>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</si>
  <si>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</si>
  <si>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</si>
  <si>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</si>
  <si>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</si>
  <si>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</si>
  <si>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</si>
  <si>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</si>
  <si>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</si>
  <si>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</si>
  <si>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</si>
  <si>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</si>
  <si>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</si>
  <si>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</si>
  <si>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</si>
  <si>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</si>
  <si>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</si>
  <si>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</si>
  <si>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</si>
  <si>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</si>
  <si>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</si>
  <si>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</si>
  <si>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</si>
  <si>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</si>
  <si>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</si>
  <si>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</si>
  <si>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</si>
  <si>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</si>
  <si>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</si>
  <si>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</si>
  <si>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</si>
  <si>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</si>
  <si>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</si>
  <si>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</si>
  <si>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</si>
  <si>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</si>
  <si>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</si>
  <si>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</si>
  <si>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</si>
  <si>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</si>
  <si>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</si>
  <si>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</si>
  <si>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</si>
  <si>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</si>
  <si>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</si>
  <si>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</si>
  <si>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</si>
  <si>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</si>
  <si>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</si>
  <si>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</si>
  <si>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</si>
  <si>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</si>
  <si>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</si>
  <si>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</si>
  <si>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</si>
  <si>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</si>
  <si>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</si>
  <si>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</si>
  <si>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</si>
  <si>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</si>
  <si>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</si>
  <si>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</si>
  <si>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</si>
  <si>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</si>
  <si>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</si>
  <si>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</si>
  <si>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</si>
  <si>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</si>
  <si>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</si>
  <si>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</si>
  <si>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</si>
  <si>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</si>
  <si>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</si>
  <si>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</si>
  <si>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</si>
  <si>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</si>
  <si>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</si>
  <si>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</si>
  <si>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</si>
  <si>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</si>
  <si>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</si>
  <si>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</si>
  <si>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</si>
  <si>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</si>
  <si>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</si>
  <si>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</si>
  <si>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</si>
  <si>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</si>
  <si>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</si>
  <si>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</si>
  <si>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</si>
  <si>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</si>
  <si>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</si>
  <si>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</si>
  <si>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</si>
  <si>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</si>
  <si>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</si>
  <si>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</si>
  <si>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</si>
  <si>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</si>
  <si>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</si>
  <si>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</si>
  <si>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</si>
  <si>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</si>
  <si>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</si>
  <si>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</si>
  <si>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</si>
  <si>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</si>
  <si>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</si>
  <si>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</si>
  <si>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</si>
  <si>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</si>
  <si>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</si>
  <si>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</si>
  <si>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</si>
  <si>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</si>
  <si>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</si>
  <si>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</si>
  <si>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</si>
  <si>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</si>
  <si>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</si>
  <si>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</si>
  <si>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</si>
  <si>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</si>
  <si>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</si>
  <si>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</si>
  <si>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</si>
  <si>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</si>
  <si>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</si>
  <si>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</si>
  <si>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</si>
  <si>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</si>
  <si>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</si>
  <si>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</si>
  <si>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</si>
  <si>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</si>
  <si>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</si>
  <si>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</si>
  <si>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</si>
  <si>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</si>
  <si>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</si>
  <si>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</si>
  <si>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</si>
  <si>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</si>
  <si>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</si>
  <si>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</si>
  <si>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</si>
  <si>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</si>
  <si>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</si>
  <si>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</si>
  <si>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</si>
  <si>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</si>
  <si>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</si>
  <si>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</si>
  <si>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</si>
  <si>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</si>
  <si>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</si>
  <si>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</si>
  <si>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</si>
  <si>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</si>
  <si>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</si>
  <si>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</si>
  <si>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</si>
  <si>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</si>
  <si>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</si>
  <si>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</si>
  <si>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</si>
  <si>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</si>
  <si>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</si>
  <si>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</si>
  <si>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</si>
  <si>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</si>
  <si>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</si>
  <si>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</si>
  <si>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</si>
  <si>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</si>
  <si>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</si>
  <si>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</si>
  <si>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</si>
  <si>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</si>
  <si>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</si>
  <si>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</si>
  <si>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</si>
  <si>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</si>
  <si>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</si>
  <si>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</si>
  <si>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</si>
  <si>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</si>
  <si>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</si>
  <si>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</si>
  <si>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</si>
  <si>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</si>
  <si>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</si>
  <si>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</si>
  <si>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</si>
  <si>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</si>
  <si>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</si>
  <si>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</si>
  <si>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</si>
  <si>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</si>
  <si>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</si>
  <si>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</si>
  <si>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</si>
  <si>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</si>
  <si>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</si>
  <si>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</si>
  <si>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</si>
  <si>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</si>
  <si>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</si>
  <si>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</si>
  <si>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</si>
  <si>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</si>
  <si>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</si>
  <si>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</si>
  <si>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</si>
  <si>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</si>
  <si>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</si>
  <si>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</si>
  <si>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</si>
  <si>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</si>
  <si>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</si>
  <si>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</si>
  <si>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</si>
  <si>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</si>
  <si>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</si>
  <si>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</si>
  <si>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</si>
  <si>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</si>
  <si>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</si>
  <si>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</si>
  <si>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</si>
  <si>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</si>
  <si>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</si>
  <si>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</si>
  <si>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</si>
  <si>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</si>
  <si>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</si>
  <si>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</si>
  <si>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</si>
  <si>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</si>
  <si>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</si>
  <si>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</si>
  <si>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</si>
  <si>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</si>
  <si>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</si>
  <si>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</si>
  <si>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</si>
  <si>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</si>
  <si>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</si>
  <si>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</si>
  <si>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</si>
  <si>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</si>
  <si>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</si>
  <si>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</si>
  <si>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</si>
  <si>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</si>
  <si>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</si>
  <si>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</si>
  <si>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</si>
  <si>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</si>
  <si>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</si>
  <si>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</si>
  <si>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</si>
  <si>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</si>
  <si>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</si>
  <si>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</si>
  <si>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</si>
  <si>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</si>
  <si>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</si>
  <si>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</si>
  <si>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</si>
  <si>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</si>
  <si>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</si>
  <si>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</si>
  <si>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</si>
  <si>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</si>
  <si>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</si>
  <si>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</si>
  <si>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</si>
  <si>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</si>
  <si>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</si>
  <si>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</si>
  <si>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</si>
  <si>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</si>
  <si>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</si>
  <si>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</si>
  <si>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</si>
  <si>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</si>
  <si>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</si>
  <si>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</si>
  <si>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</si>
  <si>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</si>
  <si>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</si>
  <si>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</si>
  <si>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</si>
  <si>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</si>
  <si>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</si>
  <si>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</si>
  <si>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</si>
  <si>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</si>
  <si>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</si>
  <si>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</si>
  <si>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</si>
  <si>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</si>
  <si>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</si>
  <si>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</si>
  <si>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</si>
  <si>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</si>
  <si>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</si>
  <si>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</si>
  <si>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</si>
  <si>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</si>
  <si>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</si>
  <si>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</si>
  <si>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</si>
  <si>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</si>
  <si>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</si>
  <si>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</si>
  <si>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</si>
  <si>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</si>
  <si>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</si>
  <si>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</si>
  <si>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</si>
  <si>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</si>
  <si>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</si>
  <si>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</si>
  <si>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</si>
  <si>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</si>
  <si>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</si>
  <si>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</si>
  <si>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</si>
  <si>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</si>
  <si>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</si>
  <si>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</si>
  <si>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</si>
  <si>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</si>
  <si>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</si>
  <si>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</si>
  <si>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</si>
  <si>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</si>
  <si>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</si>
  <si>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</si>
  <si>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</si>
  <si>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</si>
  <si>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</si>
  <si>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</si>
  <si>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</si>
  <si>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</si>
  <si>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</si>
  <si>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</si>
  <si>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</si>
  <si>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</si>
  <si>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</si>
  <si>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</si>
  <si>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</si>
  <si>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</si>
  <si>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</si>
  <si>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</si>
  <si>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</si>
  <si>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</si>
  <si>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</si>
  <si>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</si>
  <si>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</si>
  <si>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(i) the HTT Completion Guideline</t>
  </si>
  <si>
    <t>(ii)  the relevant National Coordinator</t>
  </si>
  <si>
    <t>(iii) the Covered Bond Label Secretariat</t>
  </si>
  <si>
    <t>12. For any further questions on how to complete the HTT please consult in the following order:</t>
  </si>
  <si>
    <t>2020 Version</t>
  </si>
  <si>
    <t>OG.3.1.4</t>
  </si>
  <si>
    <t>OM.7.2.5</t>
  </si>
  <si>
    <t>OM.7.2.6</t>
  </si>
  <si>
    <t>10 largest exposures excl. housing cooperatives</t>
  </si>
  <si>
    <t>Oslo</t>
  </si>
  <si>
    <t>Rogaland</t>
  </si>
  <si>
    <t>Møre og Romsdal</t>
  </si>
  <si>
    <t>Trøndelag</t>
  </si>
  <si>
    <t>Nordland</t>
  </si>
  <si>
    <t>Svalbard</t>
  </si>
  <si>
    <t>Agder</t>
  </si>
  <si>
    <t>Innlandet</t>
  </si>
  <si>
    <t>Troms og Finnmark</t>
  </si>
  <si>
    <t>Vestfold og Telemark</t>
  </si>
  <si>
    <t>Vestland</t>
  </si>
  <si>
    <t>Viken</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</si>
  <si>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</si>
  <si>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</si>
  <si>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</si>
  <si>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</si>
  <si>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</si>
  <si>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</si>
  <si>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</si>
  <si>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</si>
  <si>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</si>
  <si>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</si>
  <si>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</si>
  <si>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</si>
  <si>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</si>
  <si>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</si>
  <si>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</si>
  <si>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</si>
  <si>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</si>
  <si>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</si>
  <si>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</si>
  <si>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</si>
  <si>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</si>
  <si>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</si>
  <si>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</si>
  <si>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</si>
  <si>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</si>
  <si>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</si>
  <si>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</si>
  <si>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</si>
  <si>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</si>
  <si>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</si>
  <si>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</si>
  <si>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</si>
  <si>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&gt; 10 ≤ 25</t>
  </si>
  <si>
    <t>&gt; 25 ≤ 100</t>
  </si>
  <si>
    <t>&gt; 100 ≤ 250</t>
  </si>
  <si>
    <t>&gt; 250</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</si>
  <si>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</si>
  <si>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</si>
  <si>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</si>
  <si>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</si>
  <si>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</si>
  <si>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</si>
  <si>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</si>
  <si>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</si>
  <si>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</si>
  <si>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</si>
  <si>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</si>
  <si>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</si>
  <si>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</si>
  <si>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</si>
  <si>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</si>
  <si>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</si>
  <si>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</si>
  <si>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</si>
  <si>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Nordea Direct Boligkreditt AS</t>
  </si>
  <si>
    <t>Based on nominal values in reporting currency NOK.</t>
  </si>
  <si>
    <t>Nordea Direct Boligkreditt AS  has in loan agreement comitted a minimum overcollateralization of 10%</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</si>
  <si>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</si>
  <si>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</si>
  <si>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</si>
  <si>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 xml:space="preserve">All issuances of covered bonds in foreign currency will be swapped to NOK to eliminate FX-risk entirely. Fixed interest rate exposures in the form of fixed rate covered bonds and fixed </t>
  </si>
  <si>
    <t>Date is when the loan was established</t>
  </si>
  <si>
    <t>https://www.nordea.com/en/investor-relations/reports-and-presentations/bonds/</t>
  </si>
  <si>
    <t>Jan Kåre Raae</t>
  </si>
  <si>
    <t>Nordea Direct Bank ASA</t>
  </si>
  <si>
    <t>Y</t>
  </si>
  <si>
    <t>Nordea</t>
  </si>
  <si>
    <t>Single family houses</t>
  </si>
  <si>
    <t>Multi family houses</t>
  </si>
  <si>
    <t>Tenant owner units</t>
  </si>
  <si>
    <t>Loan agreement</t>
  </si>
  <si>
    <t>External</t>
  </si>
  <si>
    <t>automated reporting programs. In order to guarantee this uniformity the Secretariat will not provide 'unprotected' HTTs to the issuers</t>
  </si>
  <si>
    <t>9. Since HTT 2018 various fields as well as the amount of rows and columns are blocked in order to guarantee the uniformity of the HTT architecture which enables to run</t>
  </si>
  <si>
    <t xml:space="preserve">10. Since the loan bucket size of the loan size information (Tab. B1 HTT mortgage Assets - section 7.10 and 7.15, Tab. B2 HTT Public Sector Assets - section 8.2, </t>
  </si>
  <si>
    <t>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</si>
  <si>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t>
  </si>
  <si>
    <t xml:space="preserve"> please follow the agreed dispositions which can be found in the HTT Completion Guideline</t>
  </si>
  <si>
    <t>Reporting Date: [30/06/2021]</t>
  </si>
  <si>
    <t>Cut-off Date: [30/06/2021]</t>
  </si>
  <si>
    <t>49.42%</t>
  </si>
  <si>
    <t>44.41%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</si>
</sst>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24"/>
      <color theme="9" tint="-0.249977111117893"/>
      <name val="Calibri"/>
      <family val="2"/>
      <scheme val="minor"/>
    </font>
    <font>
      <sz val="11"/>
      <color rgb="FF000000"/>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1"/>
      <color theme="0"/>
      <name val="Calibri"/>
      <family val="2"/>
      <scheme val="minor"/>
    </font>
    <font>
      <sz val="9"/>
      <name val="Calibri"/>
      <family val="2"/>
      <scheme val="minor"/>
    </font>
    <font>
      <sz val="9"/>
      <color theme="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cellStyleXfs>
  <cellXfs count="281">
    <xf numFmtId="0" fontId="0" fillId="0" borderId="0" xfId="0"/>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0" fillId="0" borderId="0" xfId="0" applyFont="1" applyAlignment="1"/>
    <xf numFmtId="0" fontId="5" fillId="0" borderId="0" xfId="2" applyFont="1" applyAlignment="1"/>
    <xf numFmtId="0" fontId="6" fillId="0" borderId="6" xfId="0" applyFont="1" applyBorder="1"/>
    <xf numFmtId="0" fontId="6" fillId="0" borderId="7" xfId="0" applyFont="1" applyBorder="1"/>
    <xf numFmtId="0" fontId="6" fillId="0" borderId="8" xfId="0" applyFont="1" applyBorder="1"/>
    <xf numFmtId="0" fontId="0" fillId="4" borderId="0" xfId="0" applyFont="1" applyFill="1"/>
    <xf numFmtId="0" fontId="16" fillId="0" borderId="9"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8" fillId="5" borderId="10" xfId="0" quotePrefix="1" applyFont="1" applyFill="1" applyBorder="1" applyAlignment="1">
      <alignment horizontal="left" vertical="center"/>
    </xf>
    <xf numFmtId="0" fontId="18" fillId="5" borderId="12" xfId="0" quotePrefix="1" applyFont="1" applyFill="1" applyBorder="1" applyAlignment="1">
      <alignment horizontal="center" vertical="center" wrapText="1"/>
    </xf>
    <xf numFmtId="0" fontId="18" fillId="5" borderId="11" xfId="0" quotePrefix="1"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2" fillId="0" borderId="13" xfId="0" applyFont="1" applyFill="1" applyBorder="1" applyAlignment="1">
      <alignment vertical="center" wrapText="1"/>
    </xf>
    <xf numFmtId="0" fontId="20" fillId="5" borderId="11"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7"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21"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6" fillId="6" borderId="0"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22" fillId="6" borderId="0" xfId="0" quotePrefix="1" applyFont="1" applyFill="1" applyBorder="1" applyAlignment="1">
      <alignment horizontal="center" vertical="center" wrapText="1"/>
    </xf>
    <xf numFmtId="0" fontId="0" fillId="0" borderId="0" xfId="0" applyFont="1" applyAlignment="1"/>
    <xf numFmtId="0" fontId="17" fillId="3" borderId="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2"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65" fontId="22" fillId="6" borderId="0" xfId="1" applyNumberFormat="1" applyFont="1" applyFill="1" applyBorder="1" applyAlignment="1">
      <alignment horizontal="center" vertical="center" wrapText="1"/>
    </xf>
    <xf numFmtId="0" fontId="19" fillId="6" borderId="0" xfId="0" applyFont="1" applyFill="1" applyBorder="1" applyAlignment="1" applyProtection="1">
      <alignment horizontal="center" vertical="center" wrapText="1"/>
    </xf>
    <xf numFmtId="165" fontId="19" fillId="6" borderId="0" xfId="1" applyNumberFormat="1"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5" fillId="0" borderId="13" xfId="0" applyFont="1" applyBorder="1" applyAlignment="1">
      <alignment horizontal="center" vertical="center" wrapText="1"/>
    </xf>
    <xf numFmtId="0" fontId="0" fillId="4" borderId="25" xfId="0" applyFill="1" applyBorder="1"/>
    <xf numFmtId="0" fontId="0" fillId="4" borderId="0" xfId="0" applyFill="1"/>
    <xf numFmtId="0" fontId="3" fillId="4" borderId="26" xfId="0" applyFont="1" applyFill="1" applyBorder="1" applyAlignment="1">
      <alignment vertical="center"/>
    </xf>
    <xf numFmtId="9" fontId="3" fillId="4" borderId="26" xfId="1" applyFont="1" applyFill="1" applyBorder="1" applyAlignment="1">
      <alignment vertical="center"/>
    </xf>
    <xf numFmtId="168" fontId="0" fillId="4" borderId="30" xfId="9" applyNumberFormat="1" applyFont="1" applyFill="1" applyBorder="1" applyAlignment="1">
      <alignment vertical="center"/>
    </xf>
    <xf numFmtId="168" fontId="0" fillId="4" borderId="31" xfId="9" applyNumberFormat="1" applyFont="1" applyFill="1" applyBorder="1" applyAlignment="1">
      <alignment vertical="center"/>
    </xf>
    <xf numFmtId="169" fontId="0" fillId="4" borderId="35" xfId="1" applyNumberFormat="1" applyFont="1" applyFill="1" applyBorder="1" applyAlignment="1">
      <alignment vertical="center"/>
    </xf>
    <xf numFmtId="168" fontId="0" fillId="4" borderId="35" xfId="9" applyNumberFormat="1" applyFont="1" applyFill="1" applyBorder="1" applyAlignment="1">
      <alignment vertical="center"/>
    </xf>
    <xf numFmtId="0" fontId="0" fillId="4" borderId="0" xfId="0" applyFont="1" applyFill="1" applyAlignment="1" applyProtection="1">
      <alignment horizontal="center"/>
    </xf>
    <xf numFmtId="0" fontId="13" fillId="4" borderId="0" xfId="2" applyFill="1" applyBorder="1" applyAlignment="1" applyProtection="1">
      <alignment horizontal="center" vertical="center" wrapText="1"/>
    </xf>
    <xf numFmtId="0" fontId="6" fillId="4" borderId="1" xfId="0" applyFont="1" applyFill="1" applyBorder="1"/>
    <xf numFmtId="0" fontId="6" fillId="4" borderId="2" xfId="0" applyFont="1" applyFill="1" applyBorder="1"/>
    <xf numFmtId="0" fontId="6" fillId="4" borderId="3" xfId="0" applyFont="1" applyFill="1" applyBorder="1"/>
    <xf numFmtId="0" fontId="6" fillId="4" borderId="4" xfId="0" applyFont="1" applyFill="1" applyBorder="1"/>
    <xf numFmtId="0" fontId="6" fillId="4" borderId="0" xfId="0" applyFont="1" applyFill="1" applyBorder="1"/>
    <xf numFmtId="0" fontId="6" fillId="4" borderId="5" xfId="0" applyFont="1" applyFill="1" applyBorder="1"/>
    <xf numFmtId="0" fontId="8" fillId="4" borderId="0" xfId="0" applyFont="1" applyFill="1" applyBorder="1" applyAlignment="1">
      <alignment horizontal="center" vertical="center"/>
    </xf>
    <xf numFmtId="17" fontId="9" fillId="4" borderId="0" xfId="0" applyNumberFormat="1" applyFont="1" applyFill="1" applyBorder="1" applyAlignment="1">
      <alignment horizontal="center"/>
    </xf>
    <xf numFmtId="0" fontId="10" fillId="4" borderId="0" xfId="0" applyFont="1" applyFill="1" applyBorder="1" applyAlignment="1">
      <alignment horizontal="center" vertical="center"/>
    </xf>
    <xf numFmtId="0" fontId="0" fillId="4" borderId="0" xfId="0" applyFont="1" applyFill="1" applyBorder="1"/>
    <xf numFmtId="0" fontId="0" fillId="4" borderId="4" xfId="0" applyFont="1" applyFill="1" applyBorder="1"/>
    <xf numFmtId="0" fontId="0" fillId="4" borderId="5" xfId="0" applyFont="1" applyFill="1" applyBorder="1"/>
    <xf numFmtId="0" fontId="12" fillId="4" borderId="0" xfId="0" applyFont="1" applyFill="1" applyBorder="1"/>
    <xf numFmtId="0" fontId="9" fillId="4" borderId="0" xfId="0" applyFont="1" applyFill="1" applyBorder="1" applyAlignment="1">
      <alignment horizontal="center"/>
    </xf>
    <xf numFmtId="0" fontId="6" fillId="4" borderId="6" xfId="0" applyFont="1" applyFill="1" applyBorder="1"/>
    <xf numFmtId="0" fontId="0" fillId="4" borderId="7" xfId="0" applyFont="1" applyFill="1" applyBorder="1"/>
    <xf numFmtId="0" fontId="6" fillId="4" borderId="7" xfId="0" applyFont="1" applyFill="1" applyBorder="1"/>
    <xf numFmtId="0" fontId="6" fillId="4" borderId="8" xfId="0" applyFont="1" applyFill="1" applyBorder="1"/>
    <xf numFmtId="0" fontId="3" fillId="4" borderId="0" xfId="0" applyFont="1" applyFill="1" applyBorder="1"/>
    <xf numFmtId="0" fontId="6" fillId="4" borderId="0" xfId="0" quotePrefix="1" applyFont="1" applyFill="1" applyBorder="1" applyAlignment="1">
      <alignment horizontal="right"/>
    </xf>
    <xf numFmtId="0" fontId="9" fillId="4" borderId="7" xfId="0" applyFont="1" applyFill="1" applyBorder="1" applyAlignment="1">
      <alignment horizontal="center"/>
    </xf>
    <xf numFmtId="0" fontId="15" fillId="4" borderId="0" xfId="0" applyFont="1" applyFill="1"/>
    <xf numFmtId="0" fontId="10" fillId="4" borderId="0" xfId="0" applyFont="1" applyFill="1" applyBorder="1" applyAlignment="1">
      <alignment horizontal="left" vertical="center"/>
    </xf>
    <xf numFmtId="0" fontId="14" fillId="4" borderId="0" xfId="0" applyFont="1" applyFill="1" applyAlignment="1">
      <alignment horizontal="left"/>
    </xf>
    <xf numFmtId="0" fontId="15" fillId="4" borderId="0" xfId="0" applyFont="1" applyFill="1" applyAlignment="1">
      <alignment horizontal="center" vertical="center"/>
    </xf>
    <xf numFmtId="0" fontId="15" fillId="4" borderId="0" xfId="0" applyFont="1" applyFill="1" applyAlignment="1">
      <alignment vertical="center" wrapText="1"/>
    </xf>
    <xf numFmtId="0" fontId="16" fillId="4" borderId="0" xfId="0" applyFont="1" applyFill="1"/>
    <xf numFmtId="0" fontId="3" fillId="4" borderId="0" xfId="0" applyFont="1" applyFill="1"/>
    <xf numFmtId="0" fontId="15" fillId="4" borderId="0" xfId="0" applyFont="1" applyFill="1" applyAlignment="1"/>
    <xf numFmtId="0" fontId="0" fillId="4" borderId="0" xfId="0" applyFill="1" applyAlignment="1"/>
    <xf numFmtId="0" fontId="15" fillId="4" borderId="0" xfId="0" applyFont="1" applyFill="1" applyAlignment="1">
      <alignment horizontal="center" vertical="center" wrapText="1"/>
    </xf>
    <xf numFmtId="0" fontId="0" fillId="4" borderId="13" xfId="0" applyFont="1" applyFill="1" applyBorder="1" applyAlignment="1">
      <alignment vertical="center" wrapText="1"/>
    </xf>
    <xf numFmtId="0" fontId="8" fillId="4" borderId="0" xfId="0" applyFont="1" applyFill="1" applyBorder="1" applyAlignment="1">
      <alignment horizontal="left" vertical="center"/>
    </xf>
    <xf numFmtId="0" fontId="32" fillId="4" borderId="0" xfId="0" applyFont="1" applyFill="1" applyAlignment="1">
      <alignment horizontal="center" vertical="center"/>
    </xf>
    <xf numFmtId="0" fontId="33" fillId="4" borderId="0" xfId="0" applyFont="1" applyFill="1" applyAlignment="1">
      <alignment vertical="center" wrapText="1"/>
    </xf>
    <xf numFmtId="0" fontId="34" fillId="4" borderId="0" xfId="0" applyFont="1" applyFill="1" applyAlignment="1">
      <alignment horizontal="left" vertical="center" wrapText="1"/>
    </xf>
    <xf numFmtId="0" fontId="35" fillId="4" borderId="0" xfId="0" applyFont="1" applyFill="1" applyAlignment="1">
      <alignment wrapText="1"/>
    </xf>
    <xf numFmtId="0" fontId="33" fillId="4" borderId="0" xfId="0" applyFont="1" applyFill="1" applyAlignment="1">
      <alignment horizontal="left" vertical="center" wrapText="1"/>
    </xf>
    <xf numFmtId="0" fontId="37" fillId="4" borderId="0" xfId="0" applyFont="1" applyFill="1" applyAlignment="1">
      <alignment vertical="center" wrapText="1"/>
    </xf>
    <xf numFmtId="0" fontId="38" fillId="4" borderId="0" xfId="0" applyFont="1" applyFill="1" applyAlignment="1">
      <alignment horizontal="left" vertical="center" wrapText="1"/>
    </xf>
    <xf numFmtId="0" fontId="38" fillId="4" borderId="0" xfId="0" applyFont="1" applyFill="1" applyAlignment="1">
      <alignment wrapText="1"/>
    </xf>
    <xf numFmtId="0" fontId="35" fillId="4" borderId="0" xfId="0" applyFont="1" applyFill="1" applyAlignment="1">
      <alignment vertical="center" wrapText="1"/>
    </xf>
    <xf numFmtId="0" fontId="39" fillId="4" borderId="0" xfId="0" applyFont="1" applyFill="1" applyAlignment="1">
      <alignment vertical="center" wrapText="1"/>
    </xf>
    <xf numFmtId="0" fontId="38" fillId="4" borderId="0" xfId="0" applyFont="1" applyFill="1" applyAlignment="1">
      <alignment vertical="center" wrapText="1"/>
    </xf>
    <xf numFmtId="0" fontId="0" fillId="4" borderId="0" xfId="0" applyFont="1" applyFill="1" applyBorder="1" applyAlignment="1">
      <alignment horizontal="center" vertical="center" wrapText="1"/>
    </xf>
    <xf numFmtId="0" fontId="43" fillId="4" borderId="0" xfId="0" applyFont="1" applyFill="1" applyBorder="1" applyAlignment="1">
      <alignment horizontal="center" vertical="center"/>
    </xf>
    <xf numFmtId="0" fontId="0" fillId="4" borderId="14" xfId="0" applyFont="1" applyFill="1" applyBorder="1" applyAlignment="1">
      <alignment horizontal="center" vertical="center" wrapText="1"/>
    </xf>
    <xf numFmtId="0" fontId="17" fillId="4" borderId="0" xfId="0" applyFont="1" applyFill="1" applyBorder="1" applyAlignment="1">
      <alignment vertical="center" wrapText="1"/>
    </xf>
    <xf numFmtId="0" fontId="17" fillId="4" borderId="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4" fillId="4" borderId="0" xfId="2"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2" fillId="4" borderId="0" xfId="0" quotePrefix="1" applyFont="1" applyFill="1" applyBorder="1" applyAlignment="1">
      <alignment horizontal="center" vertical="center" wrapText="1"/>
    </xf>
    <xf numFmtId="166" fontId="2" fillId="4" borderId="0" xfId="0" applyNumberFormat="1" applyFont="1" applyFill="1" applyBorder="1" applyAlignment="1">
      <alignment horizontal="center" vertical="center" wrapText="1"/>
    </xf>
    <xf numFmtId="0" fontId="23" fillId="4" borderId="0" xfId="0" quotePrefix="1" applyFont="1" applyFill="1" applyBorder="1" applyAlignment="1">
      <alignment horizontal="center" vertical="center" wrapText="1"/>
    </xf>
    <xf numFmtId="165" fontId="2" fillId="4" borderId="0" xfId="1" applyNumberFormat="1" applyFont="1" applyFill="1" applyBorder="1" applyAlignment="1">
      <alignment horizontal="center" vertical="center" wrapText="1"/>
    </xf>
    <xf numFmtId="9" fontId="2" fillId="4" borderId="0" xfId="1" applyFont="1" applyFill="1" applyBorder="1" applyAlignment="1">
      <alignment horizontal="center" vertical="center" wrapText="1"/>
    </xf>
    <xf numFmtId="3" fontId="2" fillId="4" borderId="0" xfId="0" applyNumberFormat="1" applyFont="1" applyFill="1" applyBorder="1" applyAlignment="1">
      <alignment horizontal="center" vertical="center" wrapText="1"/>
    </xf>
    <xf numFmtId="3" fontId="2" fillId="4" borderId="0" xfId="0" quotePrefix="1" applyNumberFormat="1" applyFont="1" applyFill="1" applyBorder="1" applyAlignment="1">
      <alignment horizontal="center" vertical="center" wrapText="1"/>
    </xf>
    <xf numFmtId="165" fontId="2" fillId="4" borderId="0" xfId="0" quotePrefix="1" applyNumberFormat="1" applyFont="1" applyFill="1" applyBorder="1" applyAlignment="1">
      <alignment horizontal="center" vertical="center" wrapText="1"/>
    </xf>
    <xf numFmtId="10" fontId="2" fillId="4" borderId="0" xfId="0" quotePrefix="1" applyNumberFormat="1" applyFont="1" applyFill="1" applyBorder="1" applyAlignment="1">
      <alignment horizontal="center" vertical="center" wrapText="1"/>
    </xf>
    <xf numFmtId="165" fontId="2" fillId="4" borderId="0" xfId="0" quotePrefix="1" applyNumberFormat="1" applyFont="1" applyFill="1" applyBorder="1" applyAlignment="1" applyProtection="1">
      <alignment horizontal="center" vertical="center" wrapText="1"/>
    </xf>
    <xf numFmtId="0" fontId="2" fillId="4" borderId="0" xfId="0" quotePrefix="1" applyFont="1" applyFill="1" applyBorder="1" applyAlignment="1">
      <alignment horizontal="right" vertical="center" wrapText="1"/>
    </xf>
    <xf numFmtId="165" fontId="2" fillId="4" borderId="0" xfId="1" quotePrefix="1" applyNumberFormat="1" applyFont="1" applyFill="1" applyBorder="1" applyAlignment="1">
      <alignment horizontal="center" vertical="center" wrapText="1"/>
    </xf>
    <xf numFmtId="0" fontId="23" fillId="4" borderId="0" xfId="0" applyFont="1" applyFill="1" applyBorder="1" applyAlignment="1">
      <alignment horizontal="right" vertical="center" wrapText="1"/>
    </xf>
    <xf numFmtId="166" fontId="25" fillId="4" borderId="0" xfId="0" applyNumberFormat="1" applyFont="1" applyFill="1" applyBorder="1" applyAlignment="1">
      <alignment horizontal="center" vertical="center" wrapText="1"/>
    </xf>
    <xf numFmtId="9" fontId="2" fillId="4" borderId="0" xfId="1" quotePrefix="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0" fontId="3"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0" fillId="4" borderId="0" xfId="0" quotePrefix="1" applyFont="1" applyFill="1" applyBorder="1" applyAlignment="1">
      <alignment horizontal="center" vertical="center" wrapText="1"/>
    </xf>
    <xf numFmtId="166" fontId="2" fillId="4" borderId="0" xfId="0" applyNumberFormat="1" applyFont="1" applyFill="1" applyBorder="1" applyAlignment="1" applyProtection="1">
      <alignment horizontal="center" vertical="center" wrapText="1"/>
    </xf>
    <xf numFmtId="0" fontId="0" fillId="4" borderId="0" xfId="0" quotePrefix="1" applyFont="1" applyFill="1" applyBorder="1" applyAlignment="1">
      <alignment horizontal="right" vertical="center" wrapText="1"/>
    </xf>
    <xf numFmtId="166" fontId="2" fillId="4" borderId="0" xfId="0" quotePrefix="1" applyNumberFormat="1" applyFont="1" applyFill="1" applyBorder="1" applyAlignment="1">
      <alignment horizontal="center" vertical="center" wrapText="1"/>
    </xf>
    <xf numFmtId="0" fontId="1" fillId="4" borderId="0" xfId="0" quotePrefix="1" applyFont="1" applyFill="1" applyBorder="1" applyAlignment="1">
      <alignment horizontal="right" vertical="center" wrapText="1"/>
    </xf>
    <xf numFmtId="165" fontId="3" fillId="4" borderId="0" xfId="0" quotePrefix="1" applyNumberFormat="1" applyFont="1" applyFill="1" applyBorder="1" applyAlignment="1">
      <alignment horizontal="center" vertical="center" wrapText="1"/>
    </xf>
    <xf numFmtId="165" fontId="3" fillId="4" borderId="0" xfId="0" applyNumberFormat="1" applyFont="1" applyFill="1" applyBorder="1" applyAlignment="1">
      <alignment horizontal="center" vertical="center" wrapText="1"/>
    </xf>
    <xf numFmtId="167" fontId="22" fillId="4" borderId="0" xfId="0" applyNumberFormat="1" applyFont="1" applyFill="1" applyBorder="1" applyAlignment="1">
      <alignment horizontal="center" vertical="center" wrapText="1"/>
    </xf>
    <xf numFmtId="0" fontId="27" fillId="4" borderId="0" xfId="0" applyFont="1" applyFill="1" applyBorder="1" applyAlignment="1">
      <alignment horizontal="center" vertical="center" wrapText="1"/>
    </xf>
    <xf numFmtId="9" fontId="0" fillId="4" borderId="0" xfId="1" quotePrefix="1" applyFont="1" applyFill="1" applyBorder="1" applyAlignment="1">
      <alignment horizontal="center" vertical="center" wrapText="1"/>
    </xf>
    <xf numFmtId="0" fontId="0" fillId="4" borderId="0" xfId="0" applyFont="1" applyFill="1" applyBorder="1" applyAlignment="1">
      <alignment horizontal="right" vertical="center" wrapText="1"/>
    </xf>
    <xf numFmtId="166" fontId="0" fillId="4" borderId="0" xfId="0" applyNumberFormat="1" applyFont="1" applyFill="1" applyBorder="1" applyAlignment="1">
      <alignment horizontal="center" vertical="center" wrapText="1"/>
    </xf>
    <xf numFmtId="165" fontId="0" fillId="4" borderId="0" xfId="1" quotePrefix="1" applyNumberFormat="1" applyFont="1" applyFill="1" applyBorder="1" applyAlignment="1">
      <alignment horizontal="center" vertical="center" wrapText="1"/>
    </xf>
    <xf numFmtId="0" fontId="23" fillId="4" borderId="0" xfId="0" quotePrefix="1" applyFont="1" applyFill="1" applyBorder="1" applyAlignment="1">
      <alignment horizontal="right" vertical="center" wrapText="1"/>
    </xf>
    <xf numFmtId="166" fontId="23" fillId="4" borderId="0" xfId="0" quotePrefix="1" applyNumberFormat="1" applyFont="1" applyFill="1" applyBorder="1" applyAlignment="1">
      <alignment horizontal="right" vertical="center" wrapText="1"/>
    </xf>
    <xf numFmtId="0" fontId="0" fillId="4" borderId="0" xfId="0" applyFill="1" applyAlignment="1">
      <alignment horizontal="center"/>
    </xf>
    <xf numFmtId="0" fontId="28" fillId="4" borderId="0" xfId="0" applyFont="1" applyFill="1" applyBorder="1" applyAlignment="1">
      <alignment horizontal="left" vertical="center"/>
    </xf>
    <xf numFmtId="0" fontId="28" fillId="4" borderId="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13" fillId="4" borderId="0" xfId="2" applyFill="1" applyBorder="1" applyAlignment="1">
      <alignment horizontal="center" vertical="center" wrapText="1"/>
    </xf>
    <xf numFmtId="0" fontId="30" fillId="4" borderId="0" xfId="0" applyFont="1" applyFill="1" applyBorder="1" applyAlignment="1">
      <alignment horizontal="center" vertical="center" wrapText="1"/>
    </xf>
    <xf numFmtId="0" fontId="13" fillId="4" borderId="0" xfId="2" applyFill="1" applyAlignment="1">
      <alignment horizontal="center"/>
    </xf>
    <xf numFmtId="0" fontId="13" fillId="4" borderId="17" xfId="2" quotePrefix="1" applyFill="1" applyBorder="1" applyAlignment="1">
      <alignment horizontal="center" vertical="center" wrapText="1"/>
    </xf>
    <xf numFmtId="0" fontId="13" fillId="4" borderId="17" xfId="2" applyFill="1" applyBorder="1" applyAlignment="1">
      <alignment horizontal="center" vertical="center" wrapText="1"/>
    </xf>
    <xf numFmtId="0" fontId="13" fillId="4" borderId="18" xfId="2" quotePrefix="1" applyFill="1" applyBorder="1" applyAlignment="1">
      <alignment horizontal="center" vertical="center" wrapText="1"/>
    </xf>
    <xf numFmtId="0" fontId="25"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8" fillId="4" borderId="0" xfId="0" applyFont="1" applyFill="1" applyBorder="1" applyAlignment="1" applyProtection="1">
      <alignment horizontal="left" vertical="center"/>
    </xf>
    <xf numFmtId="0" fontId="43" fillId="4" borderId="0" xfId="0" applyFont="1" applyFill="1" applyBorder="1" applyAlignment="1" applyProtection="1">
      <alignment horizontal="center" vertical="center"/>
    </xf>
    <xf numFmtId="0" fontId="17" fillId="4" borderId="0" xfId="0" applyFont="1" applyFill="1" applyBorder="1" applyAlignment="1" applyProtection="1">
      <alignment vertical="center" wrapText="1"/>
    </xf>
    <xf numFmtId="0" fontId="17" fillId="4" borderId="0"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13" fillId="4" borderId="17" xfId="2" applyFill="1" applyBorder="1" applyAlignment="1" applyProtection="1">
      <alignment horizontal="center" vertical="center" wrapText="1"/>
    </xf>
    <xf numFmtId="0" fontId="13" fillId="4" borderId="17" xfId="2" quotePrefix="1" applyFill="1" applyBorder="1" applyAlignment="1" applyProtection="1">
      <alignment horizontal="right" vertical="center" wrapText="1"/>
    </xf>
    <xf numFmtId="0" fontId="13" fillId="4" borderId="18" xfId="2" quotePrefix="1" applyFill="1" applyBorder="1" applyAlignment="1" applyProtection="1">
      <alignment horizontal="right" vertical="center" wrapText="1"/>
    </xf>
    <xf numFmtId="0" fontId="13" fillId="4" borderId="0" xfId="2" quotePrefix="1" applyFill="1" applyBorder="1" applyAlignment="1" applyProtection="1">
      <alignment horizontal="center" vertical="center" wrapText="1"/>
    </xf>
    <xf numFmtId="3" fontId="2" fillId="4" borderId="0"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right" vertical="center" wrapText="1"/>
    </xf>
    <xf numFmtId="165" fontId="2" fillId="4" borderId="0" xfId="1" applyNumberFormat="1" applyFont="1" applyFill="1" applyBorder="1" applyAlignment="1" applyProtection="1">
      <alignment horizontal="center" vertical="center" wrapText="1"/>
    </xf>
    <xf numFmtId="0" fontId="23" fillId="4" borderId="0" xfId="0" applyFont="1" applyFill="1" applyBorder="1" applyAlignment="1" applyProtection="1">
      <alignment horizontal="right" vertical="center" wrapText="1"/>
    </xf>
    <xf numFmtId="166" fontId="25" fillId="4" borderId="0" xfId="0" applyNumberFormat="1"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165" fontId="2" fillId="4" borderId="0" xfId="0" applyNumberFormat="1"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quotePrefix="1" applyFont="1" applyFill="1" applyBorder="1" applyAlignment="1" applyProtection="1">
      <alignment horizontal="center" vertical="center" wrapText="1"/>
    </xf>
    <xf numFmtId="0" fontId="2" fillId="4" borderId="0" xfId="0" quotePrefix="1" applyFont="1" applyFill="1" applyAlignment="1" applyProtection="1">
      <alignment horizontal="center" vertical="center" wrapText="1"/>
    </xf>
    <xf numFmtId="165" fontId="0" fillId="4" borderId="0" xfId="1" applyNumberFormat="1" applyFont="1" applyFill="1" applyBorder="1" applyAlignment="1" applyProtection="1">
      <alignment horizontal="center" vertical="center" wrapText="1"/>
    </xf>
    <xf numFmtId="0" fontId="0" fillId="4" borderId="0" xfId="0" quotePrefix="1" applyFont="1" applyFill="1" applyBorder="1" applyAlignment="1" applyProtection="1">
      <alignment horizontal="center" vertical="center" wrapText="1"/>
    </xf>
    <xf numFmtId="9" fontId="23" fillId="4" borderId="0" xfId="1"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4" borderId="0" xfId="0" quotePrefix="1" applyFont="1" applyFill="1" applyBorder="1" applyAlignment="1" applyProtection="1">
      <alignment horizontal="center" vertical="center" wrapText="1"/>
    </xf>
    <xf numFmtId="9" fontId="2" fillId="4" borderId="0" xfId="1" applyFont="1" applyFill="1" applyBorder="1" applyAlignment="1" applyProtection="1">
      <alignment horizontal="center" vertical="center" wrapText="1"/>
    </xf>
    <xf numFmtId="0" fontId="2" fillId="4" borderId="0" xfId="0" quotePrefix="1" applyFont="1" applyFill="1" applyBorder="1" applyAlignment="1" applyProtection="1">
      <alignment horizontal="right" vertical="center" wrapText="1"/>
    </xf>
    <xf numFmtId="166" fontId="2" fillId="4" borderId="0" xfId="0" quotePrefix="1" applyNumberFormat="1" applyFont="1" applyFill="1" applyBorder="1" applyAlignment="1" applyProtection="1">
      <alignment horizontal="center" vertical="center" wrapText="1"/>
    </xf>
    <xf numFmtId="3" fontId="2" fillId="4" borderId="0" xfId="0" quotePrefix="1" applyNumberFormat="1" applyFont="1" applyFill="1" applyBorder="1" applyAlignment="1" applyProtection="1">
      <alignment horizontal="center" vertical="center" wrapText="1"/>
    </xf>
    <xf numFmtId="165" fontId="2" fillId="4" borderId="0" xfId="1" quotePrefix="1" applyNumberFormat="1" applyFont="1" applyFill="1" applyBorder="1" applyAlignment="1" applyProtection="1">
      <alignment horizontal="center" vertical="center" wrapText="1"/>
    </xf>
    <xf numFmtId="10" fontId="2" fillId="4" borderId="0" xfId="0" quotePrefix="1" applyNumberFormat="1" applyFont="1" applyFill="1" applyBorder="1" applyAlignment="1" applyProtection="1">
      <alignment horizontal="center" vertical="center" wrapText="1"/>
    </xf>
    <xf numFmtId="165" fontId="25" fillId="4" borderId="0" xfId="1" applyNumberFormat="1" applyFont="1" applyFill="1" applyBorder="1" applyAlignment="1" applyProtection="1">
      <alignment horizontal="center" vertical="center" wrapText="1"/>
    </xf>
    <xf numFmtId="0" fontId="19" fillId="4" borderId="0" xfId="0" quotePrefix="1" applyFont="1" applyFill="1" applyBorder="1" applyAlignment="1">
      <alignment horizontal="center" vertical="center" wrapText="1"/>
    </xf>
    <xf numFmtId="3" fontId="0" fillId="4" borderId="0" xfId="0" quotePrefix="1" applyNumberFormat="1" applyFont="1" applyFill="1" applyBorder="1" applyAlignment="1">
      <alignment horizontal="center" vertical="center" wrapText="1"/>
    </xf>
    <xf numFmtId="0" fontId="31" fillId="4" borderId="0" xfId="0" applyFont="1" applyFill="1" applyBorder="1" applyAlignment="1">
      <alignment horizontal="center" vertical="center" wrapText="1"/>
    </xf>
    <xf numFmtId="0" fontId="13" fillId="4" borderId="0" xfId="2" quotePrefix="1" applyFill="1" applyBorder="1" applyAlignment="1">
      <alignment horizontal="center" vertical="center" wrapText="1"/>
    </xf>
    <xf numFmtId="0" fontId="13" fillId="4" borderId="19" xfId="2" applyFill="1" applyBorder="1" applyAlignment="1">
      <alignment horizontal="center" vertical="center" wrapText="1"/>
    </xf>
    <xf numFmtId="165" fontId="31" fillId="4" borderId="0" xfId="1" applyNumberFormat="1" applyFont="1" applyFill="1" applyBorder="1" applyAlignment="1">
      <alignment horizontal="center" vertical="center" wrapText="1"/>
    </xf>
    <xf numFmtId="0" fontId="0" fillId="4" borderId="0" xfId="0" applyFill="1" applyBorder="1"/>
    <xf numFmtId="0" fontId="0" fillId="4" borderId="0" xfId="0" applyFont="1" applyFill="1" applyBorder="1" applyAlignment="1">
      <alignment horizontal="left" vertical="center"/>
    </xf>
    <xf numFmtId="0" fontId="0" fillId="4" borderId="0" xfId="0" applyFont="1" applyFill="1" applyBorder="1" applyAlignment="1">
      <alignment horizontal="left" vertical="center" wrapText="1"/>
    </xf>
    <xf numFmtId="0" fontId="22" fillId="4" borderId="0" xfId="0" applyFont="1" applyFill="1" applyAlignment="1" applyProtection="1">
      <alignment horizontal="center" vertical="center" wrapText="1"/>
    </xf>
    <xf numFmtId="0" fontId="21" fillId="4" borderId="0" xfId="0" quotePrefix="1" applyFont="1" applyFill="1" applyBorder="1" applyAlignment="1">
      <alignment horizontal="center" vertical="center" wrapText="1"/>
    </xf>
    <xf numFmtId="0" fontId="0" fillId="4" borderId="20" xfId="0" applyFill="1" applyBorder="1"/>
    <xf numFmtId="0" fontId="0" fillId="4" borderId="22" xfId="0" applyFill="1" applyBorder="1"/>
    <xf numFmtId="0" fontId="0" fillId="4" borderId="23" xfId="0" applyFill="1" applyBorder="1"/>
    <xf numFmtId="0" fontId="48" fillId="4" borderId="0" xfId="0" applyFont="1" applyFill="1"/>
    <xf numFmtId="0" fontId="0" fillId="4" borderId="24" xfId="0" applyFill="1" applyBorder="1"/>
    <xf numFmtId="0" fontId="50" fillId="4" borderId="25" xfId="0" applyFont="1" applyFill="1" applyBorder="1"/>
    <xf numFmtId="0" fontId="45" fillId="4" borderId="25" xfId="0" applyFont="1" applyFill="1" applyBorder="1"/>
    <xf numFmtId="0" fontId="22" fillId="4" borderId="0" xfId="0" applyFont="1" applyFill="1" applyBorder="1" applyAlignment="1">
      <alignment horizontal="left" vertical="center" wrapText="1"/>
    </xf>
    <xf numFmtId="0" fontId="22" fillId="4" borderId="0" xfId="0" quotePrefix="1" applyFont="1" applyFill="1" applyBorder="1" applyAlignment="1">
      <alignment horizontal="left" vertical="center" wrapText="1"/>
    </xf>
    <xf numFmtId="0" fontId="42" fillId="4" borderId="0" xfId="0" applyFont="1" applyFill="1" applyBorder="1" applyAlignment="1">
      <alignment horizontal="center" vertical="center" wrapText="1"/>
    </xf>
    <xf numFmtId="14" fontId="42" fillId="4" borderId="0" xfId="0" applyNumberFormat="1" applyFont="1" applyFill="1" applyBorder="1" applyAlignment="1">
      <alignment horizontal="center" vertical="center" wrapText="1"/>
    </xf>
    <xf numFmtId="10" fontId="42" fillId="4" borderId="0" xfId="0" applyNumberFormat="1" applyFont="1" applyFill="1" applyBorder="1" applyAlignment="1">
      <alignment horizontal="center" vertical="center" wrapText="1"/>
    </xf>
    <xf numFmtId="0" fontId="43" fillId="0" borderId="0" xfId="0" applyFont="1" applyFill="1" applyBorder="1" applyAlignment="1">
      <alignment horizontal="centerContinuous" vertical="center"/>
    </xf>
    <xf numFmtId="0" fontId="5" fillId="3" borderId="0" xfId="0" applyFont="1" applyFill="1" applyBorder="1" applyAlignment="1">
      <alignment horizontal="centerContinuous"/>
    </xf>
    <xf numFmtId="0" fontId="0" fillId="4" borderId="27"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51" fillId="3" borderId="0" xfId="2" applyFont="1" applyFill="1" applyBorder="1" applyAlignment="1">
      <alignment horizontal="centerContinuous"/>
    </xf>
    <xf numFmtId="0" fontId="5" fillId="7" borderId="0" xfId="2" applyFont="1" applyFill="1" applyAlignment="1">
      <alignment horizontal="centerContinuous"/>
    </xf>
    <xf numFmtId="0" fontId="5" fillId="0" borderId="0" xfId="0" applyFont="1" applyAlignment="1"/>
    <xf numFmtId="0" fontId="0" fillId="4" borderId="0" xfId="0" applyFill="1" applyAlignment="1">
      <alignment horizontal="centerContinuous" wrapText="1"/>
    </xf>
    <xf numFmtId="0" fontId="8" fillId="4" borderId="0" xfId="0" applyFont="1" applyFill="1" applyAlignment="1">
      <alignment horizontal="centerContinuous"/>
    </xf>
    <xf numFmtId="0" fontId="14" fillId="4" borderId="0" xfId="0" applyFont="1" applyFill="1" applyAlignment="1">
      <alignment horizontal="centerContinuous"/>
    </xf>
    <xf numFmtId="0" fontId="0" fillId="4" borderId="23" xfId="0" applyFill="1" applyBorder="1" applyAlignment="1">
      <alignment horizontal="centerContinuous"/>
    </xf>
    <xf numFmtId="0" fontId="0" fillId="4" borderId="0" xfId="0" applyFill="1" applyAlignment="1">
      <alignment horizontal="centerContinuous"/>
    </xf>
    <xf numFmtId="0" fontId="0" fillId="4" borderId="24" xfId="0" applyFill="1" applyBorder="1" applyAlignment="1">
      <alignment horizontal="centerContinuous"/>
    </xf>
    <xf numFmtId="0" fontId="0" fillId="4" borderId="36" xfId="0" applyFill="1" applyBorder="1" applyAlignment="1">
      <alignment horizontal="centerContinuous"/>
    </xf>
    <xf numFmtId="0" fontId="0" fillId="4" borderId="25" xfId="0" applyFill="1" applyBorder="1" applyAlignment="1">
      <alignment horizontal="centerContinuous"/>
    </xf>
    <xf numFmtId="0" fontId="0" fillId="4" borderId="37" xfId="0" applyFill="1" applyBorder="1" applyAlignment="1">
      <alignment horizontal="centerContinuous"/>
    </xf>
    <xf numFmtId="49" fontId="0" fillId="4" borderId="33" xfId="0" applyNumberFormat="1" applyFill="1" applyBorder="1" applyAlignment="1">
      <alignment horizontal="centerContinuous" vertical="center"/>
    </xf>
    <xf numFmtId="49" fontId="0" fillId="4" borderId="34" xfId="0" applyNumberFormat="1" applyFill="1" applyBorder="1" applyAlignment="1">
      <alignment horizontal="centerContinuous" vertical="center"/>
    </xf>
    <xf numFmtId="0" fontId="47" fillId="4" borderId="21" xfId="0" applyFont="1" applyFill="1" applyBorder="1" applyAlignment="1">
      <alignment horizontal="centerContinuous"/>
    </xf>
    <xf numFmtId="0" fontId="49" fillId="4" borderId="0" xfId="0" applyFont="1" applyFill="1" applyAlignment="1">
      <alignment horizontal="centerContinuous" vertical="center"/>
    </xf>
    <xf numFmtId="0" fontId="0" fillId="4" borderId="28" xfId="0" applyFill="1" applyBorder="1" applyAlignment="1">
      <alignment horizontal="centerContinuous" vertical="center"/>
    </xf>
    <xf numFmtId="0" fontId="0" fillId="4" borderId="29" xfId="0" applyFill="1" applyBorder="1" applyAlignment="1">
      <alignment horizontal="centerContinuous" vertical="center"/>
    </xf>
    <xf numFmtId="49" fontId="0" fillId="4" borderId="32" xfId="0" quotePrefix="1" applyNumberFormat="1" applyFill="1" applyBorder="1" applyAlignment="1">
      <alignment horizontal="centerContinuous" vertical="center"/>
    </xf>
    <xf numFmtId="0" fontId="2" fillId="7" borderId="0" xfId="2" applyFont="1" applyFill="1" applyBorder="1" applyAlignment="1">
      <alignment horizontal="centerContinuous"/>
    </xf>
    <xf numFmtId="0" fontId="31" fillId="7" borderId="0" xfId="2" applyFont="1" applyFill="1" applyBorder="1" applyAlignment="1">
      <alignment horizontal="centerContinuous"/>
    </xf>
    <xf numFmtId="0" fontId="2" fillId="0" borderId="0" xfId="2" applyFont="1" applyAlignment="1"/>
    <xf numFmtId="0" fontId="2" fillId="0" borderId="0" xfId="0" applyFont="1" applyAlignment="1"/>
    <xf numFmtId="0" fontId="52" fillId="0" borderId="0" xfId="0" applyFont="1" applyBorder="1"/>
    <xf numFmtId="0" fontId="53" fillId="0" borderId="0" xfId="0" applyFont="1" applyBorder="1"/>
    <xf numFmtId="0" fontId="22" fillId="2" borderId="1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11" fillId="0" borderId="0" xfId="0" applyFont="1" applyAlignment="1">
      <alignment horizontal="center" vertical="center"/>
    </xf>
    <xf numFmtId="166" fontId="2" fillId="4" borderId="0" xfId="0" applyNumberFormat="1" applyFont="1" applyFill="1" applyAlignment="1" applyProtection="1">
      <alignment horizontal="center" vertical="center" wrapText="1"/>
    </xf>
    <xf numFmtId="14" fontId="2" fillId="4" borderId="0" xfId="0" applyNumberFormat="1" applyFont="1" applyFill="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Fill="1" applyAlignment="1" applyProtection="1">
      <alignment horizontal="center" vertical="center" wrapText="1"/>
    </xf>
    <xf numFmtId="0" fontId="22" fillId="4" borderId="0" xfId="0" applyFont="1" applyFill="1" applyBorder="1" applyAlignment="1">
      <alignment horizontal="left" vertical="center"/>
    </xf>
    <xf numFmtId="3" fontId="2" fillId="4" borderId="0" xfId="0" applyNumberFormat="1" applyFont="1" applyFill="1" applyAlignment="1" applyProtection="1">
      <alignment horizontal="center" vertical="center" wrapText="1"/>
    </xf>
    <xf numFmtId="3" fontId="0" fillId="4" borderId="0" xfId="0" quotePrefix="1" applyNumberFormat="1" applyFill="1" applyAlignment="1" applyProtection="1">
      <alignment horizontal="center" vertical="center" wrapText="1"/>
    </xf>
    <xf numFmtId="165" fontId="2" fillId="4" borderId="0" xfId="1" applyNumberFormat="1" applyFont="1" applyFill="1" applyAlignment="1" applyProtection="1">
      <alignment horizontal="center" vertical="center" wrapText="1"/>
    </xf>
    <xf numFmtId="165" fontId="2" fillId="4" borderId="0" xfId="0" quotePrefix="1" applyNumberFormat="1" applyFont="1" applyFill="1" applyAlignment="1" applyProtection="1">
      <alignment horizontal="center" vertical="center" wrapText="1"/>
    </xf>
  </cellXfs>
  <cellStyles count="10">
    <cellStyle name="Comma" xfId="9" builtinId="3"/>
    <cellStyle name="Comma 2" xfId="3" xr:uid="{00000000-0005-0000-0000-000000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descr="Covered Bond Lave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descr="How to import an excel worksheet">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descr="How to import an excel worksheet">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425202</xdr:colOff>
      <xdr:row>35</xdr:row>
      <xdr:rowOff>176102</xdr:rowOff>
    </xdr:to>
    <xdr:pic>
      <xdr:nvPicPr>
        <xdr:cNvPr id="2" name="Picture 1" descr="Finance Norway">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0986"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0"/>
  <sheetViews>
    <sheetView showGridLines="0" tabSelected="1" zoomScale="80" zoomScaleNormal="80" workbookViewId="0"/>
  </sheetViews>
  <sheetFormatPr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236" t="s">
        <v>1792</v>
      </c>
      <c r="F6" s="236"/>
      <c r="G6" s="236"/>
      <c r="H6" s="6"/>
      <c r="I6" s="6"/>
      <c r="J6" s="7"/>
    </row>
    <row r="7" spans="2:10" ht="26.25" x14ac:dyDescent="0.25">
      <c r="B7" s="5"/>
      <c r="C7" s="6"/>
      <c r="D7" s="6"/>
      <c r="E7" s="6"/>
      <c r="F7" s="10" t="s">
        <v>2</v>
      </c>
      <c r="G7" s="6"/>
      <c r="H7" s="6"/>
      <c r="I7" s="6"/>
      <c r="J7" s="7"/>
    </row>
    <row r="8" spans="2:10" ht="26.25" x14ac:dyDescent="0.25">
      <c r="B8" s="5"/>
      <c r="C8" s="6"/>
      <c r="D8" s="6"/>
      <c r="E8" s="6"/>
      <c r="F8" s="10" t="s">
        <v>1863</v>
      </c>
      <c r="G8" s="6"/>
      <c r="H8" s="6"/>
      <c r="I8" s="6"/>
      <c r="J8" s="7"/>
    </row>
    <row r="9" spans="2:10" ht="21" x14ac:dyDescent="0.25">
      <c r="B9" s="5"/>
      <c r="C9" s="6"/>
      <c r="D9" s="6"/>
      <c r="E9" s="6"/>
      <c r="F9" s="269" t="s">
        <v>1887</v>
      </c>
      <c r="G9" s="6"/>
      <c r="H9" s="6"/>
      <c r="I9" s="6"/>
      <c r="J9" s="7"/>
    </row>
    <row r="10" spans="2:10" ht="21" x14ac:dyDescent="0.25">
      <c r="B10" s="5"/>
      <c r="C10" s="6"/>
      <c r="D10" s="6"/>
      <c r="E10" s="6"/>
      <c r="F10" s="269" t="s">
        <v>1888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61" t="s">
        <v>15</v>
      </c>
      <c r="E24" s="243"/>
      <c r="F24" s="243"/>
      <c r="G24" s="243"/>
      <c r="H24" s="243"/>
      <c r="I24" s="6"/>
      <c r="J24" s="7"/>
    </row>
    <row r="25" spans="2:10" x14ac:dyDescent="0.25">
      <c r="B25" s="5"/>
      <c r="C25" s="6"/>
      <c r="D25" s="6"/>
      <c r="E25" s="14"/>
      <c r="F25" s="14"/>
      <c r="G25" s="14"/>
      <c r="H25" s="6"/>
      <c r="I25" s="6"/>
      <c r="J25" s="7"/>
    </row>
    <row r="26" spans="2:10" x14ac:dyDescent="0.25">
      <c r="B26" s="5"/>
      <c r="C26" s="6"/>
      <c r="D26" s="261" t="s">
        <v>16</v>
      </c>
      <c r="E26" s="243"/>
      <c r="F26" s="243"/>
      <c r="G26" s="243"/>
      <c r="H26" s="243"/>
      <c r="I26" s="6"/>
      <c r="J26" s="7"/>
    </row>
    <row r="27" spans="2:10" x14ac:dyDescent="0.25">
      <c r="B27" s="5"/>
      <c r="C27" s="6"/>
      <c r="D27" s="15"/>
      <c r="E27" s="15"/>
      <c r="F27" s="15"/>
      <c r="G27" s="15"/>
      <c r="H27" s="15"/>
      <c r="I27" s="6"/>
      <c r="J27" s="7"/>
    </row>
    <row r="28" spans="2:10" x14ac:dyDescent="0.25">
      <c r="B28" s="5"/>
      <c r="C28" s="6"/>
      <c r="D28" s="262" t="s">
        <v>17</v>
      </c>
      <c r="E28" s="243"/>
      <c r="F28" s="243"/>
      <c r="G28" s="243"/>
      <c r="H28" s="243"/>
      <c r="I28" s="6"/>
      <c r="J28" s="7"/>
    </row>
    <row r="29" spans="2:10" x14ac:dyDescent="0.25">
      <c r="B29" s="5"/>
      <c r="C29" s="6"/>
      <c r="D29" s="263"/>
      <c r="E29" s="15"/>
      <c r="F29" s="15"/>
      <c r="G29" s="15"/>
      <c r="H29" s="15"/>
      <c r="I29" s="6"/>
      <c r="J29" s="7"/>
    </row>
    <row r="30" spans="2:10" x14ac:dyDescent="0.25">
      <c r="B30" s="5"/>
      <c r="C30" s="6"/>
      <c r="D30" s="262" t="s">
        <v>18</v>
      </c>
      <c r="E30" s="243"/>
      <c r="F30" s="243"/>
      <c r="G30" s="243"/>
      <c r="H30" s="243"/>
      <c r="I30" s="6"/>
      <c r="J30" s="7"/>
    </row>
    <row r="31" spans="2:10" x14ac:dyDescent="0.25">
      <c r="B31" s="5"/>
      <c r="C31" s="6"/>
      <c r="D31" s="263"/>
      <c r="E31" s="15"/>
      <c r="F31" s="15"/>
      <c r="G31" s="15"/>
      <c r="H31" s="15"/>
      <c r="I31" s="6"/>
      <c r="J31" s="7"/>
    </row>
    <row r="32" spans="2:10" x14ac:dyDescent="0.25">
      <c r="B32" s="5"/>
      <c r="C32" s="6"/>
      <c r="D32" s="262" t="s">
        <v>19</v>
      </c>
      <c r="E32" s="243"/>
      <c r="F32" s="243"/>
      <c r="G32" s="243"/>
      <c r="H32" s="243"/>
      <c r="I32" s="6"/>
      <c r="J32" s="7"/>
    </row>
    <row r="33" spans="2:10" x14ac:dyDescent="0.25">
      <c r="B33" s="5"/>
      <c r="C33" s="6"/>
      <c r="D33" s="264"/>
      <c r="E33" s="244"/>
      <c r="F33" s="244"/>
      <c r="G33" s="244"/>
      <c r="H33" s="244"/>
      <c r="I33" s="6"/>
      <c r="J33" s="7"/>
    </row>
    <row r="34" spans="2:10" x14ac:dyDescent="0.25">
      <c r="B34" s="5"/>
      <c r="C34" s="6"/>
      <c r="D34" s="262" t="s">
        <v>20</v>
      </c>
      <c r="E34" s="243"/>
      <c r="F34" s="243"/>
      <c r="G34" s="243"/>
      <c r="H34" s="243"/>
      <c r="I34" s="6"/>
      <c r="J34" s="7"/>
    </row>
    <row r="35" spans="2:10" x14ac:dyDescent="0.25">
      <c r="B35" s="5"/>
      <c r="C35" s="6"/>
      <c r="D35" s="265"/>
      <c r="E35" s="6"/>
      <c r="F35" s="6"/>
      <c r="G35" s="6"/>
      <c r="H35" s="6"/>
      <c r="I35" s="6"/>
      <c r="J35" s="7"/>
    </row>
    <row r="36" spans="2:10" x14ac:dyDescent="0.25">
      <c r="B36" s="5"/>
      <c r="C36" s="6"/>
      <c r="D36" s="237" t="s">
        <v>21</v>
      </c>
      <c r="E36" s="237"/>
      <c r="F36" s="237"/>
      <c r="G36" s="237"/>
      <c r="H36" s="237"/>
      <c r="I36" s="6"/>
      <c r="J36" s="7"/>
    </row>
    <row r="37" spans="2:10" x14ac:dyDescent="0.25">
      <c r="B37" s="5"/>
      <c r="C37" s="6"/>
      <c r="D37" s="266"/>
      <c r="E37" s="6"/>
      <c r="F37" s="13"/>
      <c r="G37" s="6"/>
      <c r="H37" s="6"/>
      <c r="I37" s="6"/>
      <c r="J37" s="7"/>
    </row>
    <row r="38" spans="2:10" x14ac:dyDescent="0.25">
      <c r="B38" s="5"/>
      <c r="C38" s="6"/>
      <c r="D38" s="242" t="s">
        <v>1720</v>
      </c>
      <c r="E38" s="237"/>
      <c r="F38" s="237"/>
      <c r="G38" s="237"/>
      <c r="H38" s="237"/>
      <c r="I38" s="6"/>
      <c r="J38" s="7"/>
    </row>
    <row r="39" spans="2:10" x14ac:dyDescent="0.25">
      <c r="B39" s="5"/>
      <c r="C39" s="6"/>
      <c r="D39" s="50"/>
      <c r="E39" s="50"/>
      <c r="F39" s="50"/>
      <c r="G39" s="50"/>
      <c r="H39" s="50"/>
      <c r="I39" s="6"/>
      <c r="J39" s="7"/>
    </row>
    <row r="40" spans="2:10" ht="15.75" thickBot="1" x14ac:dyDescent="0.3">
      <c r="B40" s="16"/>
      <c r="C40" s="17"/>
      <c r="D40" s="17"/>
      <c r="E40" s="17"/>
      <c r="F40" s="17"/>
      <c r="G40" s="17"/>
      <c r="H40" s="17"/>
      <c r="I40" s="17"/>
      <c r="J40" s="18"/>
    </row>
  </sheetData>
  <hyperlinks>
    <hyperlink ref="D26:H26" location="'B1. HTT Mortgage Assets'!A1" display="Worksheet B1: HTT Mortgage Assets" xr:uid="{00000000-0004-0000-0000-000000000000}"/>
    <hyperlink ref="D24" location="'A. HTT General'!Print_Area" display="Worksheet A: HTT General" xr:uid="{00000000-0004-0000-0000-000001000000}"/>
    <hyperlink ref="D38" location="'E. Optional ECB-ECAIs data'!Print_Area" display="Worksheet E: Optional ECB-ECAIs data" xr:uid="{00000000-0004-0000-0000-000002000000}"/>
    <hyperlink ref="D28" location="'B2. HTT Public Sector Assets'!Print_Area" display="Worksheet B2: HTT Public Sector Assets" xr:uid="{00000000-0004-0000-0000-000003000000}"/>
    <hyperlink ref="D30" location="'B3. HTT Shipping Assets'!Print_Area" display="Worksheet B3: HTT Shipping Assets" xr:uid="{00000000-0004-0000-0000-000004000000}"/>
    <hyperlink ref="D32" location="'C. HTT Harmonised Glossary'!Print_Area" display="Worksheet C: HTT Harmonised Glossary" xr:uid="{00000000-0004-0000-0000-000005000000}"/>
    <hyperlink ref="D34" location="Disclaimer!general_tc" display="Covered Bond Label Disclaimer" xr:uid="{00000000-0004-0000-00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heetViews>
  <sheetFormatPr defaultColWidth="9.140625" defaultRowHeight="15" x14ac:dyDescent="0.25"/>
  <cols>
    <col min="1" max="2" width="9.140625" style="70"/>
    <col min="3" max="3" width="9.7109375" style="70" customWidth="1"/>
    <col min="4" max="4" width="9.42578125" style="70" customWidth="1"/>
    <col min="5" max="5" width="10.42578125" style="70" customWidth="1"/>
    <col min="6" max="6" width="10.85546875" style="70" customWidth="1"/>
    <col min="7" max="9" width="9.140625" style="70"/>
    <col min="10" max="10" width="11.85546875" style="70" customWidth="1"/>
    <col min="11" max="11" width="12" style="70" customWidth="1"/>
    <col min="12" max="12" width="11.7109375" style="70" customWidth="1"/>
    <col min="13" max="13" width="11.85546875" style="70" customWidth="1"/>
    <col min="14" max="16384" width="9.140625" style="70"/>
  </cols>
  <sheetData>
    <row r="1" spans="3:15" ht="15.75" thickBot="1" x14ac:dyDescent="0.3"/>
    <row r="2" spans="3:15" ht="36.75" thickTop="1" x14ac:dyDescent="0.55000000000000004">
      <c r="C2" s="224"/>
      <c r="D2" s="256" t="s">
        <v>1852</v>
      </c>
      <c r="E2" s="256"/>
      <c r="F2" s="256"/>
      <c r="G2" s="256"/>
      <c r="H2" s="256"/>
      <c r="I2" s="256"/>
      <c r="J2" s="256"/>
      <c r="K2" s="256"/>
      <c r="L2" s="256"/>
      <c r="M2" s="256"/>
      <c r="N2" s="225"/>
    </row>
    <row r="3" spans="3:15" x14ac:dyDescent="0.25">
      <c r="C3" s="226"/>
      <c r="D3" s="227"/>
      <c r="E3" s="227"/>
      <c r="F3" s="227"/>
      <c r="G3" s="227"/>
      <c r="H3" s="227"/>
      <c r="I3" s="227"/>
      <c r="J3" s="227"/>
      <c r="K3" s="227"/>
      <c r="L3" s="227"/>
      <c r="M3" s="227"/>
      <c r="N3" s="228"/>
    </row>
    <row r="4" spans="3:15" ht="26.25" x14ac:dyDescent="0.25">
      <c r="C4" s="226"/>
      <c r="D4" s="257" t="s">
        <v>1853</v>
      </c>
      <c r="E4" s="257"/>
      <c r="F4" s="257"/>
      <c r="G4" s="257"/>
      <c r="H4" s="257"/>
      <c r="I4" s="257"/>
      <c r="J4" s="257"/>
      <c r="K4" s="257"/>
      <c r="L4" s="257"/>
      <c r="M4" s="257"/>
      <c r="N4" s="228"/>
    </row>
    <row r="5" spans="3:15" ht="15.75" thickBot="1" x14ac:dyDescent="0.3">
      <c r="C5" s="226"/>
      <c r="D5" s="69"/>
      <c r="E5" s="69"/>
      <c r="F5" s="69"/>
      <c r="G5" s="69"/>
      <c r="H5" s="69"/>
      <c r="I5" s="69"/>
      <c r="J5" s="69"/>
      <c r="K5" s="69"/>
      <c r="L5" s="69"/>
      <c r="M5" s="69"/>
      <c r="N5" s="228"/>
    </row>
    <row r="6" spans="3:15" ht="15.75" thickTop="1" x14ac:dyDescent="0.25">
      <c r="C6" s="226"/>
      <c r="N6" s="228"/>
    </row>
    <row r="7" spans="3:15" x14ac:dyDescent="0.25">
      <c r="C7" s="226"/>
      <c r="N7" s="228"/>
    </row>
    <row r="8" spans="3:15" ht="16.5" thickBot="1" x14ac:dyDescent="0.3">
      <c r="C8" s="226"/>
      <c r="D8" s="229" t="s">
        <v>1854</v>
      </c>
      <c r="E8" s="230"/>
      <c r="F8" s="230"/>
      <c r="N8" s="228"/>
    </row>
    <row r="9" spans="3:15" ht="15.75" thickTop="1" x14ac:dyDescent="0.25">
      <c r="C9" s="226"/>
      <c r="N9" s="228"/>
    </row>
    <row r="10" spans="3:15" x14ac:dyDescent="0.25">
      <c r="C10" s="226"/>
      <c r="D10" s="71" t="s">
        <v>1855</v>
      </c>
      <c r="E10" s="71"/>
      <c r="F10" s="71"/>
      <c r="G10" s="71"/>
      <c r="H10" s="71"/>
      <c r="I10" s="71"/>
      <c r="J10" s="71" t="s">
        <v>1856</v>
      </c>
      <c r="K10" s="72">
        <v>0.1</v>
      </c>
      <c r="L10" s="72">
        <v>0.2</v>
      </c>
      <c r="M10" s="72">
        <v>0.3</v>
      </c>
      <c r="N10" s="228"/>
    </row>
    <row r="11" spans="3:15" x14ac:dyDescent="0.25">
      <c r="C11" s="226"/>
      <c r="D11" s="238" t="s">
        <v>1857</v>
      </c>
      <c r="E11" s="258"/>
      <c r="F11" s="258"/>
      <c r="G11" s="258"/>
      <c r="H11" s="258"/>
      <c r="I11" s="259"/>
      <c r="J11" s="73"/>
      <c r="K11" s="73"/>
      <c r="L11" s="73"/>
      <c r="M11" s="73"/>
      <c r="N11" s="228"/>
      <c r="O11" s="74"/>
    </row>
    <row r="12" spans="3:15" x14ac:dyDescent="0.25">
      <c r="C12" s="226"/>
      <c r="D12" s="239" t="s">
        <v>1858</v>
      </c>
      <c r="E12" s="240"/>
      <c r="F12" s="240"/>
      <c r="G12" s="240"/>
      <c r="H12" s="240"/>
      <c r="I12" s="241"/>
      <c r="J12" s="75"/>
      <c r="K12" s="75"/>
      <c r="L12" s="75"/>
      <c r="M12" s="75"/>
      <c r="N12" s="228"/>
    </row>
    <row r="13" spans="3:15" x14ac:dyDescent="0.25">
      <c r="C13" s="226"/>
      <c r="D13" s="239" t="s">
        <v>1859</v>
      </c>
      <c r="E13" s="240"/>
      <c r="F13" s="240"/>
      <c r="G13" s="240"/>
      <c r="H13" s="240"/>
      <c r="I13" s="241"/>
      <c r="J13" s="76"/>
      <c r="K13" s="76"/>
      <c r="L13" s="76"/>
      <c r="M13" s="76"/>
      <c r="N13" s="228"/>
    </row>
    <row r="14" spans="3:15" x14ac:dyDescent="0.25">
      <c r="C14" s="226"/>
      <c r="D14" s="239" t="s">
        <v>1860</v>
      </c>
      <c r="E14" s="240"/>
      <c r="F14" s="240"/>
      <c r="G14" s="240"/>
      <c r="H14" s="240"/>
      <c r="I14" s="241"/>
      <c r="J14" s="76"/>
      <c r="K14" s="76"/>
      <c r="L14" s="76"/>
      <c r="M14" s="76"/>
      <c r="N14" s="228"/>
    </row>
    <row r="15" spans="3:15" x14ac:dyDescent="0.25">
      <c r="C15" s="226"/>
      <c r="D15" s="239" t="s">
        <v>1861</v>
      </c>
      <c r="E15" s="240"/>
      <c r="F15" s="240"/>
      <c r="G15" s="240"/>
      <c r="H15" s="240"/>
      <c r="I15" s="241"/>
      <c r="J15" s="76"/>
      <c r="K15" s="76"/>
      <c r="L15" s="76"/>
      <c r="M15" s="76"/>
      <c r="N15" s="228"/>
    </row>
    <row r="16" spans="3:15" x14ac:dyDescent="0.25">
      <c r="C16" s="226"/>
      <c r="N16" s="228"/>
    </row>
    <row r="17" spans="3:14" x14ac:dyDescent="0.25">
      <c r="C17" s="226"/>
      <c r="N17" s="228"/>
    </row>
    <row r="18" spans="3:14" ht="16.5" thickBot="1" x14ac:dyDescent="0.3">
      <c r="C18" s="226"/>
      <c r="D18" s="229" t="s">
        <v>1862</v>
      </c>
      <c r="E18" s="230"/>
      <c r="F18" s="230"/>
      <c r="N18" s="228"/>
    </row>
    <row r="19" spans="3:14" ht="15.75" thickTop="1" x14ac:dyDescent="0.25">
      <c r="C19" s="226"/>
      <c r="N19" s="228"/>
    </row>
    <row r="20" spans="3:14" x14ac:dyDescent="0.25">
      <c r="C20" s="226"/>
      <c r="D20" s="260"/>
      <c r="E20" s="254"/>
      <c r="F20" s="254"/>
      <c r="G20" s="254"/>
      <c r="H20" s="254"/>
      <c r="I20" s="254"/>
      <c r="J20" s="254"/>
      <c r="K20" s="254"/>
      <c r="L20" s="254"/>
      <c r="M20" s="255"/>
      <c r="N20" s="228"/>
    </row>
    <row r="21" spans="3:14" x14ac:dyDescent="0.25">
      <c r="C21" s="226"/>
      <c r="D21" s="260"/>
      <c r="E21" s="254"/>
      <c r="F21" s="254"/>
      <c r="G21" s="254"/>
      <c r="H21" s="254"/>
      <c r="I21" s="254"/>
      <c r="J21" s="254"/>
      <c r="K21" s="254"/>
      <c r="L21" s="254"/>
      <c r="M21" s="255"/>
      <c r="N21" s="228"/>
    </row>
    <row r="22" spans="3:14" x14ac:dyDescent="0.25">
      <c r="C22" s="226"/>
      <c r="D22" s="260"/>
      <c r="E22" s="254"/>
      <c r="F22" s="254"/>
      <c r="G22" s="254"/>
      <c r="H22" s="254"/>
      <c r="I22" s="254"/>
      <c r="J22" s="254"/>
      <c r="K22" s="254"/>
      <c r="L22" s="254"/>
      <c r="M22" s="255"/>
      <c r="N22" s="228"/>
    </row>
    <row r="23" spans="3:14" x14ac:dyDescent="0.25">
      <c r="C23" s="226"/>
      <c r="D23" s="260"/>
      <c r="E23" s="254"/>
      <c r="F23" s="254"/>
      <c r="G23" s="254"/>
      <c r="H23" s="254"/>
      <c r="I23" s="254"/>
      <c r="J23" s="254"/>
      <c r="K23" s="254"/>
      <c r="L23" s="254"/>
      <c r="M23" s="255"/>
      <c r="N23" s="228"/>
    </row>
    <row r="24" spans="3:14" x14ac:dyDescent="0.25">
      <c r="C24" s="226"/>
      <c r="D24" s="260"/>
      <c r="E24" s="254"/>
      <c r="F24" s="254"/>
      <c r="G24" s="254"/>
      <c r="H24" s="254"/>
      <c r="I24" s="254"/>
      <c r="J24" s="254"/>
      <c r="K24" s="254"/>
      <c r="L24" s="254"/>
      <c r="M24" s="255"/>
      <c r="N24" s="228"/>
    </row>
    <row r="25" spans="3:14" x14ac:dyDescent="0.25">
      <c r="C25" s="226"/>
      <c r="D25" s="260"/>
      <c r="E25" s="254"/>
      <c r="F25" s="254"/>
      <c r="G25" s="254"/>
      <c r="H25" s="254"/>
      <c r="I25" s="254"/>
      <c r="J25" s="254"/>
      <c r="K25" s="254"/>
      <c r="L25" s="254"/>
      <c r="M25" s="255"/>
      <c r="N25" s="228"/>
    </row>
    <row r="26" spans="3:14" x14ac:dyDescent="0.25">
      <c r="C26" s="226"/>
      <c r="D26" s="260"/>
      <c r="E26" s="254"/>
      <c r="F26" s="254"/>
      <c r="G26" s="254"/>
      <c r="H26" s="254"/>
      <c r="I26" s="254"/>
      <c r="J26" s="254"/>
      <c r="K26" s="254"/>
      <c r="L26" s="254"/>
      <c r="M26" s="255"/>
      <c r="N26" s="228"/>
    </row>
    <row r="27" spans="3:14" x14ac:dyDescent="0.25">
      <c r="C27" s="226"/>
      <c r="D27" s="260"/>
      <c r="E27" s="254"/>
      <c r="F27" s="254"/>
      <c r="G27" s="254"/>
      <c r="H27" s="254"/>
      <c r="I27" s="254"/>
      <c r="J27" s="254"/>
      <c r="K27" s="254"/>
      <c r="L27" s="254"/>
      <c r="M27" s="255"/>
      <c r="N27" s="228"/>
    </row>
    <row r="28" spans="3:14" x14ac:dyDescent="0.25">
      <c r="C28" s="226"/>
      <c r="D28" s="260"/>
      <c r="E28" s="254"/>
      <c r="F28" s="254"/>
      <c r="G28" s="254"/>
      <c r="H28" s="254"/>
      <c r="I28" s="254"/>
      <c r="J28" s="254"/>
      <c r="K28" s="254"/>
      <c r="L28" s="254"/>
      <c r="M28" s="255"/>
      <c r="N28" s="228"/>
    </row>
    <row r="29" spans="3:14" x14ac:dyDescent="0.25">
      <c r="C29" s="226"/>
      <c r="D29" s="260"/>
      <c r="E29" s="254"/>
      <c r="F29" s="254"/>
      <c r="G29" s="254"/>
      <c r="H29" s="254"/>
      <c r="I29" s="254"/>
      <c r="J29" s="254"/>
      <c r="K29" s="254"/>
      <c r="L29" s="254"/>
      <c r="M29" s="255"/>
      <c r="N29" s="228"/>
    </row>
    <row r="30" spans="3:14" x14ac:dyDescent="0.25">
      <c r="C30" s="226"/>
      <c r="D30" s="260"/>
      <c r="E30" s="254"/>
      <c r="F30" s="254"/>
      <c r="G30" s="254"/>
      <c r="H30" s="254"/>
      <c r="I30" s="254"/>
      <c r="J30" s="254"/>
      <c r="K30" s="254"/>
      <c r="L30" s="254"/>
      <c r="M30" s="255"/>
      <c r="N30" s="228"/>
    </row>
    <row r="31" spans="3:14" x14ac:dyDescent="0.25">
      <c r="C31" s="226"/>
      <c r="N31" s="228"/>
    </row>
    <row r="32" spans="3:14" x14ac:dyDescent="0.25">
      <c r="C32" s="226"/>
      <c r="N32" s="228"/>
    </row>
    <row r="33" spans="3:14" x14ac:dyDescent="0.25">
      <c r="C33" s="248"/>
      <c r="D33" s="249"/>
      <c r="E33" s="249"/>
      <c r="F33" s="249"/>
      <c r="G33" s="249"/>
      <c r="H33" s="249"/>
      <c r="I33" s="249"/>
      <c r="J33" s="249"/>
      <c r="K33" s="249"/>
      <c r="L33" s="249"/>
      <c r="M33" s="249"/>
      <c r="N33" s="250"/>
    </row>
    <row r="34" spans="3:14" x14ac:dyDescent="0.25">
      <c r="C34" s="248"/>
      <c r="D34" s="249"/>
      <c r="E34" s="249"/>
      <c r="F34" s="249"/>
      <c r="G34" s="249"/>
      <c r="H34" s="249"/>
      <c r="I34" s="249"/>
      <c r="J34" s="249"/>
      <c r="K34" s="249"/>
      <c r="L34" s="249"/>
      <c r="M34" s="249"/>
      <c r="N34" s="250"/>
    </row>
    <row r="35" spans="3:14" x14ac:dyDescent="0.25">
      <c r="C35" s="248"/>
      <c r="D35" s="249"/>
      <c r="E35" s="249"/>
      <c r="F35" s="249"/>
      <c r="G35" s="249"/>
      <c r="H35" s="249"/>
      <c r="I35" s="249"/>
      <c r="J35" s="249"/>
      <c r="K35" s="249"/>
      <c r="L35" s="249"/>
      <c r="M35" s="249"/>
      <c r="N35" s="250"/>
    </row>
    <row r="36" spans="3:14" ht="15.75" thickBot="1" x14ac:dyDescent="0.3">
      <c r="C36" s="251"/>
      <c r="D36" s="252"/>
      <c r="E36" s="252"/>
      <c r="F36" s="252"/>
      <c r="G36" s="252"/>
      <c r="H36" s="252"/>
      <c r="I36" s="252"/>
      <c r="J36" s="252"/>
      <c r="K36" s="252"/>
      <c r="L36" s="252"/>
      <c r="M36" s="252"/>
      <c r="N36" s="253"/>
    </row>
    <row r="37" spans="3:14" ht="15.75" thickTop="1" x14ac:dyDescent="0.25"/>
  </sheetData>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123" customWidth="1"/>
    <col min="15" max="16384" width="8.85546875" style="47"/>
  </cols>
  <sheetData>
    <row r="1" spans="1:13" ht="45" customHeight="1" x14ac:dyDescent="0.25">
      <c r="A1" s="276" t="s">
        <v>1719</v>
      </c>
      <c r="B1" s="276"/>
    </row>
    <row r="2" spans="1:13" ht="31.5" x14ac:dyDescent="0.25">
      <c r="A2" s="111" t="s">
        <v>1718</v>
      </c>
      <c r="B2" s="111"/>
      <c r="C2" s="123"/>
      <c r="D2" s="123"/>
      <c r="E2" s="123"/>
      <c r="F2" s="124" t="s">
        <v>1773</v>
      </c>
      <c r="G2" s="151"/>
      <c r="H2" s="123"/>
      <c r="I2" s="111"/>
      <c r="J2" s="123"/>
      <c r="K2" s="123"/>
      <c r="L2" s="123"/>
      <c r="M2" s="123"/>
    </row>
    <row r="3" spans="1:13" ht="15.75" thickBot="1" x14ac:dyDescent="0.3">
      <c r="A3" s="123"/>
      <c r="B3" s="125"/>
      <c r="C3" s="125"/>
      <c r="D3" s="123"/>
      <c r="E3" s="123"/>
      <c r="F3" s="123"/>
      <c r="G3" s="123"/>
      <c r="H3" s="123"/>
      <c r="L3" s="123"/>
      <c r="M3" s="123"/>
    </row>
    <row r="4" spans="1:13" ht="19.5" thickBot="1" x14ac:dyDescent="0.3">
      <c r="A4" s="126"/>
      <c r="B4" s="34" t="s">
        <v>71</v>
      </c>
      <c r="C4" s="128" t="s">
        <v>217</v>
      </c>
      <c r="D4" s="126"/>
      <c r="E4" s="126"/>
      <c r="F4" s="123"/>
      <c r="G4" s="123"/>
      <c r="H4" s="123"/>
      <c r="I4" s="38" t="s">
        <v>1711</v>
      </c>
      <c r="J4" s="268" t="s">
        <v>1387</v>
      </c>
      <c r="L4" s="123"/>
      <c r="M4" s="123"/>
    </row>
    <row r="5" spans="1:13" ht="15.75" thickBot="1" x14ac:dyDescent="0.3">
      <c r="H5" s="123"/>
      <c r="I5" s="232" t="s">
        <v>1389</v>
      </c>
      <c r="J5" s="45" t="s">
        <v>1390</v>
      </c>
      <c r="L5" s="123"/>
      <c r="M5" s="123"/>
    </row>
    <row r="6" spans="1:13" ht="18.75" x14ac:dyDescent="0.25">
      <c r="A6" s="127"/>
      <c r="B6" s="35" t="s">
        <v>1616</v>
      </c>
      <c r="C6" s="127"/>
      <c r="E6" s="129"/>
      <c r="F6" s="129"/>
      <c r="G6" s="129"/>
      <c r="H6" s="123"/>
      <c r="I6" s="232" t="s">
        <v>1392</v>
      </c>
      <c r="J6" s="45" t="s">
        <v>1393</v>
      </c>
      <c r="L6" s="123"/>
      <c r="M6" s="123"/>
    </row>
    <row r="7" spans="1:13" x14ac:dyDescent="0.25">
      <c r="B7" s="174" t="s">
        <v>1717</v>
      </c>
      <c r="H7" s="123"/>
      <c r="I7" s="232" t="s">
        <v>1395</v>
      </c>
      <c r="J7" s="45" t="s">
        <v>1396</v>
      </c>
      <c r="L7" s="123"/>
      <c r="M7" s="123"/>
    </row>
    <row r="8" spans="1:13" x14ac:dyDescent="0.25">
      <c r="B8" s="174" t="s">
        <v>1629</v>
      </c>
      <c r="H8" s="123"/>
      <c r="I8" s="232" t="s">
        <v>1709</v>
      </c>
      <c r="J8" s="45" t="s">
        <v>1710</v>
      </c>
      <c r="L8" s="123"/>
      <c r="M8" s="123"/>
    </row>
    <row r="9" spans="1:13" ht="15.75" thickBot="1" x14ac:dyDescent="0.3">
      <c r="A9" s="33"/>
      <c r="B9" s="176" t="s">
        <v>1651</v>
      </c>
      <c r="H9" s="123"/>
      <c r="L9" s="123"/>
      <c r="M9" s="123"/>
    </row>
    <row r="10" spans="1:13" x14ac:dyDescent="0.25">
      <c r="B10" s="216"/>
      <c r="H10" s="123"/>
      <c r="I10" s="231" t="s">
        <v>1713</v>
      </c>
      <c r="L10" s="123"/>
      <c r="M10" s="123"/>
    </row>
    <row r="11" spans="1:13" x14ac:dyDescent="0.25">
      <c r="B11" s="216"/>
      <c r="H11" s="123"/>
      <c r="I11" s="231" t="s">
        <v>1715</v>
      </c>
      <c r="L11" s="123"/>
      <c r="M11" s="123"/>
    </row>
    <row r="12" spans="1:13" ht="37.5" x14ac:dyDescent="0.25">
      <c r="A12" s="38" t="s">
        <v>80</v>
      </c>
      <c r="B12" s="38" t="s">
        <v>1700</v>
      </c>
      <c r="C12" s="39"/>
      <c r="D12" s="39"/>
      <c r="E12" s="39"/>
      <c r="F12" s="39"/>
      <c r="G12" s="39"/>
      <c r="H12" s="123"/>
      <c r="L12" s="123"/>
      <c r="M12" s="123"/>
    </row>
    <row r="13" spans="1:13" ht="15" customHeight="1" x14ac:dyDescent="0.25">
      <c r="A13" s="41"/>
      <c r="B13" s="42" t="s">
        <v>1628</v>
      </c>
      <c r="C13" s="41" t="s">
        <v>1699</v>
      </c>
      <c r="D13" s="41" t="s">
        <v>1712</v>
      </c>
      <c r="E13" s="43"/>
      <c r="F13" s="44"/>
      <c r="G13" s="44"/>
      <c r="H13" s="123"/>
      <c r="L13" s="123"/>
      <c r="M13" s="123"/>
    </row>
    <row r="14" spans="1:13" x14ac:dyDescent="0.25">
      <c r="A14" s="45" t="s">
        <v>1617</v>
      </c>
      <c r="B14" s="133" t="s">
        <v>1582</v>
      </c>
      <c r="C14" s="233" t="s">
        <v>1693</v>
      </c>
      <c r="D14" s="233" t="s">
        <v>1693</v>
      </c>
      <c r="E14" s="129"/>
      <c r="F14" s="129"/>
      <c r="G14" s="129"/>
      <c r="H14" s="123"/>
      <c r="L14" s="123"/>
      <c r="M14" s="123"/>
    </row>
    <row r="15" spans="1:13" x14ac:dyDescent="0.25">
      <c r="A15" s="45" t="s">
        <v>1618</v>
      </c>
      <c r="B15" s="133" t="s">
        <v>481</v>
      </c>
      <c r="C15" s="45" t="s">
        <v>82</v>
      </c>
      <c r="D15" s="45" t="s">
        <v>82</v>
      </c>
      <c r="E15" s="129"/>
      <c r="F15" s="129"/>
      <c r="G15" s="129"/>
      <c r="H15" s="123"/>
      <c r="L15" s="123"/>
      <c r="M15" s="123"/>
    </row>
    <row r="16" spans="1:13" x14ac:dyDescent="0.25">
      <c r="A16" s="45" t="s">
        <v>1619</v>
      </c>
      <c r="B16" s="133" t="s">
        <v>1583</v>
      </c>
      <c r="C16" s="45" t="s">
        <v>82</v>
      </c>
      <c r="D16" s="45" t="s">
        <v>82</v>
      </c>
      <c r="E16" s="129"/>
      <c r="F16" s="129"/>
      <c r="G16" s="129"/>
      <c r="H16" s="123"/>
      <c r="L16" s="123"/>
      <c r="M16" s="123"/>
    </row>
    <row r="17" spans="1:13" x14ac:dyDescent="0.25">
      <c r="A17" s="45" t="s">
        <v>1620</v>
      </c>
      <c r="B17" s="133" t="s">
        <v>1584</v>
      </c>
      <c r="C17" s="45" t="s">
        <v>82</v>
      </c>
      <c r="D17" s="45" t="s">
        <v>82</v>
      </c>
      <c r="E17" s="129"/>
      <c r="F17" s="129"/>
      <c r="G17" s="129"/>
      <c r="H17" s="123"/>
      <c r="L17" s="123"/>
      <c r="M17" s="123"/>
    </row>
    <row r="18" spans="1:13" x14ac:dyDescent="0.25">
      <c r="A18" s="45" t="s">
        <v>1621</v>
      </c>
      <c r="B18" s="133" t="s">
        <v>1585</v>
      </c>
      <c r="C18" s="45" t="s">
        <v>82</v>
      </c>
      <c r="D18" s="45" t="s">
        <v>82</v>
      </c>
      <c r="E18" s="129"/>
      <c r="F18" s="129"/>
      <c r="G18" s="129"/>
      <c r="H18" s="123"/>
      <c r="L18" s="123"/>
      <c r="M18" s="123"/>
    </row>
    <row r="19" spans="1:13" x14ac:dyDescent="0.25">
      <c r="A19" s="45" t="s">
        <v>1622</v>
      </c>
      <c r="B19" s="133" t="s">
        <v>1586</v>
      </c>
      <c r="C19" s="45" t="s">
        <v>82</v>
      </c>
      <c r="D19" s="45" t="s">
        <v>82</v>
      </c>
      <c r="E19" s="129"/>
      <c r="F19" s="129"/>
      <c r="G19" s="129"/>
      <c r="H19" s="123"/>
      <c r="L19" s="123"/>
      <c r="M19" s="123"/>
    </row>
    <row r="20" spans="1:13" x14ac:dyDescent="0.25">
      <c r="A20" s="45" t="s">
        <v>1623</v>
      </c>
      <c r="B20" s="133" t="s">
        <v>1587</v>
      </c>
      <c r="C20" s="45" t="s">
        <v>82</v>
      </c>
      <c r="D20" s="45" t="s">
        <v>82</v>
      </c>
      <c r="E20" s="129"/>
      <c r="F20" s="129"/>
      <c r="G20" s="129"/>
      <c r="H20" s="123"/>
      <c r="L20" s="123"/>
      <c r="M20" s="123"/>
    </row>
    <row r="21" spans="1:13" x14ac:dyDescent="0.25">
      <c r="A21" s="45" t="s">
        <v>1624</v>
      </c>
      <c r="B21" s="133" t="s">
        <v>1588</v>
      </c>
      <c r="C21" s="45" t="s">
        <v>82</v>
      </c>
      <c r="D21" s="45" t="s">
        <v>82</v>
      </c>
      <c r="E21" s="129"/>
      <c r="F21" s="129"/>
      <c r="G21" s="129"/>
      <c r="H21" s="123"/>
      <c r="L21" s="123"/>
      <c r="M21" s="123"/>
    </row>
    <row r="22" spans="1:13" x14ac:dyDescent="0.25">
      <c r="A22" s="45" t="s">
        <v>1625</v>
      </c>
      <c r="B22" s="133" t="s">
        <v>1589</v>
      </c>
      <c r="C22" s="45" t="s">
        <v>82</v>
      </c>
      <c r="D22" s="45" t="s">
        <v>82</v>
      </c>
      <c r="E22" s="129"/>
      <c r="F22" s="129"/>
      <c r="G22" s="129"/>
      <c r="H22" s="123"/>
      <c r="L22" s="123"/>
      <c r="M22" s="123"/>
    </row>
    <row r="23" spans="1:13" x14ac:dyDescent="0.25">
      <c r="A23" s="45" t="s">
        <v>1626</v>
      </c>
      <c r="B23" s="133" t="s">
        <v>1695</v>
      </c>
      <c r="C23" s="45" t="s">
        <v>82</v>
      </c>
      <c r="D23" s="45" t="s">
        <v>82</v>
      </c>
      <c r="E23" s="129"/>
      <c r="F23" s="129"/>
      <c r="G23" s="129"/>
      <c r="H23" s="123"/>
      <c r="L23" s="123"/>
      <c r="M23" s="123"/>
    </row>
    <row r="24" spans="1:13" x14ac:dyDescent="0.25">
      <c r="A24" s="45" t="s">
        <v>1697</v>
      </c>
      <c r="B24" s="133" t="s">
        <v>1696</v>
      </c>
      <c r="C24" s="45" t="s">
        <v>82</v>
      </c>
      <c r="D24" s="45" t="s">
        <v>82</v>
      </c>
      <c r="E24" s="129"/>
      <c r="F24" s="129"/>
      <c r="G24" s="129"/>
      <c r="H24" s="123"/>
      <c r="L24" s="123"/>
      <c r="M24" s="123"/>
    </row>
    <row r="25" spans="1:13" outlineLevel="1" x14ac:dyDescent="0.25">
      <c r="A25" s="45" t="s">
        <v>1627</v>
      </c>
      <c r="B25" s="131"/>
      <c r="E25" s="129"/>
      <c r="F25" s="129"/>
      <c r="G25" s="129"/>
      <c r="H25" s="123"/>
      <c r="L25" s="123"/>
      <c r="M25" s="123"/>
    </row>
    <row r="26" spans="1:13" outlineLevel="1" x14ac:dyDescent="0.25">
      <c r="A26" s="45" t="s">
        <v>1630</v>
      </c>
      <c r="B26" s="131"/>
      <c r="E26" s="129"/>
      <c r="F26" s="129"/>
      <c r="G26" s="129"/>
      <c r="H26" s="123"/>
      <c r="L26" s="123"/>
      <c r="M26" s="123"/>
    </row>
    <row r="27" spans="1:13" outlineLevel="1" x14ac:dyDescent="0.25">
      <c r="A27" s="45" t="s">
        <v>1631</v>
      </c>
      <c r="B27" s="131"/>
      <c r="E27" s="129"/>
      <c r="F27" s="129"/>
      <c r="G27" s="129"/>
      <c r="H27" s="123"/>
      <c r="L27" s="123"/>
      <c r="M27" s="123"/>
    </row>
    <row r="28" spans="1:13" outlineLevel="1" x14ac:dyDescent="0.25">
      <c r="A28" s="45" t="s">
        <v>1632</v>
      </c>
      <c r="B28" s="131"/>
      <c r="E28" s="129"/>
      <c r="F28" s="129"/>
      <c r="G28" s="129"/>
      <c r="H28" s="123"/>
      <c r="L28" s="123"/>
      <c r="M28" s="123"/>
    </row>
    <row r="29" spans="1:13" outlineLevel="1" x14ac:dyDescent="0.25">
      <c r="A29" s="45" t="s">
        <v>1633</v>
      </c>
      <c r="B29" s="131"/>
      <c r="E29" s="129"/>
      <c r="F29" s="129"/>
      <c r="G29" s="129"/>
      <c r="H29" s="123"/>
      <c r="L29" s="123"/>
      <c r="M29" s="123"/>
    </row>
    <row r="30" spans="1:13" outlineLevel="1" x14ac:dyDescent="0.25">
      <c r="A30" s="45" t="s">
        <v>1634</v>
      </c>
      <c r="B30" s="131"/>
      <c r="E30" s="129"/>
      <c r="F30" s="129"/>
      <c r="G30" s="129"/>
      <c r="H30" s="123"/>
      <c r="L30" s="123"/>
      <c r="M30" s="123"/>
    </row>
    <row r="31" spans="1:13" outlineLevel="1" x14ac:dyDescent="0.25">
      <c r="A31" s="45" t="s">
        <v>1635</v>
      </c>
      <c r="B31" s="131"/>
      <c r="E31" s="129"/>
      <c r="F31" s="129"/>
      <c r="G31" s="129"/>
      <c r="H31" s="123"/>
      <c r="L31" s="123"/>
      <c r="M31" s="123"/>
    </row>
    <row r="32" spans="1:13" outlineLevel="1" x14ac:dyDescent="0.25">
      <c r="A32" s="45" t="s">
        <v>1636</v>
      </c>
      <c r="B32" s="131"/>
      <c r="E32" s="129"/>
      <c r="F32" s="129"/>
      <c r="G32" s="129"/>
      <c r="H32" s="123"/>
      <c r="L32" s="123"/>
      <c r="M32" s="123"/>
    </row>
    <row r="33" spans="1:13" ht="18.75" x14ac:dyDescent="0.25">
      <c r="A33" s="39"/>
      <c r="B33" s="38" t="s">
        <v>1629</v>
      </c>
      <c r="C33" s="39"/>
      <c r="D33" s="39"/>
      <c r="E33" s="39"/>
      <c r="F33" s="39"/>
      <c r="G33" s="39"/>
      <c r="H33" s="123"/>
      <c r="L33" s="123"/>
      <c r="M33" s="123"/>
    </row>
    <row r="34" spans="1:13" ht="15" customHeight="1" x14ac:dyDescent="0.25">
      <c r="A34" s="41"/>
      <c r="B34" s="42" t="s">
        <v>1590</v>
      </c>
      <c r="C34" s="41" t="s">
        <v>1707</v>
      </c>
      <c r="D34" s="41" t="s">
        <v>1712</v>
      </c>
      <c r="E34" s="41" t="s">
        <v>1591</v>
      </c>
      <c r="F34" s="44"/>
      <c r="G34" s="44"/>
      <c r="H34" s="123"/>
      <c r="L34" s="123"/>
      <c r="M34" s="123"/>
    </row>
    <row r="35" spans="1:13" x14ac:dyDescent="0.25">
      <c r="A35" s="45" t="s">
        <v>1652</v>
      </c>
      <c r="B35" s="233" t="s">
        <v>1693</v>
      </c>
      <c r="C35" s="233" t="s">
        <v>1708</v>
      </c>
      <c r="D35" s="233" t="s">
        <v>1694</v>
      </c>
      <c r="E35" s="233" t="s">
        <v>1692</v>
      </c>
      <c r="F35" s="234"/>
      <c r="G35" s="234"/>
      <c r="H35" s="123"/>
      <c r="L35" s="123"/>
      <c r="M35" s="123"/>
    </row>
    <row r="36" spans="1:13" x14ac:dyDescent="0.25">
      <c r="A36" s="45" t="s">
        <v>1653</v>
      </c>
      <c r="B36" s="133" t="s">
        <v>1592</v>
      </c>
      <c r="C36" s="45" t="s">
        <v>82</v>
      </c>
      <c r="D36" s="45" t="s">
        <v>82</v>
      </c>
      <c r="E36" s="45" t="s">
        <v>82</v>
      </c>
      <c r="H36" s="123"/>
      <c r="L36" s="123"/>
      <c r="M36" s="123"/>
    </row>
    <row r="37" spans="1:13" x14ac:dyDescent="0.25">
      <c r="A37" s="45" t="s">
        <v>1654</v>
      </c>
      <c r="B37" s="133" t="s">
        <v>1593</v>
      </c>
      <c r="C37" s="45" t="s">
        <v>82</v>
      </c>
      <c r="D37" s="45" t="s">
        <v>82</v>
      </c>
      <c r="E37" s="45" t="s">
        <v>82</v>
      </c>
      <c r="H37" s="123"/>
      <c r="L37" s="123"/>
      <c r="M37" s="123"/>
    </row>
    <row r="38" spans="1:13" x14ac:dyDescent="0.25">
      <c r="A38" s="45" t="s">
        <v>1655</v>
      </c>
      <c r="B38" s="133" t="s">
        <v>1594</v>
      </c>
      <c r="C38" s="45" t="s">
        <v>82</v>
      </c>
      <c r="D38" s="45" t="s">
        <v>82</v>
      </c>
      <c r="E38" s="45" t="s">
        <v>82</v>
      </c>
      <c r="H38" s="123"/>
      <c r="L38" s="123"/>
      <c r="M38" s="123"/>
    </row>
    <row r="39" spans="1:13" x14ac:dyDescent="0.25">
      <c r="A39" s="45" t="s">
        <v>1656</v>
      </c>
      <c r="B39" s="133" t="s">
        <v>1595</v>
      </c>
      <c r="C39" s="45" t="s">
        <v>82</v>
      </c>
      <c r="D39" s="45" t="s">
        <v>82</v>
      </c>
      <c r="E39" s="45" t="s">
        <v>82</v>
      </c>
      <c r="H39" s="123"/>
      <c r="L39" s="123"/>
      <c r="M39" s="123"/>
    </row>
    <row r="40" spans="1:13" x14ac:dyDescent="0.25">
      <c r="A40" s="45" t="s">
        <v>1657</v>
      </c>
      <c r="B40" s="133" t="s">
        <v>1596</v>
      </c>
      <c r="C40" s="45" t="s">
        <v>82</v>
      </c>
      <c r="D40" s="45" t="s">
        <v>82</v>
      </c>
      <c r="E40" s="45" t="s">
        <v>82</v>
      </c>
      <c r="H40" s="123"/>
      <c r="L40" s="123"/>
      <c r="M40" s="123"/>
    </row>
    <row r="41" spans="1:13" x14ac:dyDescent="0.25">
      <c r="A41" s="45" t="s">
        <v>1658</v>
      </c>
      <c r="B41" s="133" t="s">
        <v>1597</v>
      </c>
      <c r="C41" s="45" t="s">
        <v>82</v>
      </c>
      <c r="D41" s="45" t="s">
        <v>82</v>
      </c>
      <c r="E41" s="45" t="s">
        <v>82</v>
      </c>
      <c r="H41" s="123"/>
      <c r="L41" s="123"/>
      <c r="M41" s="123"/>
    </row>
    <row r="42" spans="1:13" x14ac:dyDescent="0.25">
      <c r="A42" s="45" t="s">
        <v>1659</v>
      </c>
      <c r="B42" s="133" t="s">
        <v>1598</v>
      </c>
      <c r="C42" s="45" t="s">
        <v>82</v>
      </c>
      <c r="D42" s="45" t="s">
        <v>82</v>
      </c>
      <c r="E42" s="45" t="s">
        <v>82</v>
      </c>
      <c r="H42" s="123"/>
      <c r="L42" s="123"/>
      <c r="M42" s="123"/>
    </row>
    <row r="43" spans="1:13" x14ac:dyDescent="0.25">
      <c r="A43" s="45" t="s">
        <v>1660</v>
      </c>
      <c r="B43" s="133" t="s">
        <v>1599</v>
      </c>
      <c r="C43" s="45" t="s">
        <v>82</v>
      </c>
      <c r="D43" s="45" t="s">
        <v>82</v>
      </c>
      <c r="E43" s="45" t="s">
        <v>82</v>
      </c>
      <c r="H43" s="123"/>
      <c r="L43" s="123"/>
      <c r="M43" s="123"/>
    </row>
    <row r="44" spans="1:13" x14ac:dyDescent="0.25">
      <c r="A44" s="45" t="s">
        <v>1661</v>
      </c>
      <c r="B44" s="133" t="s">
        <v>1600</v>
      </c>
      <c r="C44" s="45" t="s">
        <v>82</v>
      </c>
      <c r="D44" s="45" t="s">
        <v>82</v>
      </c>
      <c r="E44" s="45" t="s">
        <v>82</v>
      </c>
      <c r="H44" s="123"/>
      <c r="L44" s="123"/>
      <c r="M44" s="123"/>
    </row>
    <row r="45" spans="1:13" x14ac:dyDescent="0.25">
      <c r="A45" s="45" t="s">
        <v>1662</v>
      </c>
      <c r="B45" s="133" t="s">
        <v>1601</v>
      </c>
      <c r="C45" s="45" t="s">
        <v>82</v>
      </c>
      <c r="D45" s="45" t="s">
        <v>82</v>
      </c>
      <c r="E45" s="45" t="s">
        <v>82</v>
      </c>
      <c r="H45" s="123"/>
      <c r="L45" s="123"/>
      <c r="M45" s="123"/>
    </row>
    <row r="46" spans="1:13" x14ac:dyDescent="0.25">
      <c r="A46" s="45" t="s">
        <v>1663</v>
      </c>
      <c r="B46" s="133" t="s">
        <v>1602</v>
      </c>
      <c r="C46" s="45" t="s">
        <v>82</v>
      </c>
      <c r="D46" s="45" t="s">
        <v>82</v>
      </c>
      <c r="E46" s="45" t="s">
        <v>82</v>
      </c>
      <c r="H46" s="123"/>
      <c r="L46" s="123"/>
      <c r="M46" s="123"/>
    </row>
    <row r="47" spans="1:13" x14ac:dyDescent="0.25">
      <c r="A47" s="45" t="s">
        <v>1664</v>
      </c>
      <c r="B47" s="133" t="s">
        <v>1603</v>
      </c>
      <c r="C47" s="45" t="s">
        <v>82</v>
      </c>
      <c r="D47" s="45" t="s">
        <v>82</v>
      </c>
      <c r="E47" s="45" t="s">
        <v>82</v>
      </c>
      <c r="H47" s="123"/>
      <c r="L47" s="123"/>
      <c r="M47" s="123"/>
    </row>
    <row r="48" spans="1:13" x14ac:dyDescent="0.25">
      <c r="A48" s="45" t="s">
        <v>1665</v>
      </c>
      <c r="B48" s="133" t="s">
        <v>1604</v>
      </c>
      <c r="C48" s="45" t="s">
        <v>82</v>
      </c>
      <c r="D48" s="45" t="s">
        <v>82</v>
      </c>
      <c r="E48" s="45" t="s">
        <v>82</v>
      </c>
      <c r="H48" s="123"/>
      <c r="L48" s="123"/>
      <c r="M48" s="123"/>
    </row>
    <row r="49" spans="1:13" x14ac:dyDescent="0.25">
      <c r="A49" s="45" t="s">
        <v>1666</v>
      </c>
      <c r="B49" s="133" t="s">
        <v>1605</v>
      </c>
      <c r="C49" s="45" t="s">
        <v>82</v>
      </c>
      <c r="D49" s="45" t="s">
        <v>82</v>
      </c>
      <c r="E49" s="45" t="s">
        <v>82</v>
      </c>
      <c r="H49" s="123"/>
      <c r="L49" s="123"/>
      <c r="M49" s="123"/>
    </row>
    <row r="50" spans="1:13" x14ac:dyDescent="0.25">
      <c r="A50" s="45" t="s">
        <v>1667</v>
      </c>
      <c r="B50" s="133" t="s">
        <v>1606</v>
      </c>
      <c r="C50" s="45" t="s">
        <v>82</v>
      </c>
      <c r="D50" s="45" t="s">
        <v>82</v>
      </c>
      <c r="E50" s="45" t="s">
        <v>82</v>
      </c>
      <c r="H50" s="123"/>
      <c r="L50" s="123"/>
      <c r="M50" s="123"/>
    </row>
    <row r="51" spans="1:13" x14ac:dyDescent="0.25">
      <c r="A51" s="45" t="s">
        <v>1668</v>
      </c>
      <c r="B51" s="133" t="s">
        <v>1607</v>
      </c>
      <c r="C51" s="45" t="s">
        <v>82</v>
      </c>
      <c r="D51" s="45" t="s">
        <v>82</v>
      </c>
      <c r="E51" s="45" t="s">
        <v>82</v>
      </c>
      <c r="H51" s="123"/>
      <c r="L51" s="123"/>
      <c r="M51" s="123"/>
    </row>
    <row r="52" spans="1:13" x14ac:dyDescent="0.25">
      <c r="A52" s="45" t="s">
        <v>1669</v>
      </c>
      <c r="B52" s="133" t="s">
        <v>1608</v>
      </c>
      <c r="C52" s="45" t="s">
        <v>82</v>
      </c>
      <c r="D52" s="45" t="s">
        <v>82</v>
      </c>
      <c r="E52" s="45" t="s">
        <v>82</v>
      </c>
      <c r="H52" s="123"/>
      <c r="L52" s="123"/>
      <c r="M52" s="123"/>
    </row>
    <row r="53" spans="1:13" x14ac:dyDescent="0.25">
      <c r="A53" s="45" t="s">
        <v>1670</v>
      </c>
      <c r="B53" s="133" t="s">
        <v>1609</v>
      </c>
      <c r="C53" s="45" t="s">
        <v>82</v>
      </c>
      <c r="D53" s="45" t="s">
        <v>82</v>
      </c>
      <c r="E53" s="45" t="s">
        <v>82</v>
      </c>
      <c r="H53" s="123"/>
      <c r="L53" s="123"/>
      <c r="M53" s="123"/>
    </row>
    <row r="54" spans="1:13" x14ac:dyDescent="0.25">
      <c r="A54" s="45" t="s">
        <v>1671</v>
      </c>
      <c r="B54" s="133" t="s">
        <v>1610</v>
      </c>
      <c r="C54" s="45" t="s">
        <v>82</v>
      </c>
      <c r="D54" s="45" t="s">
        <v>82</v>
      </c>
      <c r="E54" s="45" t="s">
        <v>82</v>
      </c>
      <c r="H54" s="123"/>
      <c r="L54" s="123"/>
      <c r="M54" s="123"/>
    </row>
    <row r="55" spans="1:13" x14ac:dyDescent="0.25">
      <c r="A55" s="45" t="s">
        <v>1672</v>
      </c>
      <c r="B55" s="133" t="s">
        <v>1611</v>
      </c>
      <c r="C55" s="45" t="s">
        <v>82</v>
      </c>
      <c r="D55" s="45" t="s">
        <v>82</v>
      </c>
      <c r="E55" s="45" t="s">
        <v>82</v>
      </c>
      <c r="H55" s="123"/>
      <c r="L55" s="123"/>
      <c r="M55" s="123"/>
    </row>
    <row r="56" spans="1:13" x14ac:dyDescent="0.25">
      <c r="A56" s="45" t="s">
        <v>1673</v>
      </c>
      <c r="B56" s="133" t="s">
        <v>1612</v>
      </c>
      <c r="C56" s="45" t="s">
        <v>82</v>
      </c>
      <c r="D56" s="45" t="s">
        <v>82</v>
      </c>
      <c r="E56" s="45" t="s">
        <v>82</v>
      </c>
      <c r="H56" s="123"/>
      <c r="L56" s="123"/>
      <c r="M56" s="123"/>
    </row>
    <row r="57" spans="1:13" x14ac:dyDescent="0.25">
      <c r="A57" s="45" t="s">
        <v>1674</v>
      </c>
      <c r="B57" s="133" t="s">
        <v>1613</v>
      </c>
      <c r="C57" s="45" t="s">
        <v>82</v>
      </c>
      <c r="D57" s="45" t="s">
        <v>82</v>
      </c>
      <c r="E57" s="45" t="s">
        <v>82</v>
      </c>
      <c r="H57" s="123"/>
      <c r="L57" s="123"/>
      <c r="M57" s="123"/>
    </row>
    <row r="58" spans="1:13" x14ac:dyDescent="0.25">
      <c r="A58" s="45" t="s">
        <v>1675</v>
      </c>
      <c r="B58" s="133" t="s">
        <v>1614</v>
      </c>
      <c r="C58" s="45" t="s">
        <v>82</v>
      </c>
      <c r="D58" s="45" t="s">
        <v>82</v>
      </c>
      <c r="E58" s="45" t="s">
        <v>82</v>
      </c>
      <c r="H58" s="123"/>
      <c r="L58" s="123"/>
      <c r="M58" s="123"/>
    </row>
    <row r="59" spans="1:13" x14ac:dyDescent="0.25">
      <c r="A59" s="45" t="s">
        <v>1676</v>
      </c>
      <c r="B59" s="133" t="s">
        <v>1615</v>
      </c>
      <c r="C59" s="45" t="s">
        <v>82</v>
      </c>
      <c r="D59" s="45" t="s">
        <v>82</v>
      </c>
      <c r="E59" s="45" t="s">
        <v>82</v>
      </c>
      <c r="H59" s="123"/>
      <c r="L59" s="123"/>
      <c r="M59" s="123"/>
    </row>
    <row r="60" spans="1:13" outlineLevel="1" x14ac:dyDescent="0.25">
      <c r="A60" s="45" t="s">
        <v>1637</v>
      </c>
      <c r="B60" s="133"/>
      <c r="E60" s="133"/>
      <c r="F60" s="133"/>
      <c r="G60" s="133"/>
      <c r="H60" s="123"/>
      <c r="L60" s="123"/>
      <c r="M60" s="123"/>
    </row>
    <row r="61" spans="1:13" outlineLevel="1" x14ac:dyDescent="0.25">
      <c r="A61" s="45" t="s">
        <v>1638</v>
      </c>
      <c r="B61" s="133"/>
      <c r="E61" s="133"/>
      <c r="F61" s="133"/>
      <c r="G61" s="133"/>
      <c r="H61" s="123"/>
      <c r="L61" s="123"/>
      <c r="M61" s="123"/>
    </row>
    <row r="62" spans="1:13" outlineLevel="1" x14ac:dyDescent="0.25">
      <c r="A62" s="45" t="s">
        <v>1639</v>
      </c>
      <c r="B62" s="133"/>
      <c r="E62" s="133"/>
      <c r="F62" s="133"/>
      <c r="G62" s="133"/>
      <c r="H62" s="123"/>
      <c r="L62" s="123"/>
      <c r="M62" s="123"/>
    </row>
    <row r="63" spans="1:13" outlineLevel="1" x14ac:dyDescent="0.25">
      <c r="A63" s="45" t="s">
        <v>1640</v>
      </c>
      <c r="B63" s="133"/>
      <c r="E63" s="133"/>
      <c r="F63" s="133"/>
      <c r="G63" s="133"/>
      <c r="H63" s="123"/>
      <c r="L63" s="123"/>
      <c r="M63" s="123"/>
    </row>
    <row r="64" spans="1:13" outlineLevel="1" x14ac:dyDescent="0.25">
      <c r="A64" s="45" t="s">
        <v>1641</v>
      </c>
      <c r="B64" s="133"/>
      <c r="E64" s="133"/>
      <c r="F64" s="133"/>
      <c r="G64" s="133"/>
      <c r="H64" s="123"/>
      <c r="L64" s="123"/>
      <c r="M64" s="123"/>
    </row>
    <row r="65" spans="1:14" outlineLevel="1" x14ac:dyDescent="0.25">
      <c r="A65" s="45" t="s">
        <v>1642</v>
      </c>
      <c r="B65" s="133"/>
      <c r="E65" s="133"/>
      <c r="F65" s="133"/>
      <c r="G65" s="133"/>
      <c r="H65" s="123"/>
      <c r="L65" s="123"/>
      <c r="M65" s="123"/>
    </row>
    <row r="66" spans="1:14" outlineLevel="1" x14ac:dyDescent="0.25">
      <c r="A66" s="45" t="s">
        <v>1643</v>
      </c>
      <c r="B66" s="133"/>
      <c r="E66" s="133"/>
      <c r="F66" s="133"/>
      <c r="G66" s="133"/>
      <c r="H66" s="123"/>
      <c r="L66" s="123"/>
      <c r="M66" s="123"/>
    </row>
    <row r="67" spans="1:14" outlineLevel="1" x14ac:dyDescent="0.25">
      <c r="A67" s="45" t="s">
        <v>1644</v>
      </c>
      <c r="B67" s="133"/>
      <c r="E67" s="133"/>
      <c r="F67" s="133"/>
      <c r="G67" s="133"/>
      <c r="H67" s="123"/>
      <c r="L67" s="123"/>
      <c r="M67" s="123"/>
    </row>
    <row r="68" spans="1:14" outlineLevel="1" x14ac:dyDescent="0.25">
      <c r="A68" s="45" t="s">
        <v>1645</v>
      </c>
      <c r="B68" s="133"/>
      <c r="E68" s="133"/>
      <c r="F68" s="133"/>
      <c r="G68" s="133"/>
      <c r="H68" s="123"/>
      <c r="L68" s="123"/>
      <c r="M68" s="123"/>
    </row>
    <row r="69" spans="1:14" outlineLevel="1" x14ac:dyDescent="0.25">
      <c r="A69" s="45" t="s">
        <v>1646</v>
      </c>
      <c r="B69" s="133"/>
      <c r="E69" s="133"/>
      <c r="F69" s="133"/>
      <c r="G69" s="133"/>
      <c r="H69" s="123"/>
      <c r="L69" s="123"/>
      <c r="M69" s="123"/>
    </row>
    <row r="70" spans="1:14" outlineLevel="1" x14ac:dyDescent="0.25">
      <c r="A70" s="45" t="s">
        <v>1647</v>
      </c>
      <c r="B70" s="133"/>
      <c r="E70" s="133"/>
      <c r="F70" s="133"/>
      <c r="G70" s="133"/>
      <c r="H70" s="123"/>
      <c r="L70" s="123"/>
      <c r="M70" s="123"/>
    </row>
    <row r="71" spans="1:14" outlineLevel="1" x14ac:dyDescent="0.25">
      <c r="A71" s="45" t="s">
        <v>1648</v>
      </c>
      <c r="B71" s="133"/>
      <c r="E71" s="133"/>
      <c r="F71" s="133"/>
      <c r="G71" s="133"/>
      <c r="H71" s="123"/>
      <c r="L71" s="123"/>
      <c r="M71" s="123"/>
    </row>
    <row r="72" spans="1:14" outlineLevel="1" x14ac:dyDescent="0.25">
      <c r="A72" s="45" t="s">
        <v>1649</v>
      </c>
      <c r="B72" s="133"/>
      <c r="E72" s="133"/>
      <c r="F72" s="133"/>
      <c r="G72" s="133"/>
      <c r="H72" s="123"/>
      <c r="L72" s="123"/>
      <c r="M72" s="123"/>
    </row>
    <row r="73" spans="1:14" ht="18.75" x14ac:dyDescent="0.25">
      <c r="A73" s="39"/>
      <c r="B73" s="38" t="s">
        <v>1651</v>
      </c>
      <c r="C73" s="39"/>
      <c r="D73" s="39"/>
      <c r="E73" s="39"/>
      <c r="F73" s="39"/>
      <c r="G73" s="39"/>
      <c r="H73" s="123"/>
    </row>
    <row r="74" spans="1:14" ht="15" customHeight="1" x14ac:dyDescent="0.25">
      <c r="A74" s="41"/>
      <c r="B74" s="42" t="s">
        <v>966</v>
      </c>
      <c r="C74" s="41" t="s">
        <v>1716</v>
      </c>
      <c r="D74" s="41"/>
      <c r="E74" s="44"/>
      <c r="F74" s="44"/>
      <c r="G74" s="44"/>
      <c r="H74" s="47"/>
      <c r="I74" s="47"/>
      <c r="J74" s="47"/>
      <c r="K74" s="47"/>
      <c r="L74" s="47"/>
      <c r="M74" s="47"/>
      <c r="N74" s="47"/>
    </row>
    <row r="75" spans="1:14" x14ac:dyDescent="0.25">
      <c r="A75" s="45" t="s">
        <v>1677</v>
      </c>
      <c r="B75" s="45" t="s">
        <v>1698</v>
      </c>
      <c r="C75" s="233">
        <v>29.1</v>
      </c>
      <c r="H75" s="123"/>
    </row>
    <row r="76" spans="1:14" x14ac:dyDescent="0.25">
      <c r="A76" s="45" t="s">
        <v>1678</v>
      </c>
      <c r="B76" s="45" t="s">
        <v>1714</v>
      </c>
      <c r="C76" s="45" t="s">
        <v>82</v>
      </c>
      <c r="H76" s="123"/>
    </row>
    <row r="77" spans="1:14" outlineLevel="1" x14ac:dyDescent="0.25">
      <c r="A77" s="45" t="s">
        <v>1679</v>
      </c>
      <c r="H77" s="123"/>
    </row>
    <row r="78" spans="1:14" outlineLevel="1" x14ac:dyDescent="0.25">
      <c r="A78" s="45" t="s">
        <v>1680</v>
      </c>
      <c r="H78" s="123"/>
    </row>
    <row r="79" spans="1:14" outlineLevel="1" x14ac:dyDescent="0.25">
      <c r="A79" s="45" t="s">
        <v>1681</v>
      </c>
      <c r="H79" s="123"/>
    </row>
    <row r="80" spans="1:14" outlineLevel="1" x14ac:dyDescent="0.25">
      <c r="A80" s="45" t="s">
        <v>1682</v>
      </c>
      <c r="H80" s="123"/>
    </row>
    <row r="81" spans="1:8" x14ac:dyDescent="0.25">
      <c r="A81" s="41"/>
      <c r="B81" s="42" t="s">
        <v>1683</v>
      </c>
      <c r="C81" s="41" t="s">
        <v>563</v>
      </c>
      <c r="D81" s="41" t="s">
        <v>564</v>
      </c>
      <c r="E81" s="44" t="s">
        <v>978</v>
      </c>
      <c r="F81" s="44" t="s">
        <v>1163</v>
      </c>
      <c r="G81" s="44" t="s">
        <v>1706</v>
      </c>
      <c r="H81" s="123"/>
    </row>
    <row r="82" spans="1:8" x14ac:dyDescent="0.25">
      <c r="A82" s="45" t="s">
        <v>1684</v>
      </c>
      <c r="B82" s="45" t="s">
        <v>1775</v>
      </c>
      <c r="C82" s="235">
        <v>0.01</v>
      </c>
      <c r="D82" s="235" t="s">
        <v>1393</v>
      </c>
      <c r="E82" s="235" t="s">
        <v>1393</v>
      </c>
      <c r="F82" s="235" t="s">
        <v>1393</v>
      </c>
      <c r="G82" s="235">
        <v>0.01</v>
      </c>
      <c r="H82" s="123"/>
    </row>
    <row r="83" spans="1:8" x14ac:dyDescent="0.25">
      <c r="A83" s="45" t="s">
        <v>1685</v>
      </c>
      <c r="B83" s="45" t="s">
        <v>1703</v>
      </c>
      <c r="C83" s="45" t="s">
        <v>82</v>
      </c>
      <c r="D83" s="45" t="s">
        <v>82</v>
      </c>
      <c r="E83" s="45" t="s">
        <v>82</v>
      </c>
      <c r="F83" s="45" t="s">
        <v>82</v>
      </c>
      <c r="G83" s="45" t="s">
        <v>82</v>
      </c>
      <c r="H83" s="123"/>
    </row>
    <row r="84" spans="1:8" x14ac:dyDescent="0.25">
      <c r="A84" s="45" t="s">
        <v>1686</v>
      </c>
      <c r="B84" s="45" t="s">
        <v>1701</v>
      </c>
      <c r="C84" s="45" t="s">
        <v>82</v>
      </c>
      <c r="D84" s="45" t="s">
        <v>82</v>
      </c>
      <c r="E84" s="45" t="s">
        <v>82</v>
      </c>
      <c r="F84" s="45" t="s">
        <v>82</v>
      </c>
      <c r="G84" s="45" t="s">
        <v>82</v>
      </c>
      <c r="H84" s="123"/>
    </row>
    <row r="85" spans="1:8" x14ac:dyDescent="0.25">
      <c r="A85" s="45" t="s">
        <v>1687</v>
      </c>
      <c r="B85" s="45" t="s">
        <v>1702</v>
      </c>
      <c r="C85" s="45" t="s">
        <v>82</v>
      </c>
      <c r="D85" s="45" t="s">
        <v>82</v>
      </c>
      <c r="E85" s="45" t="s">
        <v>82</v>
      </c>
      <c r="F85" s="45" t="s">
        <v>82</v>
      </c>
      <c r="G85" s="45" t="s">
        <v>82</v>
      </c>
      <c r="H85" s="123"/>
    </row>
    <row r="86" spans="1:8" x14ac:dyDescent="0.25">
      <c r="A86" s="45" t="s">
        <v>1705</v>
      </c>
      <c r="B86" s="45" t="s">
        <v>1704</v>
      </c>
      <c r="C86" s="45" t="s">
        <v>82</v>
      </c>
      <c r="D86" s="45" t="s">
        <v>82</v>
      </c>
      <c r="E86" s="45" t="s">
        <v>82</v>
      </c>
      <c r="F86" s="45" t="s">
        <v>82</v>
      </c>
      <c r="G86" s="45" t="s">
        <v>82</v>
      </c>
      <c r="H86" s="123"/>
    </row>
    <row r="87" spans="1:8" outlineLevel="1" x14ac:dyDescent="0.25">
      <c r="A87" s="45" t="s">
        <v>1688</v>
      </c>
      <c r="H87" s="123"/>
    </row>
    <row r="88" spans="1:8" outlineLevel="1" x14ac:dyDescent="0.25">
      <c r="A88" s="45" t="s">
        <v>1689</v>
      </c>
      <c r="H88" s="123"/>
    </row>
    <row r="89" spans="1:8" outlineLevel="1" x14ac:dyDescent="0.25">
      <c r="A89" s="45" t="s">
        <v>1690</v>
      </c>
      <c r="H89" s="123"/>
    </row>
    <row r="90" spans="1:8" outlineLevel="1" x14ac:dyDescent="0.25">
      <c r="A90" s="45" t="s">
        <v>1691</v>
      </c>
      <c r="H90" s="123"/>
    </row>
    <row r="91" spans="1:8" x14ac:dyDescent="0.25">
      <c r="H91" s="123"/>
    </row>
    <row r="92" spans="1:8" x14ac:dyDescent="0.25">
      <c r="H92" s="123"/>
    </row>
    <row r="93" spans="1:8" x14ac:dyDescent="0.25">
      <c r="H93" s="123"/>
    </row>
    <row r="94" spans="1:8" x14ac:dyDescent="0.25">
      <c r="H94" s="123"/>
    </row>
    <row r="95" spans="1:8" x14ac:dyDescent="0.25">
      <c r="H95" s="123"/>
    </row>
    <row r="96" spans="1:8" x14ac:dyDescent="0.25">
      <c r="H96" s="123"/>
    </row>
    <row r="97" spans="8:8" x14ac:dyDescent="0.25">
      <c r="H97" s="123"/>
    </row>
    <row r="98" spans="8:8" x14ac:dyDescent="0.25">
      <c r="H98" s="123"/>
    </row>
    <row r="99" spans="8:8" x14ac:dyDescent="0.25">
      <c r="H99" s="123"/>
    </row>
    <row r="100" spans="8:8" x14ac:dyDescent="0.25">
      <c r="H100" s="123"/>
    </row>
    <row r="101" spans="8:8" x14ac:dyDescent="0.25">
      <c r="H101" s="123"/>
    </row>
    <row r="102" spans="8:8" x14ac:dyDescent="0.25">
      <c r="H102" s="123"/>
    </row>
    <row r="103" spans="8:8" x14ac:dyDescent="0.25">
      <c r="H103" s="123"/>
    </row>
    <row r="104" spans="8:8" x14ac:dyDescent="0.25">
      <c r="H104" s="123"/>
    </row>
    <row r="105" spans="8:8" x14ac:dyDescent="0.25">
      <c r="H105" s="123"/>
    </row>
    <row r="106" spans="8:8" x14ac:dyDescent="0.25">
      <c r="H106" s="123"/>
    </row>
    <row r="107" spans="8:8" x14ac:dyDescent="0.25">
      <c r="H107" s="123"/>
    </row>
    <row r="108" spans="8:8" x14ac:dyDescent="0.25">
      <c r="H108" s="123"/>
    </row>
    <row r="109" spans="8:8" x14ac:dyDescent="0.25">
      <c r="H109" s="123"/>
    </row>
    <row r="110" spans="8:8" x14ac:dyDescent="0.25">
      <c r="H110" s="123"/>
    </row>
    <row r="111" spans="8:8" x14ac:dyDescent="0.25">
      <c r="H111" s="123"/>
    </row>
    <row r="112" spans="8:8" x14ac:dyDescent="0.25">
      <c r="H112" s="1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cols>
    <col min="1" max="16384" width="9.140625" style="70"/>
  </cols>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4" zoomScale="80" zoomScaleNormal="80" workbookViewId="0"/>
  </sheetViews>
  <sheetFormatPr defaultColWidth="9.140625" defaultRowHeight="15" x14ac:dyDescent="0.25"/>
  <cols>
    <col min="1" max="16384" width="9.140625" style="70"/>
  </cols>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A174"/>
  <sheetViews>
    <sheetView zoomScale="60" zoomScaleNormal="60" workbookViewId="0">
      <selection activeCell="Q1" sqref="Q1"/>
    </sheetView>
  </sheetViews>
  <sheetFormatPr defaultColWidth="9.140625" defaultRowHeight="15" x14ac:dyDescent="0.25"/>
  <cols>
    <col min="1" max="1" width="242" style="19" customWidth="1"/>
    <col min="2" max="16384" width="9.140625" style="19"/>
  </cols>
  <sheetData>
    <row r="1" spans="1:1" ht="31.5" x14ac:dyDescent="0.25">
      <c r="A1" s="111" t="s">
        <v>1406</v>
      </c>
    </row>
    <row r="3" spans="1:1" x14ac:dyDescent="0.25">
      <c r="A3" s="112"/>
    </row>
    <row r="4" spans="1:1" ht="34.5" x14ac:dyDescent="0.25">
      <c r="A4" s="113" t="s">
        <v>1407</v>
      </c>
    </row>
    <row r="5" spans="1:1" ht="34.5" x14ac:dyDescent="0.25">
      <c r="A5" s="113" t="s">
        <v>1408</v>
      </c>
    </row>
    <row r="6" spans="1:1" ht="34.5" x14ac:dyDescent="0.25">
      <c r="A6" s="113" t="s">
        <v>1409</v>
      </c>
    </row>
    <row r="7" spans="1:1" ht="17.25" x14ac:dyDescent="0.25">
      <c r="A7" s="113"/>
    </row>
    <row r="8" spans="1:1" ht="18.75" x14ac:dyDescent="0.25">
      <c r="A8" s="114" t="s">
        <v>1410</v>
      </c>
    </row>
    <row r="9" spans="1:1" ht="34.5" x14ac:dyDescent="0.3">
      <c r="A9" s="115" t="s">
        <v>1573</v>
      </c>
    </row>
    <row r="10" spans="1:1" ht="69" x14ac:dyDescent="0.25">
      <c r="A10" s="116" t="s">
        <v>1411</v>
      </c>
    </row>
    <row r="11" spans="1:1" ht="34.5" x14ac:dyDescent="0.25">
      <c r="A11" s="116" t="s">
        <v>1412</v>
      </c>
    </row>
    <row r="12" spans="1:1" ht="17.25" x14ac:dyDescent="0.25">
      <c r="A12" s="116" t="s">
        <v>1413</v>
      </c>
    </row>
    <row r="13" spans="1:1" ht="17.25" x14ac:dyDescent="0.25">
      <c r="A13" s="116" t="s">
        <v>1414</v>
      </c>
    </row>
    <row r="14" spans="1:1" ht="34.5" x14ac:dyDescent="0.25">
      <c r="A14" s="116" t="s">
        <v>1415</v>
      </c>
    </row>
    <row r="15" spans="1:1" ht="17.25" x14ac:dyDescent="0.25">
      <c r="A15" s="116"/>
    </row>
    <row r="16" spans="1:1" ht="18.75" x14ac:dyDescent="0.25">
      <c r="A16" s="114" t="s">
        <v>1416</v>
      </c>
    </row>
    <row r="17" spans="1:1" ht="17.25" x14ac:dyDescent="0.25">
      <c r="A17" s="117" t="s">
        <v>1417</v>
      </c>
    </row>
    <row r="18" spans="1:1" ht="34.5" x14ac:dyDescent="0.25">
      <c r="A18" s="118" t="s">
        <v>1418</v>
      </c>
    </row>
    <row r="19" spans="1:1" ht="34.5" x14ac:dyDescent="0.25">
      <c r="A19" s="118" t="s">
        <v>1419</v>
      </c>
    </row>
    <row r="20" spans="1:1" ht="51.75" x14ac:dyDescent="0.25">
      <c r="A20" s="118" t="s">
        <v>1420</v>
      </c>
    </row>
    <row r="21" spans="1:1" ht="86.25" x14ac:dyDescent="0.25">
      <c r="A21" s="118" t="s">
        <v>1421</v>
      </c>
    </row>
    <row r="22" spans="1:1" ht="51.75" x14ac:dyDescent="0.25">
      <c r="A22" s="118" t="s">
        <v>1422</v>
      </c>
    </row>
    <row r="23" spans="1:1" ht="34.5" x14ac:dyDescent="0.25">
      <c r="A23" s="118" t="s">
        <v>1423</v>
      </c>
    </row>
    <row r="24" spans="1:1" ht="17.25" x14ac:dyDescent="0.25">
      <c r="A24" s="118" t="s">
        <v>1424</v>
      </c>
    </row>
    <row r="25" spans="1:1" ht="17.25" x14ac:dyDescent="0.25">
      <c r="A25" s="117" t="s">
        <v>1425</v>
      </c>
    </row>
    <row r="26" spans="1:1" ht="51.75" x14ac:dyDescent="0.3">
      <c r="A26" s="119" t="s">
        <v>1426</v>
      </c>
    </row>
    <row r="27" spans="1:1" ht="17.25" x14ac:dyDescent="0.3">
      <c r="A27" s="119" t="s">
        <v>1427</v>
      </c>
    </row>
    <row r="28" spans="1:1" ht="17.25" x14ac:dyDescent="0.25">
      <c r="A28" s="117" t="s">
        <v>1428</v>
      </c>
    </row>
    <row r="29" spans="1:1" ht="34.5" x14ac:dyDescent="0.25">
      <c r="A29" s="118" t="s">
        <v>1429</v>
      </c>
    </row>
    <row r="30" spans="1:1" ht="34.5" x14ac:dyDescent="0.25">
      <c r="A30" s="118" t="s">
        <v>1430</v>
      </c>
    </row>
    <row r="31" spans="1:1" ht="34.5" x14ac:dyDescent="0.25">
      <c r="A31" s="118" t="s">
        <v>1431</v>
      </c>
    </row>
    <row r="32" spans="1:1" ht="34.5" x14ac:dyDescent="0.25">
      <c r="A32" s="118" t="s">
        <v>1432</v>
      </c>
    </row>
    <row r="33" spans="1:1" ht="17.25" x14ac:dyDescent="0.25">
      <c r="A33" s="118"/>
    </row>
    <row r="34" spans="1:1" ht="18.75" x14ac:dyDescent="0.25">
      <c r="A34" s="114" t="s">
        <v>1433</v>
      </c>
    </row>
    <row r="35" spans="1:1" ht="17.25" x14ac:dyDescent="0.25">
      <c r="A35" s="117" t="s">
        <v>1434</v>
      </c>
    </row>
    <row r="36" spans="1:1" ht="34.5" x14ac:dyDescent="0.25">
      <c r="A36" s="118" t="s">
        <v>1435</v>
      </c>
    </row>
    <row r="37" spans="1:1" ht="34.5" x14ac:dyDescent="0.25">
      <c r="A37" s="118" t="s">
        <v>1436</v>
      </c>
    </row>
    <row r="38" spans="1:1" ht="34.5" x14ac:dyDescent="0.25">
      <c r="A38" s="118" t="s">
        <v>1437</v>
      </c>
    </row>
    <row r="39" spans="1:1" ht="17.25" x14ac:dyDescent="0.25">
      <c r="A39" s="118" t="s">
        <v>1438</v>
      </c>
    </row>
    <row r="40" spans="1:1" ht="34.5" x14ac:dyDescent="0.25">
      <c r="A40" s="118" t="s">
        <v>1439</v>
      </c>
    </row>
    <row r="41" spans="1:1" ht="17.25" x14ac:dyDescent="0.25">
      <c r="A41" s="117" t="s">
        <v>1440</v>
      </c>
    </row>
    <row r="42" spans="1:1" ht="17.25" x14ac:dyDescent="0.25">
      <c r="A42" s="118" t="s">
        <v>1441</v>
      </c>
    </row>
    <row r="43" spans="1:1" ht="17.25" x14ac:dyDescent="0.3">
      <c r="A43" s="119" t="s">
        <v>1442</v>
      </c>
    </row>
    <row r="44" spans="1:1" ht="17.25" x14ac:dyDescent="0.25">
      <c r="A44" s="117" t="s">
        <v>1443</v>
      </c>
    </row>
    <row r="45" spans="1:1" ht="34.5" x14ac:dyDescent="0.3">
      <c r="A45" s="119" t="s">
        <v>1444</v>
      </c>
    </row>
    <row r="46" spans="1:1" ht="34.5" x14ac:dyDescent="0.25">
      <c r="A46" s="118" t="s">
        <v>1445</v>
      </c>
    </row>
    <row r="47" spans="1:1" ht="34.5" x14ac:dyDescent="0.25">
      <c r="A47" s="118" t="s">
        <v>1446</v>
      </c>
    </row>
    <row r="48" spans="1:1" ht="17.25" x14ac:dyDescent="0.25">
      <c r="A48" s="118" t="s">
        <v>1447</v>
      </c>
    </row>
    <row r="49" spans="1:1" ht="17.25" x14ac:dyDescent="0.3">
      <c r="A49" s="119" t="s">
        <v>1448</v>
      </c>
    </row>
    <row r="50" spans="1:1" ht="17.25" x14ac:dyDescent="0.25">
      <c r="A50" s="117" t="s">
        <v>1449</v>
      </c>
    </row>
    <row r="51" spans="1:1" ht="34.5" x14ac:dyDescent="0.3">
      <c r="A51" s="119" t="s">
        <v>1450</v>
      </c>
    </row>
    <row r="52" spans="1:1" ht="17.25" x14ac:dyDescent="0.25">
      <c r="A52" s="118" t="s">
        <v>1451</v>
      </c>
    </row>
    <row r="53" spans="1:1" ht="34.5" x14ac:dyDescent="0.3">
      <c r="A53" s="119" t="s">
        <v>1452</v>
      </c>
    </row>
    <row r="54" spans="1:1" ht="17.25" x14ac:dyDescent="0.25">
      <c r="A54" s="117" t="s">
        <v>1453</v>
      </c>
    </row>
    <row r="55" spans="1:1" ht="17.25" x14ac:dyDescent="0.3">
      <c r="A55" s="119" t="s">
        <v>1454</v>
      </c>
    </row>
    <row r="56" spans="1:1" ht="34.5" x14ac:dyDescent="0.25">
      <c r="A56" s="118" t="s">
        <v>1455</v>
      </c>
    </row>
    <row r="57" spans="1:1" ht="17.25" x14ac:dyDescent="0.25">
      <c r="A57" s="118" t="s">
        <v>1456</v>
      </c>
    </row>
    <row r="58" spans="1:1" ht="17.25" x14ac:dyDescent="0.25">
      <c r="A58" s="118" t="s">
        <v>1457</v>
      </c>
    </row>
    <row r="59" spans="1:1" ht="17.25" x14ac:dyDescent="0.25">
      <c r="A59" s="117" t="s">
        <v>1458</v>
      </c>
    </row>
    <row r="60" spans="1:1" ht="34.5" x14ac:dyDescent="0.25">
      <c r="A60" s="118" t="s">
        <v>1459</v>
      </c>
    </row>
    <row r="61" spans="1:1" ht="17.25" x14ac:dyDescent="0.25">
      <c r="A61" s="120"/>
    </row>
    <row r="62" spans="1:1" ht="18.75" x14ac:dyDescent="0.25">
      <c r="A62" s="114" t="s">
        <v>1460</v>
      </c>
    </row>
    <row r="63" spans="1:1" ht="17.25" x14ac:dyDescent="0.25">
      <c r="A63" s="117" t="s">
        <v>1461</v>
      </c>
    </row>
    <row r="64" spans="1:1" ht="34.5" x14ac:dyDescent="0.25">
      <c r="A64" s="118" t="s">
        <v>1462</v>
      </c>
    </row>
    <row r="65" spans="1:1" ht="17.25" x14ac:dyDescent="0.25">
      <c r="A65" s="118" t="s">
        <v>1463</v>
      </c>
    </row>
    <row r="66" spans="1:1" ht="34.5" x14ac:dyDescent="0.25">
      <c r="A66" s="116" t="s">
        <v>1464</v>
      </c>
    </row>
    <row r="67" spans="1:1" ht="34.5" x14ac:dyDescent="0.25">
      <c r="A67" s="116" t="s">
        <v>1465</v>
      </c>
    </row>
    <row r="68" spans="1:1" ht="34.5" x14ac:dyDescent="0.25">
      <c r="A68" s="116" t="s">
        <v>1466</v>
      </c>
    </row>
    <row r="69" spans="1:1" ht="17.25" x14ac:dyDescent="0.25">
      <c r="A69" s="121" t="s">
        <v>1467</v>
      </c>
    </row>
    <row r="70" spans="1:1" ht="51.75" x14ac:dyDescent="0.25">
      <c r="A70" s="116" t="s">
        <v>1468</v>
      </c>
    </row>
    <row r="71" spans="1:1" ht="17.25" x14ac:dyDescent="0.25">
      <c r="A71" s="116" t="s">
        <v>1469</v>
      </c>
    </row>
    <row r="72" spans="1:1" ht="17.25" x14ac:dyDescent="0.25">
      <c r="A72" s="121" t="s">
        <v>1470</v>
      </c>
    </row>
    <row r="73" spans="1:1" ht="17.25" x14ac:dyDescent="0.25">
      <c r="A73" s="116" t="s">
        <v>1471</v>
      </c>
    </row>
    <row r="74" spans="1:1" ht="17.25" x14ac:dyDescent="0.25">
      <c r="A74" s="121" t="s">
        <v>1472</v>
      </c>
    </row>
    <row r="75" spans="1:1" ht="34.5" x14ac:dyDescent="0.25">
      <c r="A75" s="116" t="s">
        <v>1473</v>
      </c>
    </row>
    <row r="76" spans="1:1" ht="17.25" x14ac:dyDescent="0.25">
      <c r="A76" s="116" t="s">
        <v>1474</v>
      </c>
    </row>
    <row r="77" spans="1:1" ht="51.75" x14ac:dyDescent="0.25">
      <c r="A77" s="116" t="s">
        <v>1475</v>
      </c>
    </row>
    <row r="78" spans="1:1" ht="17.25" x14ac:dyDescent="0.25">
      <c r="A78" s="121" t="s">
        <v>1476</v>
      </c>
    </row>
    <row r="79" spans="1:1" ht="17.25" x14ac:dyDescent="0.3">
      <c r="A79" s="115" t="s">
        <v>1477</v>
      </c>
    </row>
    <row r="80" spans="1:1" ht="17.25" x14ac:dyDescent="0.25">
      <c r="A80" s="121" t="s">
        <v>1478</v>
      </c>
    </row>
    <row r="81" spans="1:1" ht="34.5" x14ac:dyDescent="0.25">
      <c r="A81" s="116" t="s">
        <v>1479</v>
      </c>
    </row>
    <row r="82" spans="1:1" ht="34.5" x14ac:dyDescent="0.25">
      <c r="A82" s="116" t="s">
        <v>1480</v>
      </c>
    </row>
    <row r="83" spans="1:1" ht="34.5" x14ac:dyDescent="0.25">
      <c r="A83" s="116" t="s">
        <v>1481</v>
      </c>
    </row>
    <row r="84" spans="1:1" ht="34.5" x14ac:dyDescent="0.25">
      <c r="A84" s="116" t="s">
        <v>1482</v>
      </c>
    </row>
    <row r="85" spans="1:1" ht="34.5" x14ac:dyDescent="0.25">
      <c r="A85" s="116" t="s">
        <v>1483</v>
      </c>
    </row>
    <row r="86" spans="1:1" ht="17.25" x14ac:dyDescent="0.25">
      <c r="A86" s="121" t="s">
        <v>1484</v>
      </c>
    </row>
    <row r="87" spans="1:1" ht="17.25" x14ac:dyDescent="0.25">
      <c r="A87" s="116" t="s">
        <v>1485</v>
      </c>
    </row>
    <row r="88" spans="1:1" ht="34.5" x14ac:dyDescent="0.25">
      <c r="A88" s="116" t="s">
        <v>1486</v>
      </c>
    </row>
    <row r="89" spans="1:1" ht="17.25" x14ac:dyDescent="0.25">
      <c r="A89" s="121" t="s">
        <v>1487</v>
      </c>
    </row>
    <row r="90" spans="1:1" ht="34.5" x14ac:dyDescent="0.25">
      <c r="A90" s="116" t="s">
        <v>1488</v>
      </c>
    </row>
    <row r="91" spans="1:1" ht="17.25" x14ac:dyDescent="0.25">
      <c r="A91" s="121" t="s">
        <v>1489</v>
      </c>
    </row>
    <row r="92" spans="1:1" ht="17.25" x14ac:dyDescent="0.3">
      <c r="A92" s="115" t="s">
        <v>1490</v>
      </c>
    </row>
    <row r="93" spans="1:1" ht="17.25" x14ac:dyDescent="0.25">
      <c r="A93" s="116" t="s">
        <v>1491</v>
      </c>
    </row>
    <row r="94" spans="1:1" ht="17.25" x14ac:dyDescent="0.25">
      <c r="A94" s="116"/>
    </row>
    <row r="95" spans="1:1" ht="18.75" x14ac:dyDescent="0.25">
      <c r="A95" s="114" t="s">
        <v>1492</v>
      </c>
    </row>
    <row r="96" spans="1:1" ht="34.5" x14ac:dyDescent="0.3">
      <c r="A96" s="115" t="s">
        <v>1493</v>
      </c>
    </row>
    <row r="97" spans="1:1" ht="17.25" x14ac:dyDescent="0.3">
      <c r="A97" s="115" t="s">
        <v>1494</v>
      </c>
    </row>
    <row r="98" spans="1:1" ht="17.25" x14ac:dyDescent="0.25">
      <c r="A98" s="121" t="s">
        <v>1495</v>
      </c>
    </row>
    <row r="99" spans="1:1" ht="17.25" x14ac:dyDescent="0.25">
      <c r="A99" s="113" t="s">
        <v>1496</v>
      </c>
    </row>
    <row r="100" spans="1:1" ht="17.25" x14ac:dyDescent="0.25">
      <c r="A100" s="116" t="s">
        <v>1497</v>
      </c>
    </row>
    <row r="101" spans="1:1" ht="17.25" x14ac:dyDescent="0.25">
      <c r="A101" s="116" t="s">
        <v>1498</v>
      </c>
    </row>
    <row r="102" spans="1:1" ht="17.25" x14ac:dyDescent="0.25">
      <c r="A102" s="116" t="s">
        <v>1499</v>
      </c>
    </row>
    <row r="103" spans="1:1" ht="17.25" x14ac:dyDescent="0.25">
      <c r="A103" s="116" t="s">
        <v>1500</v>
      </c>
    </row>
    <row r="104" spans="1:1" ht="34.5" x14ac:dyDescent="0.25">
      <c r="A104" s="116" t="s">
        <v>1501</v>
      </c>
    </row>
    <row r="105" spans="1:1" ht="17.25" x14ac:dyDescent="0.25">
      <c r="A105" s="113" t="s">
        <v>1502</v>
      </c>
    </row>
    <row r="106" spans="1:1" ht="17.25" x14ac:dyDescent="0.25">
      <c r="A106" s="116" t="s">
        <v>1503</v>
      </c>
    </row>
    <row r="107" spans="1:1" ht="17.25" x14ac:dyDescent="0.25">
      <c r="A107" s="116" t="s">
        <v>1504</v>
      </c>
    </row>
    <row r="108" spans="1:1" ht="17.25" x14ac:dyDescent="0.25">
      <c r="A108" s="116" t="s">
        <v>1505</v>
      </c>
    </row>
    <row r="109" spans="1:1" ht="17.25" x14ac:dyDescent="0.25">
      <c r="A109" s="116" t="s">
        <v>1506</v>
      </c>
    </row>
    <row r="110" spans="1:1" ht="17.25" x14ac:dyDescent="0.25">
      <c r="A110" s="116" t="s">
        <v>1507</v>
      </c>
    </row>
    <row r="111" spans="1:1" ht="17.25" x14ac:dyDescent="0.25">
      <c r="A111" s="116" t="s">
        <v>1508</v>
      </c>
    </row>
    <row r="112" spans="1:1" ht="17.25" x14ac:dyDescent="0.25">
      <c r="A112" s="121" t="s">
        <v>1509</v>
      </c>
    </row>
    <row r="113" spans="1:1" ht="17.25" x14ac:dyDescent="0.25">
      <c r="A113" s="116" t="s">
        <v>1510</v>
      </c>
    </row>
    <row r="114" spans="1:1" ht="17.25" x14ac:dyDescent="0.25">
      <c r="A114" s="113" t="s">
        <v>1511</v>
      </c>
    </row>
    <row r="115" spans="1:1" ht="17.25" x14ac:dyDescent="0.25">
      <c r="A115" s="116" t="s">
        <v>1512</v>
      </c>
    </row>
    <row r="116" spans="1:1" ht="17.25" x14ac:dyDescent="0.25">
      <c r="A116" s="116" t="s">
        <v>1513</v>
      </c>
    </row>
    <row r="117" spans="1:1" ht="17.25" x14ac:dyDescent="0.25">
      <c r="A117" s="113" t="s">
        <v>1514</v>
      </c>
    </row>
    <row r="118" spans="1:1" ht="17.25" x14ac:dyDescent="0.25">
      <c r="A118" s="116" t="s">
        <v>1515</v>
      </c>
    </row>
    <row r="119" spans="1:1" ht="17.25" x14ac:dyDescent="0.25">
      <c r="A119" s="116" t="s">
        <v>1516</v>
      </c>
    </row>
    <row r="120" spans="1:1" ht="17.25" x14ac:dyDescent="0.25">
      <c r="A120" s="116" t="s">
        <v>1517</v>
      </c>
    </row>
    <row r="121" spans="1:1" ht="17.25" x14ac:dyDescent="0.25">
      <c r="A121" s="121" t="s">
        <v>1518</v>
      </c>
    </row>
    <row r="122" spans="1:1" ht="17.25" x14ac:dyDescent="0.25">
      <c r="A122" s="113" t="s">
        <v>1519</v>
      </c>
    </row>
    <row r="123" spans="1:1" ht="17.25" x14ac:dyDescent="0.25">
      <c r="A123" s="113" t="s">
        <v>1520</v>
      </c>
    </row>
    <row r="124" spans="1:1" ht="17.25" x14ac:dyDescent="0.25">
      <c r="A124" s="116" t="s">
        <v>1521</v>
      </c>
    </row>
    <row r="125" spans="1:1" ht="17.25" x14ac:dyDescent="0.25">
      <c r="A125" s="116" t="s">
        <v>1522</v>
      </c>
    </row>
    <row r="126" spans="1:1" ht="17.25" x14ac:dyDescent="0.25">
      <c r="A126" s="116" t="s">
        <v>1523</v>
      </c>
    </row>
    <row r="127" spans="1:1" ht="17.25" x14ac:dyDescent="0.25">
      <c r="A127" s="116" t="s">
        <v>1524</v>
      </c>
    </row>
    <row r="128" spans="1:1" ht="17.25" x14ac:dyDescent="0.25">
      <c r="A128" s="116" t="s">
        <v>1525</v>
      </c>
    </row>
    <row r="129" spans="1:1" ht="17.25" x14ac:dyDescent="0.25">
      <c r="A129" s="121" t="s">
        <v>1526</v>
      </c>
    </row>
    <row r="130" spans="1:1" ht="34.5" x14ac:dyDescent="0.25">
      <c r="A130" s="116" t="s">
        <v>1527</v>
      </c>
    </row>
    <row r="131" spans="1:1" ht="69" x14ac:dyDescent="0.25">
      <c r="A131" s="116" t="s">
        <v>1528</v>
      </c>
    </row>
    <row r="132" spans="1:1" ht="34.5" x14ac:dyDescent="0.25">
      <c r="A132" s="116" t="s">
        <v>1529</v>
      </c>
    </row>
    <row r="133" spans="1:1" ht="17.25" x14ac:dyDescent="0.25">
      <c r="A133" s="121" t="s">
        <v>1530</v>
      </c>
    </row>
    <row r="134" spans="1:1" ht="34.5" x14ac:dyDescent="0.25">
      <c r="A134" s="113" t="s">
        <v>1531</v>
      </c>
    </row>
    <row r="135" spans="1:1" ht="17.25" x14ac:dyDescent="0.25">
      <c r="A135" s="113"/>
    </row>
    <row r="136" spans="1:1" ht="18.75" x14ac:dyDescent="0.25">
      <c r="A136" s="114" t="s">
        <v>1532</v>
      </c>
    </row>
    <row r="137" spans="1:1" ht="17.25" x14ac:dyDescent="0.25">
      <c r="A137" s="116" t="s">
        <v>1533</v>
      </c>
    </row>
    <row r="138" spans="1:1" ht="34.5" x14ac:dyDescent="0.25">
      <c r="A138" s="118" t="s">
        <v>1534</v>
      </c>
    </row>
    <row r="139" spans="1:1" ht="34.5" x14ac:dyDescent="0.25">
      <c r="A139" s="118" t="s">
        <v>1535</v>
      </c>
    </row>
    <row r="140" spans="1:1" ht="17.25" x14ac:dyDescent="0.25">
      <c r="A140" s="117" t="s">
        <v>1536</v>
      </c>
    </row>
    <row r="141" spans="1:1" ht="17.25" x14ac:dyDescent="0.25">
      <c r="A141" s="122" t="s">
        <v>1537</v>
      </c>
    </row>
    <row r="142" spans="1:1" ht="34.5" x14ac:dyDescent="0.3">
      <c r="A142" s="119" t="s">
        <v>1538</v>
      </c>
    </row>
    <row r="143" spans="1:1" ht="17.25" x14ac:dyDescent="0.25">
      <c r="A143" s="118" t="s">
        <v>1539</v>
      </c>
    </row>
    <row r="144" spans="1:1" ht="17.25" x14ac:dyDescent="0.25">
      <c r="A144" s="118" t="s">
        <v>1540</v>
      </c>
    </row>
    <row r="145" spans="1:1" ht="17.25" x14ac:dyDescent="0.25">
      <c r="A145" s="122" t="s">
        <v>1541</v>
      </c>
    </row>
    <row r="146" spans="1:1" ht="17.25" x14ac:dyDescent="0.25">
      <c r="A146" s="117" t="s">
        <v>1542</v>
      </c>
    </row>
    <row r="147" spans="1:1" ht="17.25" x14ac:dyDescent="0.25">
      <c r="A147" s="122" t="s">
        <v>1543</v>
      </c>
    </row>
    <row r="148" spans="1:1" ht="17.25" x14ac:dyDescent="0.25">
      <c r="A148" s="118" t="s">
        <v>1544</v>
      </c>
    </row>
    <row r="149" spans="1:1" ht="17.25" x14ac:dyDescent="0.25">
      <c r="A149" s="118" t="s">
        <v>1545</v>
      </c>
    </row>
    <row r="150" spans="1:1" ht="17.25" x14ac:dyDescent="0.25">
      <c r="A150" s="118" t="s">
        <v>1546</v>
      </c>
    </row>
    <row r="151" spans="1:1" ht="34.5" x14ac:dyDescent="0.25">
      <c r="A151" s="122" t="s">
        <v>1547</v>
      </c>
    </row>
    <row r="152" spans="1:1" ht="17.25" x14ac:dyDescent="0.25">
      <c r="A152" s="117" t="s">
        <v>1548</v>
      </c>
    </row>
    <row r="153" spans="1:1" ht="17.25" x14ac:dyDescent="0.25">
      <c r="A153" s="118" t="s">
        <v>1549</v>
      </c>
    </row>
    <row r="154" spans="1:1" ht="17.25" x14ac:dyDescent="0.25">
      <c r="A154" s="118" t="s">
        <v>1550</v>
      </c>
    </row>
    <row r="155" spans="1:1" ht="17.25" x14ac:dyDescent="0.25">
      <c r="A155" s="118" t="s">
        <v>1551</v>
      </c>
    </row>
    <row r="156" spans="1:1" ht="17.25" x14ac:dyDescent="0.25">
      <c r="A156" s="118" t="s">
        <v>1552</v>
      </c>
    </row>
    <row r="157" spans="1:1" ht="34.5" x14ac:dyDescent="0.25">
      <c r="A157" s="118" t="s">
        <v>1553</v>
      </c>
    </row>
    <row r="158" spans="1:1" ht="34.5" x14ac:dyDescent="0.25">
      <c r="A158" s="118" t="s">
        <v>1554</v>
      </c>
    </row>
    <row r="159" spans="1:1" ht="17.25" x14ac:dyDescent="0.25">
      <c r="A159" s="117" t="s">
        <v>1555</v>
      </c>
    </row>
    <row r="160" spans="1:1" ht="34.5" x14ac:dyDescent="0.25">
      <c r="A160" s="118" t="s">
        <v>1556</v>
      </c>
    </row>
    <row r="161" spans="1:1" ht="34.5" x14ac:dyDescent="0.25">
      <c r="A161" s="118" t="s">
        <v>1557</v>
      </c>
    </row>
    <row r="162" spans="1:1" ht="17.25" x14ac:dyDescent="0.25">
      <c r="A162" s="118" t="s">
        <v>1558</v>
      </c>
    </row>
    <row r="163" spans="1:1" ht="17.25" x14ac:dyDescent="0.25">
      <c r="A163" s="117" t="s">
        <v>1559</v>
      </c>
    </row>
    <row r="164" spans="1:1" ht="34.5" x14ac:dyDescent="0.3">
      <c r="A164" s="119" t="s">
        <v>1574</v>
      </c>
    </row>
    <row r="165" spans="1:1" ht="34.5" x14ac:dyDescent="0.25">
      <c r="A165" s="118" t="s">
        <v>1560</v>
      </c>
    </row>
    <row r="166" spans="1:1" ht="17.25" x14ac:dyDescent="0.25">
      <c r="A166" s="117" t="s">
        <v>1561</v>
      </c>
    </row>
    <row r="167" spans="1:1" ht="17.25" x14ac:dyDescent="0.25">
      <c r="A167" s="118" t="s">
        <v>1562</v>
      </c>
    </row>
    <row r="168" spans="1:1" ht="17.25" x14ac:dyDescent="0.25">
      <c r="A168" s="117" t="s">
        <v>1563</v>
      </c>
    </row>
    <row r="169" spans="1:1" ht="17.25" x14ac:dyDescent="0.3">
      <c r="A169" s="119" t="s">
        <v>1564</v>
      </c>
    </row>
    <row r="170" spans="1:1" ht="17.25" x14ac:dyDescent="0.3">
      <c r="A170" s="119"/>
    </row>
    <row r="171" spans="1:1" ht="17.25" x14ac:dyDescent="0.3">
      <c r="A171" s="119"/>
    </row>
    <row r="172" spans="1:1" ht="17.25" x14ac:dyDescent="0.3">
      <c r="A172" s="119"/>
    </row>
    <row r="173" spans="1:1" ht="17.25" x14ac:dyDescent="0.3">
      <c r="A173" s="119"/>
    </row>
    <row r="174" spans="1:1" ht="17.25" x14ac:dyDescent="0.3">
      <c r="A174" s="11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19"/>
    <col min="2" max="10" width="28" style="19" customWidth="1"/>
    <col min="11" max="18" width="8.85546875" style="19"/>
    <col min="19" max="16384" width="8.85546875" style="70"/>
  </cols>
  <sheetData>
    <row r="1" spans="2:14" ht="15.75" thickBot="1" x14ac:dyDescent="0.3"/>
    <row r="2" spans="2:14" x14ac:dyDescent="0.25">
      <c r="B2" s="79"/>
      <c r="C2" s="80"/>
      <c r="D2" s="80"/>
      <c r="E2" s="80"/>
      <c r="F2" s="80"/>
      <c r="G2" s="80"/>
      <c r="H2" s="80"/>
      <c r="I2" s="80"/>
      <c r="J2" s="81"/>
    </row>
    <row r="3" spans="2:14" x14ac:dyDescent="0.25">
      <c r="B3" s="82"/>
      <c r="C3" s="83"/>
      <c r="D3" s="83"/>
      <c r="E3" s="83"/>
      <c r="F3" s="83"/>
      <c r="G3" s="83"/>
      <c r="H3" s="83"/>
      <c r="I3" s="83"/>
      <c r="J3" s="84"/>
    </row>
    <row r="4" spans="2:14" x14ac:dyDescent="0.25">
      <c r="B4" s="82"/>
      <c r="C4" s="83"/>
      <c r="D4" s="83"/>
      <c r="E4" s="83"/>
      <c r="F4" s="83"/>
      <c r="G4" s="83"/>
      <c r="H4" s="83"/>
      <c r="I4" s="83"/>
      <c r="J4" s="84"/>
    </row>
    <row r="5" spans="2:14" ht="31.5" x14ac:dyDescent="0.25">
      <c r="B5" s="82"/>
      <c r="C5" s="83"/>
      <c r="D5" s="83"/>
      <c r="E5" s="85"/>
      <c r="F5" s="85" t="s">
        <v>22</v>
      </c>
      <c r="G5" s="85"/>
      <c r="I5" s="85"/>
      <c r="J5" s="84"/>
    </row>
    <row r="6" spans="2:14" x14ac:dyDescent="0.25">
      <c r="B6" s="82"/>
      <c r="C6" s="83"/>
      <c r="D6" s="83"/>
      <c r="E6" s="86"/>
      <c r="F6" s="86"/>
      <c r="G6" s="86"/>
      <c r="I6" s="86"/>
      <c r="J6" s="84"/>
    </row>
    <row r="7" spans="2:14" ht="26.25" x14ac:dyDescent="0.25">
      <c r="B7" s="82"/>
      <c r="C7" s="83"/>
      <c r="D7" s="83"/>
      <c r="E7" s="87"/>
      <c r="F7" s="87" t="s">
        <v>23</v>
      </c>
      <c r="G7" s="87"/>
      <c r="I7" s="87"/>
      <c r="J7" s="84"/>
    </row>
    <row r="8" spans="2:14" ht="26.25" x14ac:dyDescent="0.25">
      <c r="B8" s="82"/>
      <c r="C8" s="83"/>
      <c r="D8" s="83"/>
      <c r="E8" s="83"/>
      <c r="F8" s="87"/>
      <c r="G8" s="87"/>
      <c r="H8" s="87"/>
      <c r="I8" s="87"/>
      <c r="J8" s="84"/>
    </row>
    <row r="9" spans="2:14" x14ac:dyDescent="0.25">
      <c r="B9" s="82"/>
      <c r="C9" s="88" t="s">
        <v>1778</v>
      </c>
      <c r="D9" s="83"/>
      <c r="E9" s="83"/>
      <c r="F9" s="83"/>
      <c r="G9" s="83"/>
      <c r="H9" s="83"/>
      <c r="I9" s="83"/>
      <c r="J9" s="84"/>
      <c r="M9" s="88"/>
      <c r="N9" s="83"/>
    </row>
    <row r="10" spans="2:14" x14ac:dyDescent="0.25">
      <c r="B10" s="82"/>
      <c r="C10" s="88" t="s">
        <v>1779</v>
      </c>
      <c r="F10" s="83"/>
      <c r="G10" s="83"/>
      <c r="H10" s="83"/>
      <c r="I10" s="83"/>
      <c r="J10" s="84"/>
      <c r="M10" s="88"/>
      <c r="N10" s="83"/>
    </row>
    <row r="11" spans="2:14" x14ac:dyDescent="0.25">
      <c r="B11" s="82"/>
      <c r="C11" s="88" t="s">
        <v>1780</v>
      </c>
      <c r="D11" s="83"/>
      <c r="E11" s="83"/>
      <c r="F11" s="83"/>
      <c r="G11" s="83"/>
      <c r="H11" s="83"/>
      <c r="I11" s="83"/>
      <c r="J11" s="84"/>
      <c r="M11" s="88"/>
      <c r="N11" s="88"/>
    </row>
    <row r="12" spans="2:14" x14ac:dyDescent="0.25">
      <c r="B12" s="82"/>
      <c r="C12" s="88"/>
      <c r="D12" s="88" t="s">
        <v>1781</v>
      </c>
      <c r="E12" s="83"/>
      <c r="F12" s="83"/>
      <c r="G12" s="83"/>
      <c r="H12" s="83"/>
      <c r="I12" s="83"/>
      <c r="J12" s="84"/>
      <c r="M12" s="88"/>
      <c r="N12" s="88"/>
    </row>
    <row r="13" spans="2:14" x14ac:dyDescent="0.25">
      <c r="B13" s="82"/>
      <c r="C13" s="88"/>
      <c r="D13" s="88" t="s">
        <v>1782</v>
      </c>
      <c r="E13" s="83"/>
      <c r="F13" s="83"/>
      <c r="G13" s="83"/>
      <c r="H13" s="83"/>
      <c r="I13" s="83"/>
      <c r="J13" s="84"/>
      <c r="M13" s="88"/>
      <c r="N13" s="88"/>
    </row>
    <row r="14" spans="2:14" x14ac:dyDescent="0.25">
      <c r="B14" s="82"/>
      <c r="C14" s="88"/>
      <c r="D14" s="88" t="s">
        <v>24</v>
      </c>
      <c r="E14" s="83"/>
      <c r="F14" s="83"/>
      <c r="G14" s="83"/>
      <c r="H14" s="83"/>
      <c r="I14" s="83"/>
      <c r="J14" s="84"/>
      <c r="M14" s="88"/>
      <c r="N14" s="88"/>
    </row>
    <row r="15" spans="2:14" s="19" customFormat="1" x14ac:dyDescent="0.25">
      <c r="B15" s="82"/>
      <c r="C15" s="88"/>
      <c r="D15" s="88" t="s">
        <v>25</v>
      </c>
      <c r="E15" s="83"/>
      <c r="F15" s="83"/>
      <c r="G15" s="83"/>
      <c r="H15" s="83"/>
      <c r="I15" s="83"/>
      <c r="J15" s="84"/>
      <c r="M15" s="88"/>
      <c r="N15" s="88"/>
    </row>
    <row r="16" spans="2:14" s="19" customFormat="1" x14ac:dyDescent="0.25">
      <c r="B16" s="89"/>
      <c r="C16" s="88"/>
      <c r="D16" s="88" t="s">
        <v>26</v>
      </c>
      <c r="E16" s="83"/>
      <c r="F16" s="88"/>
      <c r="G16" s="88"/>
      <c r="H16" s="88"/>
      <c r="I16" s="88"/>
      <c r="J16" s="90"/>
      <c r="M16" s="88"/>
      <c r="N16" s="88"/>
    </row>
    <row r="17" spans="2:14" s="19" customFormat="1" x14ac:dyDescent="0.25">
      <c r="B17" s="82"/>
      <c r="C17" s="88" t="s">
        <v>1783</v>
      </c>
      <c r="D17" s="88"/>
      <c r="E17" s="88"/>
      <c r="F17" s="91"/>
      <c r="G17" s="91"/>
      <c r="H17" s="91"/>
      <c r="I17" s="91"/>
      <c r="J17" s="84"/>
      <c r="M17" s="88"/>
      <c r="N17" s="88"/>
    </row>
    <row r="18" spans="2:14" s="19" customFormat="1" x14ac:dyDescent="0.25">
      <c r="B18" s="82"/>
      <c r="C18" s="19" t="s">
        <v>1784</v>
      </c>
      <c r="E18" s="83"/>
      <c r="F18" s="91"/>
      <c r="G18" s="91"/>
      <c r="H18" s="91"/>
      <c r="I18" s="91"/>
      <c r="J18" s="84"/>
      <c r="M18" s="88"/>
      <c r="N18" s="88"/>
    </row>
    <row r="19" spans="2:14" s="19" customFormat="1" x14ac:dyDescent="0.25">
      <c r="B19" s="82"/>
      <c r="C19" s="88" t="s">
        <v>1785</v>
      </c>
      <c r="D19" s="88"/>
      <c r="E19" s="83"/>
      <c r="F19" s="91"/>
      <c r="G19" s="91"/>
      <c r="H19" s="91"/>
      <c r="I19" s="91"/>
      <c r="J19" s="84"/>
      <c r="M19" s="88"/>
      <c r="N19" s="88"/>
    </row>
    <row r="20" spans="2:14" s="19" customFormat="1" x14ac:dyDescent="0.25">
      <c r="B20" s="82"/>
      <c r="C20" s="88"/>
      <c r="D20" s="88" t="s">
        <v>27</v>
      </c>
      <c r="E20" s="83"/>
      <c r="F20" s="92"/>
      <c r="G20" s="92"/>
      <c r="H20" s="92"/>
      <c r="I20" s="92"/>
      <c r="J20" s="84"/>
      <c r="M20" s="88"/>
      <c r="N20" s="83"/>
    </row>
    <row r="21" spans="2:14" s="19" customFormat="1" x14ac:dyDescent="0.25">
      <c r="B21" s="82"/>
      <c r="C21" s="88"/>
      <c r="D21" s="88" t="s">
        <v>28</v>
      </c>
      <c r="E21" s="83"/>
      <c r="F21" s="92"/>
      <c r="G21" s="92"/>
      <c r="H21" s="92"/>
      <c r="I21" s="92"/>
      <c r="J21" s="84"/>
      <c r="M21" s="88"/>
      <c r="N21" s="88"/>
    </row>
    <row r="22" spans="2:14" s="19" customFormat="1" x14ac:dyDescent="0.25">
      <c r="B22" s="82"/>
      <c r="C22" s="88" t="s">
        <v>1786</v>
      </c>
      <c r="D22" s="83"/>
      <c r="E22" s="83"/>
      <c r="F22" s="92"/>
      <c r="G22" s="92"/>
      <c r="H22" s="92"/>
      <c r="I22" s="92"/>
      <c r="J22" s="84"/>
      <c r="M22" s="88"/>
      <c r="N22" s="88"/>
    </row>
    <row r="23" spans="2:14" s="19" customFormat="1" x14ac:dyDescent="0.25">
      <c r="B23" s="82"/>
      <c r="C23" s="88"/>
      <c r="D23" s="88" t="s">
        <v>29</v>
      </c>
      <c r="E23" s="88"/>
      <c r="F23" s="92"/>
      <c r="G23" s="92"/>
      <c r="H23" s="92"/>
      <c r="I23" s="92"/>
      <c r="J23" s="84"/>
    </row>
    <row r="24" spans="2:14" s="19" customFormat="1" x14ac:dyDescent="0.25">
      <c r="B24" s="82"/>
      <c r="C24" s="88" t="s">
        <v>1787</v>
      </c>
      <c r="D24" s="88"/>
      <c r="E24" s="88"/>
      <c r="F24" s="92"/>
      <c r="G24" s="92"/>
      <c r="H24" s="92"/>
      <c r="I24" s="92"/>
      <c r="J24" s="84"/>
    </row>
    <row r="25" spans="2:14" s="19" customFormat="1" x14ac:dyDescent="0.25">
      <c r="B25" s="82"/>
      <c r="C25" s="88" t="s">
        <v>1882</v>
      </c>
      <c r="D25" s="245"/>
      <c r="E25" s="245"/>
      <c r="F25" s="245"/>
      <c r="G25" s="245"/>
      <c r="H25" s="245"/>
      <c r="I25" s="92"/>
      <c r="J25" s="84"/>
    </row>
    <row r="26" spans="2:14" s="19" customFormat="1" x14ac:dyDescent="0.25">
      <c r="B26" s="82"/>
      <c r="C26" s="88"/>
      <c r="D26" s="88" t="s">
        <v>1881</v>
      </c>
      <c r="E26" s="245"/>
      <c r="F26" s="245"/>
      <c r="G26" s="245"/>
      <c r="H26" s="245"/>
      <c r="I26" s="92"/>
      <c r="J26" s="84"/>
    </row>
    <row r="27" spans="2:14" s="19" customFormat="1" x14ac:dyDescent="0.25">
      <c r="B27" s="82"/>
      <c r="C27" s="88" t="s">
        <v>1883</v>
      </c>
      <c r="D27" s="88"/>
      <c r="E27" s="245"/>
      <c r="F27" s="245"/>
      <c r="G27" s="245"/>
      <c r="H27" s="245"/>
      <c r="I27" s="92"/>
      <c r="J27" s="84"/>
    </row>
    <row r="28" spans="2:14" s="19" customFormat="1" x14ac:dyDescent="0.25">
      <c r="B28" s="82"/>
      <c r="C28" s="88"/>
      <c r="D28" s="88" t="s">
        <v>1884</v>
      </c>
      <c r="E28" s="245"/>
      <c r="F28" s="245"/>
      <c r="G28" s="245"/>
      <c r="H28" s="245"/>
      <c r="I28" s="92"/>
      <c r="J28" s="84"/>
    </row>
    <row r="29" spans="2:14" s="19" customFormat="1" x14ac:dyDescent="0.25">
      <c r="B29" s="82"/>
      <c r="C29" s="88" t="s">
        <v>1885</v>
      </c>
      <c r="D29" s="88"/>
      <c r="E29" s="245"/>
      <c r="F29" s="245"/>
      <c r="G29" s="245"/>
      <c r="H29" s="245"/>
      <c r="I29" s="92"/>
      <c r="J29" s="84"/>
    </row>
    <row r="30" spans="2:14" s="19" customFormat="1" x14ac:dyDescent="0.25">
      <c r="B30" s="82"/>
      <c r="C30" s="88"/>
      <c r="D30" s="88" t="s">
        <v>1886</v>
      </c>
      <c r="E30" s="245"/>
      <c r="F30" s="245"/>
      <c r="G30" s="245"/>
      <c r="H30" s="245"/>
      <c r="I30" s="92"/>
      <c r="J30" s="84"/>
    </row>
    <row r="31" spans="2:14" s="19" customFormat="1" x14ac:dyDescent="0.25">
      <c r="B31" s="82"/>
      <c r="C31" s="88" t="s">
        <v>1791</v>
      </c>
      <c r="D31" s="88"/>
      <c r="E31" s="88"/>
      <c r="F31" s="92"/>
      <c r="G31" s="92"/>
      <c r="H31" s="92"/>
      <c r="I31" s="92"/>
      <c r="J31" s="84"/>
    </row>
    <row r="32" spans="2:14" s="19" customFormat="1" x14ac:dyDescent="0.25">
      <c r="B32" s="82"/>
      <c r="C32" s="88"/>
      <c r="D32" s="88" t="s">
        <v>1788</v>
      </c>
      <c r="E32" s="88"/>
      <c r="F32" s="92"/>
      <c r="G32" s="92"/>
      <c r="H32" s="92"/>
      <c r="I32" s="92"/>
      <c r="J32" s="84"/>
    </row>
    <row r="33" spans="2:20" s="19" customFormat="1" x14ac:dyDescent="0.25">
      <c r="B33" s="82"/>
      <c r="C33" s="88"/>
      <c r="D33" s="88" t="s">
        <v>1789</v>
      </c>
      <c r="E33" s="88"/>
      <c r="F33" s="92"/>
      <c r="G33" s="92"/>
      <c r="H33" s="92"/>
      <c r="I33" s="92"/>
      <c r="J33" s="84"/>
    </row>
    <row r="34" spans="2:20" s="19" customFormat="1" x14ac:dyDescent="0.25">
      <c r="B34" s="82"/>
      <c r="C34" s="88"/>
      <c r="D34" s="88" t="s">
        <v>1790</v>
      </c>
      <c r="E34" s="88"/>
      <c r="F34" s="92"/>
      <c r="G34" s="92"/>
      <c r="H34" s="92"/>
      <c r="I34" s="92"/>
      <c r="J34" s="84"/>
    </row>
    <row r="35" spans="2:20" s="19" customFormat="1" x14ac:dyDescent="0.25">
      <c r="B35" s="82"/>
      <c r="C35" s="88"/>
      <c r="D35" s="88"/>
      <c r="E35" s="88"/>
      <c r="F35" s="92"/>
      <c r="G35" s="92"/>
      <c r="H35" s="92"/>
      <c r="I35" s="92"/>
      <c r="J35" s="84"/>
    </row>
    <row r="36" spans="2:20" s="19" customFormat="1" x14ac:dyDescent="0.25">
      <c r="B36" s="82"/>
      <c r="C36" s="88"/>
      <c r="D36" s="88"/>
      <c r="E36" s="88"/>
      <c r="F36" s="92"/>
      <c r="G36" s="92"/>
      <c r="H36" s="92"/>
      <c r="I36" s="92"/>
      <c r="J36" s="84"/>
    </row>
    <row r="37" spans="2:20" s="19" customFormat="1" x14ac:dyDescent="0.25">
      <c r="B37" s="82"/>
      <c r="C37" s="88"/>
      <c r="D37" s="88"/>
      <c r="E37" s="88"/>
      <c r="F37" s="92"/>
      <c r="G37" s="92"/>
      <c r="H37" s="92"/>
      <c r="I37" s="92"/>
      <c r="J37" s="84"/>
    </row>
    <row r="38" spans="2:20" s="19" customFormat="1" x14ac:dyDescent="0.25">
      <c r="B38" s="82"/>
      <c r="C38" s="88"/>
      <c r="D38" s="88"/>
      <c r="E38" s="88"/>
      <c r="F38" s="92"/>
      <c r="G38" s="92"/>
      <c r="H38" s="92"/>
      <c r="I38" s="92"/>
      <c r="J38" s="84"/>
    </row>
    <row r="39" spans="2:20" s="19" customFormat="1" ht="15.75" thickBot="1" x14ac:dyDescent="0.3">
      <c r="B39" s="93"/>
      <c r="C39" s="94"/>
      <c r="D39" s="94"/>
      <c r="E39" s="95"/>
      <c r="F39" s="95"/>
      <c r="G39" s="95"/>
      <c r="H39" s="95"/>
      <c r="I39" s="95"/>
      <c r="J39" s="96"/>
    </row>
    <row r="40" spans="2:20" ht="15.75" thickBot="1" x14ac:dyDescent="0.3"/>
    <row r="41" spans="2:20" x14ac:dyDescent="0.25">
      <c r="B41" s="79"/>
      <c r="C41" s="80"/>
      <c r="D41" s="80"/>
      <c r="E41" s="80"/>
      <c r="F41" s="80"/>
      <c r="G41" s="80"/>
      <c r="H41" s="80"/>
      <c r="I41" s="80"/>
      <c r="J41" s="81"/>
      <c r="S41" s="19"/>
      <c r="T41" s="19"/>
    </row>
    <row r="42" spans="2:20" x14ac:dyDescent="0.25">
      <c r="B42" s="82"/>
      <c r="C42" s="83"/>
      <c r="D42" s="83"/>
      <c r="E42" s="83"/>
      <c r="F42" s="83"/>
      <c r="G42" s="83"/>
      <c r="H42" s="83"/>
      <c r="I42" s="83"/>
      <c r="J42" s="84"/>
      <c r="S42" s="19"/>
      <c r="T42" s="19"/>
    </row>
    <row r="43" spans="2:20" x14ac:dyDescent="0.25">
      <c r="B43" s="82"/>
      <c r="C43" s="83"/>
      <c r="D43" s="83"/>
      <c r="E43" s="83"/>
      <c r="F43" s="83"/>
      <c r="G43" s="83"/>
      <c r="H43" s="83"/>
      <c r="I43" s="83"/>
      <c r="J43" s="84"/>
      <c r="S43" s="19"/>
      <c r="T43" s="19"/>
    </row>
    <row r="44" spans="2:20" x14ac:dyDescent="0.25">
      <c r="B44" s="82"/>
      <c r="C44" s="83"/>
      <c r="D44" s="83"/>
      <c r="E44" s="83"/>
      <c r="F44" s="83"/>
      <c r="G44" s="83"/>
      <c r="H44" s="83"/>
      <c r="I44" s="83"/>
      <c r="J44" s="84"/>
      <c r="S44" s="19"/>
      <c r="T44" s="19"/>
    </row>
    <row r="45" spans="2:20" x14ac:dyDescent="0.25">
      <c r="B45" s="82"/>
      <c r="C45" s="97" t="s">
        <v>30</v>
      </c>
      <c r="D45" s="83"/>
      <c r="E45" s="83"/>
      <c r="F45" s="98"/>
      <c r="G45" s="83"/>
      <c r="H45" s="83"/>
      <c r="I45" s="83"/>
      <c r="J45" s="84"/>
      <c r="S45" s="19"/>
      <c r="T45" s="19"/>
    </row>
    <row r="46" spans="2:20" x14ac:dyDescent="0.25">
      <c r="B46" s="82"/>
      <c r="C46" s="83"/>
      <c r="D46" s="83"/>
      <c r="E46" s="83"/>
      <c r="F46" s="88"/>
      <c r="G46" s="83"/>
      <c r="H46" s="83"/>
      <c r="I46" s="83"/>
      <c r="J46" s="84"/>
      <c r="S46" s="19"/>
      <c r="T46" s="19"/>
    </row>
    <row r="47" spans="2:20" x14ac:dyDescent="0.25">
      <c r="B47" s="82"/>
      <c r="C47" s="83" t="s">
        <v>31</v>
      </c>
      <c r="D47" s="83"/>
      <c r="E47" s="83"/>
      <c r="F47" s="86"/>
      <c r="G47" s="83" t="s">
        <v>32</v>
      </c>
      <c r="H47" s="86"/>
      <c r="I47" s="86"/>
      <c r="J47" s="84"/>
      <c r="S47" s="19"/>
      <c r="T47" s="19"/>
    </row>
    <row r="48" spans="2:20" x14ac:dyDescent="0.25">
      <c r="B48" s="82"/>
      <c r="C48" s="83" t="s">
        <v>33</v>
      </c>
      <c r="D48" s="83"/>
      <c r="E48" s="83"/>
      <c r="F48" s="86"/>
      <c r="G48" s="83" t="s">
        <v>34</v>
      </c>
      <c r="H48" s="86"/>
      <c r="I48" s="86"/>
      <c r="J48" s="84"/>
      <c r="S48" s="19"/>
      <c r="T48" s="19"/>
    </row>
    <row r="49" spans="2:20" x14ac:dyDescent="0.25">
      <c r="B49" s="82"/>
      <c r="C49" s="83">
        <v>3</v>
      </c>
      <c r="D49" s="83"/>
      <c r="E49" s="83"/>
      <c r="F49" s="86"/>
      <c r="G49" s="83" t="s">
        <v>35</v>
      </c>
      <c r="H49" s="86"/>
      <c r="I49" s="86"/>
      <c r="J49" s="84"/>
      <c r="S49" s="19"/>
      <c r="T49" s="19"/>
    </row>
    <row r="50" spans="2:20" ht="26.25" x14ac:dyDescent="0.25">
      <c r="B50" s="82"/>
      <c r="C50" s="83"/>
      <c r="D50" s="83"/>
      <c r="E50" s="83"/>
      <c r="F50" s="87"/>
      <c r="G50" s="87"/>
      <c r="H50" s="87"/>
      <c r="I50" s="87"/>
      <c r="J50" s="84"/>
      <c r="S50" s="19"/>
      <c r="T50" s="19"/>
    </row>
    <row r="51" spans="2:20" x14ac:dyDescent="0.25">
      <c r="B51" s="82"/>
      <c r="C51" s="88"/>
      <c r="D51" s="83"/>
      <c r="E51" s="83"/>
      <c r="F51" s="83"/>
      <c r="G51" s="83"/>
      <c r="H51" s="83"/>
      <c r="I51" s="83"/>
      <c r="J51" s="84"/>
      <c r="S51" s="19"/>
      <c r="T51" s="19"/>
    </row>
    <row r="52" spans="2:20" x14ac:dyDescent="0.25">
      <c r="B52" s="82"/>
      <c r="C52" s="88"/>
      <c r="D52" s="83"/>
      <c r="E52" s="83"/>
      <c r="F52" s="83"/>
      <c r="G52" s="83"/>
      <c r="H52" s="83"/>
      <c r="I52" s="83"/>
      <c r="J52" s="84"/>
      <c r="S52" s="19"/>
      <c r="T52" s="19"/>
    </row>
    <row r="53" spans="2:20" x14ac:dyDescent="0.25">
      <c r="B53" s="82"/>
      <c r="C53" s="88"/>
      <c r="D53" s="88"/>
      <c r="E53" s="83"/>
      <c r="F53" s="98"/>
      <c r="G53" s="83"/>
      <c r="H53" s="83"/>
      <c r="I53" s="83"/>
      <c r="J53" s="84"/>
      <c r="S53" s="19"/>
      <c r="T53" s="19"/>
    </row>
    <row r="54" spans="2:20" x14ac:dyDescent="0.25">
      <c r="B54" s="82"/>
      <c r="C54" s="88"/>
      <c r="D54" s="88"/>
      <c r="E54" s="83"/>
      <c r="F54" s="83"/>
      <c r="G54" s="83"/>
      <c r="H54" s="83"/>
      <c r="I54" s="83"/>
      <c r="J54" s="84"/>
      <c r="S54" s="19"/>
      <c r="T54" s="19"/>
    </row>
    <row r="55" spans="2:20" x14ac:dyDescent="0.25">
      <c r="B55" s="82"/>
      <c r="C55" s="88"/>
      <c r="D55" s="88"/>
      <c r="E55" s="83"/>
      <c r="F55" s="83"/>
      <c r="G55" s="83"/>
      <c r="H55" s="83"/>
      <c r="I55" s="83"/>
      <c r="J55" s="84"/>
      <c r="S55" s="19"/>
      <c r="T55" s="19"/>
    </row>
    <row r="56" spans="2:20" x14ac:dyDescent="0.25">
      <c r="B56" s="82"/>
      <c r="C56" s="88"/>
      <c r="D56" s="88"/>
      <c r="E56" s="83"/>
      <c r="F56" s="83"/>
      <c r="G56" s="83"/>
      <c r="H56" s="83"/>
      <c r="I56" s="83"/>
      <c r="J56" s="84"/>
      <c r="S56" s="19"/>
      <c r="T56" s="19"/>
    </row>
    <row r="57" spans="2:20" x14ac:dyDescent="0.25">
      <c r="B57" s="82"/>
      <c r="C57" s="88"/>
      <c r="D57" s="88"/>
      <c r="E57" s="83"/>
      <c r="F57" s="83"/>
      <c r="G57" s="83"/>
      <c r="H57" s="83"/>
      <c r="I57" s="83"/>
      <c r="J57" s="84"/>
      <c r="S57" s="19"/>
      <c r="T57" s="19"/>
    </row>
    <row r="58" spans="2:20" x14ac:dyDescent="0.25">
      <c r="B58" s="89"/>
      <c r="C58" s="88"/>
      <c r="D58" s="88"/>
      <c r="E58" s="88"/>
      <c r="F58" s="88"/>
      <c r="G58" s="88"/>
      <c r="H58" s="88"/>
      <c r="I58" s="88"/>
      <c r="J58" s="90"/>
      <c r="S58" s="19"/>
      <c r="T58" s="19"/>
    </row>
    <row r="59" spans="2:20" x14ac:dyDescent="0.25">
      <c r="B59" s="82"/>
      <c r="C59" s="88"/>
      <c r="D59" s="83"/>
      <c r="E59" s="83"/>
      <c r="F59" s="83"/>
      <c r="G59" s="83"/>
      <c r="H59" s="83"/>
      <c r="I59" s="83"/>
      <c r="J59" s="84"/>
      <c r="S59" s="19"/>
      <c r="T59" s="19"/>
    </row>
    <row r="60" spans="2:20" x14ac:dyDescent="0.25">
      <c r="B60" s="82"/>
      <c r="C60" s="88"/>
      <c r="D60" s="88"/>
      <c r="E60" s="83"/>
      <c r="F60" s="91"/>
      <c r="G60" s="91"/>
      <c r="H60" s="91"/>
      <c r="I60" s="91"/>
      <c r="J60" s="84"/>
      <c r="S60" s="19"/>
      <c r="T60" s="19"/>
    </row>
    <row r="61" spans="2:20" x14ac:dyDescent="0.25">
      <c r="B61" s="82"/>
      <c r="C61" s="88"/>
      <c r="D61" s="88"/>
      <c r="E61" s="83"/>
      <c r="F61" s="91"/>
      <c r="G61" s="91"/>
      <c r="H61" s="91"/>
      <c r="I61" s="91"/>
      <c r="J61" s="84"/>
      <c r="S61" s="19"/>
      <c r="T61" s="19"/>
    </row>
    <row r="62" spans="2:20" x14ac:dyDescent="0.25">
      <c r="B62" s="82"/>
      <c r="C62" s="88"/>
      <c r="D62" s="83"/>
      <c r="E62" s="83"/>
      <c r="F62" s="92"/>
      <c r="G62" s="92"/>
      <c r="H62" s="92"/>
      <c r="I62" s="92"/>
      <c r="J62" s="84"/>
      <c r="S62" s="19"/>
      <c r="T62" s="19"/>
    </row>
    <row r="63" spans="2:20" x14ac:dyDescent="0.25">
      <c r="B63" s="82"/>
      <c r="C63" s="88"/>
      <c r="D63" s="83"/>
      <c r="E63" s="83"/>
      <c r="F63" s="92"/>
      <c r="G63" s="92"/>
      <c r="H63" s="92"/>
      <c r="I63" s="92"/>
      <c r="J63" s="84"/>
      <c r="S63" s="19"/>
      <c r="T63" s="19"/>
    </row>
    <row r="64" spans="2:20" x14ac:dyDescent="0.25">
      <c r="B64" s="82"/>
      <c r="C64" s="88"/>
      <c r="D64" s="83"/>
      <c r="E64" s="83"/>
      <c r="F64" s="92"/>
      <c r="G64" s="92"/>
      <c r="H64" s="92"/>
      <c r="I64" s="92"/>
      <c r="J64" s="84"/>
      <c r="S64" s="19"/>
      <c r="T64" s="19"/>
    </row>
    <row r="65" spans="2:20" x14ac:dyDescent="0.25">
      <c r="B65" s="82"/>
      <c r="C65" s="88"/>
      <c r="D65" s="83"/>
      <c r="E65" s="83"/>
      <c r="F65" s="92"/>
      <c r="G65" s="92"/>
      <c r="H65" s="92"/>
      <c r="I65" s="92"/>
      <c r="J65" s="84"/>
      <c r="S65" s="19"/>
      <c r="T65" s="19"/>
    </row>
    <row r="66" spans="2:20" x14ac:dyDescent="0.25">
      <c r="B66" s="82"/>
      <c r="C66" s="88"/>
      <c r="D66" s="83"/>
      <c r="E66" s="83"/>
      <c r="F66" s="92"/>
      <c r="G66" s="92"/>
      <c r="H66" s="92"/>
      <c r="I66" s="92"/>
      <c r="J66" s="84"/>
      <c r="S66" s="19"/>
      <c r="T66" s="19"/>
    </row>
    <row r="67" spans="2:20" x14ac:dyDescent="0.25">
      <c r="B67" s="82"/>
      <c r="C67" s="88"/>
      <c r="D67" s="83"/>
      <c r="E67" s="83"/>
      <c r="F67" s="92"/>
      <c r="G67" s="92"/>
      <c r="H67" s="92"/>
      <c r="I67" s="92"/>
      <c r="J67" s="84"/>
      <c r="S67" s="19"/>
      <c r="T67" s="19"/>
    </row>
    <row r="68" spans="2:20" x14ac:dyDescent="0.25">
      <c r="B68" s="82"/>
      <c r="C68" s="88"/>
      <c r="D68" s="83"/>
      <c r="E68" s="83"/>
      <c r="F68" s="92"/>
      <c r="G68" s="92"/>
      <c r="H68" s="92"/>
      <c r="I68" s="92"/>
      <c r="J68" s="84"/>
      <c r="S68" s="19"/>
      <c r="T68" s="19"/>
    </row>
    <row r="69" spans="2:20" x14ac:dyDescent="0.25">
      <c r="B69" s="82"/>
      <c r="C69" s="88"/>
      <c r="D69" s="88"/>
      <c r="E69" s="83"/>
      <c r="F69" s="92"/>
      <c r="G69" s="92"/>
      <c r="H69" s="92"/>
      <c r="I69" s="92"/>
      <c r="J69" s="84"/>
      <c r="S69" s="19"/>
      <c r="T69" s="19"/>
    </row>
    <row r="70" spans="2:20" ht="15.75" thickBot="1" x14ac:dyDescent="0.3">
      <c r="B70" s="93"/>
      <c r="C70" s="94"/>
      <c r="D70" s="94"/>
      <c r="E70" s="94"/>
      <c r="F70" s="99"/>
      <c r="G70" s="99"/>
      <c r="H70" s="99"/>
      <c r="I70" s="99"/>
      <c r="J70" s="96"/>
      <c r="S70" s="19"/>
      <c r="T70" s="19"/>
    </row>
  </sheetData>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heetViews>
  <sheetFormatPr defaultColWidth="9.140625" defaultRowHeight="15" x14ac:dyDescent="0.25"/>
  <cols>
    <col min="1" max="1" width="4.7109375" style="109" customWidth="1"/>
    <col min="2" max="2" width="16.85546875" style="103" bestFit="1" customWidth="1"/>
    <col min="3" max="3" width="162.42578125" style="104" customWidth="1"/>
    <col min="4" max="31" width="9.140625" style="100" customWidth="1"/>
    <col min="32" max="246" width="9.140625" style="70"/>
    <col min="247" max="247" width="4.7109375" style="70" customWidth="1"/>
    <col min="248" max="248" width="16.85546875" style="70" bestFit="1" customWidth="1"/>
    <col min="249" max="249" width="127.5703125" style="70" customWidth="1"/>
    <col min="250" max="250" width="46.7109375" style="70" customWidth="1"/>
    <col min="251" max="287" width="9.140625" style="70" customWidth="1"/>
    <col min="288" max="502" width="9.140625" style="70"/>
    <col min="503" max="503" width="4.7109375" style="70" customWidth="1"/>
    <col min="504" max="504" width="16.85546875" style="70" bestFit="1" customWidth="1"/>
    <col min="505" max="505" width="127.5703125" style="70" customWidth="1"/>
    <col min="506" max="506" width="46.7109375" style="70" customWidth="1"/>
    <col min="507" max="543" width="9.140625" style="70" customWidth="1"/>
    <col min="544" max="758" width="9.140625" style="70"/>
    <col min="759" max="759" width="4.7109375" style="70" customWidth="1"/>
    <col min="760" max="760" width="16.85546875" style="70" bestFit="1" customWidth="1"/>
    <col min="761" max="761" width="127.5703125" style="70" customWidth="1"/>
    <col min="762" max="762" width="46.7109375" style="70" customWidth="1"/>
    <col min="763" max="799" width="9.140625" style="70" customWidth="1"/>
    <col min="800" max="1014" width="9.140625" style="70"/>
    <col min="1015" max="1015" width="4.7109375" style="70" customWidth="1"/>
    <col min="1016" max="1016" width="16.85546875" style="70" bestFit="1" customWidth="1"/>
    <col min="1017" max="1017" width="127.5703125" style="70" customWidth="1"/>
    <col min="1018" max="1018" width="46.7109375" style="70" customWidth="1"/>
    <col min="1019" max="1055" width="9.140625" style="70" customWidth="1"/>
    <col min="1056" max="1270" width="9.140625" style="70"/>
    <col min="1271" max="1271" width="4.7109375" style="70" customWidth="1"/>
    <col min="1272" max="1272" width="16.85546875" style="70" bestFit="1" customWidth="1"/>
    <col min="1273" max="1273" width="127.5703125" style="70" customWidth="1"/>
    <col min="1274" max="1274" width="46.7109375" style="70" customWidth="1"/>
    <col min="1275" max="1311" width="9.140625" style="70" customWidth="1"/>
    <col min="1312" max="1526" width="9.140625" style="70"/>
    <col min="1527" max="1527" width="4.7109375" style="70" customWidth="1"/>
    <col min="1528" max="1528" width="16.85546875" style="70" bestFit="1" customWidth="1"/>
    <col min="1529" max="1529" width="127.5703125" style="70" customWidth="1"/>
    <col min="1530" max="1530" width="46.7109375" style="70" customWidth="1"/>
    <col min="1531" max="1567" width="9.140625" style="70" customWidth="1"/>
    <col min="1568" max="1782" width="9.140625" style="70"/>
    <col min="1783" max="1783" width="4.7109375" style="70" customWidth="1"/>
    <col min="1784" max="1784" width="16.85546875" style="70" bestFit="1" customWidth="1"/>
    <col min="1785" max="1785" width="127.5703125" style="70" customWidth="1"/>
    <col min="1786" max="1786" width="46.7109375" style="70" customWidth="1"/>
    <col min="1787" max="1823" width="9.140625" style="70" customWidth="1"/>
    <col min="1824" max="2038" width="9.140625" style="70"/>
    <col min="2039" max="2039" width="4.7109375" style="70" customWidth="1"/>
    <col min="2040" max="2040" width="16.85546875" style="70" bestFit="1" customWidth="1"/>
    <col min="2041" max="2041" width="127.5703125" style="70" customWidth="1"/>
    <col min="2042" max="2042" width="46.7109375" style="70" customWidth="1"/>
    <col min="2043" max="2079" width="9.140625" style="70" customWidth="1"/>
    <col min="2080" max="2294" width="9.140625" style="70"/>
    <col min="2295" max="2295" width="4.7109375" style="70" customWidth="1"/>
    <col min="2296" max="2296" width="16.85546875" style="70" bestFit="1" customWidth="1"/>
    <col min="2297" max="2297" width="127.5703125" style="70" customWidth="1"/>
    <col min="2298" max="2298" width="46.7109375" style="70" customWidth="1"/>
    <col min="2299" max="2335" width="9.140625" style="70" customWidth="1"/>
    <col min="2336" max="2550" width="9.140625" style="70"/>
    <col min="2551" max="2551" width="4.7109375" style="70" customWidth="1"/>
    <col min="2552" max="2552" width="16.85546875" style="70" bestFit="1" customWidth="1"/>
    <col min="2553" max="2553" width="127.5703125" style="70" customWidth="1"/>
    <col min="2554" max="2554" width="46.7109375" style="70" customWidth="1"/>
    <col min="2555" max="2591" width="9.140625" style="70" customWidth="1"/>
    <col min="2592" max="2806" width="9.140625" style="70"/>
    <col min="2807" max="2807" width="4.7109375" style="70" customWidth="1"/>
    <col min="2808" max="2808" width="16.85546875" style="70" bestFit="1" customWidth="1"/>
    <col min="2809" max="2809" width="127.5703125" style="70" customWidth="1"/>
    <col min="2810" max="2810" width="46.7109375" style="70" customWidth="1"/>
    <col min="2811" max="2847" width="9.140625" style="70" customWidth="1"/>
    <col min="2848" max="3062" width="9.140625" style="70"/>
    <col min="3063" max="3063" width="4.7109375" style="70" customWidth="1"/>
    <col min="3064" max="3064" width="16.85546875" style="70" bestFit="1" customWidth="1"/>
    <col min="3065" max="3065" width="127.5703125" style="70" customWidth="1"/>
    <col min="3066" max="3066" width="46.7109375" style="70" customWidth="1"/>
    <col min="3067" max="3103" width="9.140625" style="70" customWidth="1"/>
    <col min="3104" max="3318" width="9.140625" style="70"/>
    <col min="3319" max="3319" width="4.7109375" style="70" customWidth="1"/>
    <col min="3320" max="3320" width="16.85546875" style="70" bestFit="1" customWidth="1"/>
    <col min="3321" max="3321" width="127.5703125" style="70" customWidth="1"/>
    <col min="3322" max="3322" width="46.7109375" style="70" customWidth="1"/>
    <col min="3323" max="3359" width="9.140625" style="70" customWidth="1"/>
    <col min="3360" max="3574" width="9.140625" style="70"/>
    <col min="3575" max="3575" width="4.7109375" style="70" customWidth="1"/>
    <col min="3576" max="3576" width="16.85546875" style="70" bestFit="1" customWidth="1"/>
    <col min="3577" max="3577" width="127.5703125" style="70" customWidth="1"/>
    <col min="3578" max="3578" width="46.7109375" style="70" customWidth="1"/>
    <col min="3579" max="3615" width="9.140625" style="70" customWidth="1"/>
    <col min="3616" max="3830" width="9.140625" style="70"/>
    <col min="3831" max="3831" width="4.7109375" style="70" customWidth="1"/>
    <col min="3832" max="3832" width="16.85546875" style="70" bestFit="1" customWidth="1"/>
    <col min="3833" max="3833" width="127.5703125" style="70" customWidth="1"/>
    <col min="3834" max="3834" width="46.7109375" style="70" customWidth="1"/>
    <col min="3835" max="3871" width="9.140625" style="70" customWidth="1"/>
    <col min="3872" max="4086" width="9.140625" style="70"/>
    <col min="4087" max="4087" width="4.7109375" style="70" customWidth="1"/>
    <col min="4088" max="4088" width="16.85546875" style="70" bestFit="1" customWidth="1"/>
    <col min="4089" max="4089" width="127.5703125" style="70" customWidth="1"/>
    <col min="4090" max="4090" width="46.7109375" style="70" customWidth="1"/>
    <col min="4091" max="4127" width="9.140625" style="70" customWidth="1"/>
    <col min="4128" max="4342" width="9.140625" style="70"/>
    <col min="4343" max="4343" width="4.7109375" style="70" customWidth="1"/>
    <col min="4344" max="4344" width="16.85546875" style="70" bestFit="1" customWidth="1"/>
    <col min="4345" max="4345" width="127.5703125" style="70" customWidth="1"/>
    <col min="4346" max="4346" width="46.7109375" style="70" customWidth="1"/>
    <col min="4347" max="4383" width="9.140625" style="70" customWidth="1"/>
    <col min="4384" max="4598" width="9.140625" style="70"/>
    <col min="4599" max="4599" width="4.7109375" style="70" customWidth="1"/>
    <col min="4600" max="4600" width="16.85546875" style="70" bestFit="1" customWidth="1"/>
    <col min="4601" max="4601" width="127.5703125" style="70" customWidth="1"/>
    <col min="4602" max="4602" width="46.7109375" style="70" customWidth="1"/>
    <col min="4603" max="4639" width="9.140625" style="70" customWidth="1"/>
    <col min="4640" max="4854" width="9.140625" style="70"/>
    <col min="4855" max="4855" width="4.7109375" style="70" customWidth="1"/>
    <col min="4856" max="4856" width="16.85546875" style="70" bestFit="1" customWidth="1"/>
    <col min="4857" max="4857" width="127.5703125" style="70" customWidth="1"/>
    <col min="4858" max="4858" width="46.7109375" style="70" customWidth="1"/>
    <col min="4859" max="4895" width="9.140625" style="70" customWidth="1"/>
    <col min="4896" max="5110" width="9.140625" style="70"/>
    <col min="5111" max="5111" width="4.7109375" style="70" customWidth="1"/>
    <col min="5112" max="5112" width="16.85546875" style="70" bestFit="1" customWidth="1"/>
    <col min="5113" max="5113" width="127.5703125" style="70" customWidth="1"/>
    <col min="5114" max="5114" width="46.7109375" style="70" customWidth="1"/>
    <col min="5115" max="5151" width="9.140625" style="70" customWidth="1"/>
    <col min="5152" max="5366" width="9.140625" style="70"/>
    <col min="5367" max="5367" width="4.7109375" style="70" customWidth="1"/>
    <col min="5368" max="5368" width="16.85546875" style="70" bestFit="1" customWidth="1"/>
    <col min="5369" max="5369" width="127.5703125" style="70" customWidth="1"/>
    <col min="5370" max="5370" width="46.7109375" style="70" customWidth="1"/>
    <col min="5371" max="5407" width="9.140625" style="70" customWidth="1"/>
    <col min="5408" max="5622" width="9.140625" style="70"/>
    <col min="5623" max="5623" width="4.7109375" style="70" customWidth="1"/>
    <col min="5624" max="5624" width="16.85546875" style="70" bestFit="1" customWidth="1"/>
    <col min="5625" max="5625" width="127.5703125" style="70" customWidth="1"/>
    <col min="5626" max="5626" width="46.7109375" style="70" customWidth="1"/>
    <col min="5627" max="5663" width="9.140625" style="70" customWidth="1"/>
    <col min="5664" max="5878" width="9.140625" style="70"/>
    <col min="5879" max="5879" width="4.7109375" style="70" customWidth="1"/>
    <col min="5880" max="5880" width="16.85546875" style="70" bestFit="1" customWidth="1"/>
    <col min="5881" max="5881" width="127.5703125" style="70" customWidth="1"/>
    <col min="5882" max="5882" width="46.7109375" style="70" customWidth="1"/>
    <col min="5883" max="5919" width="9.140625" style="70" customWidth="1"/>
    <col min="5920" max="6134" width="9.140625" style="70"/>
    <col min="6135" max="6135" width="4.7109375" style="70" customWidth="1"/>
    <col min="6136" max="6136" width="16.85546875" style="70" bestFit="1" customWidth="1"/>
    <col min="6137" max="6137" width="127.5703125" style="70" customWidth="1"/>
    <col min="6138" max="6138" width="46.7109375" style="70" customWidth="1"/>
    <col min="6139" max="6175" width="9.140625" style="70" customWidth="1"/>
    <col min="6176" max="6390" width="9.140625" style="70"/>
    <col min="6391" max="6391" width="4.7109375" style="70" customWidth="1"/>
    <col min="6392" max="6392" width="16.85546875" style="70" bestFit="1" customWidth="1"/>
    <col min="6393" max="6393" width="127.5703125" style="70" customWidth="1"/>
    <col min="6394" max="6394" width="46.7109375" style="70" customWidth="1"/>
    <col min="6395" max="6431" width="9.140625" style="70" customWidth="1"/>
    <col min="6432" max="6646" width="9.140625" style="70"/>
    <col min="6647" max="6647" width="4.7109375" style="70" customWidth="1"/>
    <col min="6648" max="6648" width="16.85546875" style="70" bestFit="1" customWidth="1"/>
    <col min="6649" max="6649" width="127.5703125" style="70" customWidth="1"/>
    <col min="6650" max="6650" width="46.7109375" style="70" customWidth="1"/>
    <col min="6651" max="6687" width="9.140625" style="70" customWidth="1"/>
    <col min="6688" max="6902" width="9.140625" style="70"/>
    <col min="6903" max="6903" width="4.7109375" style="70" customWidth="1"/>
    <col min="6904" max="6904" width="16.85546875" style="70" bestFit="1" customWidth="1"/>
    <col min="6905" max="6905" width="127.5703125" style="70" customWidth="1"/>
    <col min="6906" max="6906" width="46.7109375" style="70" customWidth="1"/>
    <col min="6907" max="6943" width="9.140625" style="70" customWidth="1"/>
    <col min="6944" max="7158" width="9.140625" style="70"/>
    <col min="7159" max="7159" width="4.7109375" style="70" customWidth="1"/>
    <col min="7160" max="7160" width="16.85546875" style="70" bestFit="1" customWidth="1"/>
    <col min="7161" max="7161" width="127.5703125" style="70" customWidth="1"/>
    <col min="7162" max="7162" width="46.7109375" style="70" customWidth="1"/>
    <col min="7163" max="7199" width="9.140625" style="70" customWidth="1"/>
    <col min="7200" max="7414" width="9.140625" style="70"/>
    <col min="7415" max="7415" width="4.7109375" style="70" customWidth="1"/>
    <col min="7416" max="7416" width="16.85546875" style="70" bestFit="1" customWidth="1"/>
    <col min="7417" max="7417" width="127.5703125" style="70" customWidth="1"/>
    <col min="7418" max="7418" width="46.7109375" style="70" customWidth="1"/>
    <col min="7419" max="7455" width="9.140625" style="70" customWidth="1"/>
    <col min="7456" max="7670" width="9.140625" style="70"/>
    <col min="7671" max="7671" width="4.7109375" style="70" customWidth="1"/>
    <col min="7672" max="7672" width="16.85546875" style="70" bestFit="1" customWidth="1"/>
    <col min="7673" max="7673" width="127.5703125" style="70" customWidth="1"/>
    <col min="7674" max="7674" width="46.7109375" style="70" customWidth="1"/>
    <col min="7675" max="7711" width="9.140625" style="70" customWidth="1"/>
    <col min="7712" max="7926" width="9.140625" style="70"/>
    <col min="7927" max="7927" width="4.7109375" style="70" customWidth="1"/>
    <col min="7928" max="7928" width="16.85546875" style="70" bestFit="1" customWidth="1"/>
    <col min="7929" max="7929" width="127.5703125" style="70" customWidth="1"/>
    <col min="7930" max="7930" width="46.7109375" style="70" customWidth="1"/>
    <col min="7931" max="7967" width="9.140625" style="70" customWidth="1"/>
    <col min="7968" max="8182" width="9.140625" style="70"/>
    <col min="8183" max="8183" width="4.7109375" style="70" customWidth="1"/>
    <col min="8184" max="8184" width="16.85546875" style="70" bestFit="1" customWidth="1"/>
    <col min="8185" max="8185" width="127.5703125" style="70" customWidth="1"/>
    <col min="8186" max="8186" width="46.7109375" style="70" customWidth="1"/>
    <col min="8187" max="8223" width="9.140625" style="70" customWidth="1"/>
    <col min="8224" max="8438" width="9.140625" style="70"/>
    <col min="8439" max="8439" width="4.7109375" style="70" customWidth="1"/>
    <col min="8440" max="8440" width="16.85546875" style="70" bestFit="1" customWidth="1"/>
    <col min="8441" max="8441" width="127.5703125" style="70" customWidth="1"/>
    <col min="8442" max="8442" width="46.7109375" style="70" customWidth="1"/>
    <col min="8443" max="8479" width="9.140625" style="70" customWidth="1"/>
    <col min="8480" max="8694" width="9.140625" style="70"/>
    <col min="8695" max="8695" width="4.7109375" style="70" customWidth="1"/>
    <col min="8696" max="8696" width="16.85546875" style="70" bestFit="1" customWidth="1"/>
    <col min="8697" max="8697" width="127.5703125" style="70" customWidth="1"/>
    <col min="8698" max="8698" width="46.7109375" style="70" customWidth="1"/>
    <col min="8699" max="8735" width="9.140625" style="70" customWidth="1"/>
    <col min="8736" max="8950" width="9.140625" style="70"/>
    <col min="8951" max="8951" width="4.7109375" style="70" customWidth="1"/>
    <col min="8952" max="8952" width="16.85546875" style="70" bestFit="1" customWidth="1"/>
    <col min="8953" max="8953" width="127.5703125" style="70" customWidth="1"/>
    <col min="8954" max="8954" width="46.7109375" style="70" customWidth="1"/>
    <col min="8955" max="8991" width="9.140625" style="70" customWidth="1"/>
    <col min="8992" max="9206" width="9.140625" style="70"/>
    <col min="9207" max="9207" width="4.7109375" style="70" customWidth="1"/>
    <col min="9208" max="9208" width="16.85546875" style="70" bestFit="1" customWidth="1"/>
    <col min="9209" max="9209" width="127.5703125" style="70" customWidth="1"/>
    <col min="9210" max="9210" width="46.7109375" style="70" customWidth="1"/>
    <col min="9211" max="9247" width="9.140625" style="70" customWidth="1"/>
    <col min="9248" max="9462" width="9.140625" style="70"/>
    <col min="9463" max="9463" width="4.7109375" style="70" customWidth="1"/>
    <col min="9464" max="9464" width="16.85546875" style="70" bestFit="1" customWidth="1"/>
    <col min="9465" max="9465" width="127.5703125" style="70" customWidth="1"/>
    <col min="9466" max="9466" width="46.7109375" style="70" customWidth="1"/>
    <col min="9467" max="9503" width="9.140625" style="70" customWidth="1"/>
    <col min="9504" max="9718" width="9.140625" style="70"/>
    <col min="9719" max="9719" width="4.7109375" style="70" customWidth="1"/>
    <col min="9720" max="9720" width="16.85546875" style="70" bestFit="1" customWidth="1"/>
    <col min="9721" max="9721" width="127.5703125" style="70" customWidth="1"/>
    <col min="9722" max="9722" width="46.7109375" style="70" customWidth="1"/>
    <col min="9723" max="9759" width="9.140625" style="70" customWidth="1"/>
    <col min="9760" max="9974" width="9.140625" style="70"/>
    <col min="9975" max="9975" width="4.7109375" style="70" customWidth="1"/>
    <col min="9976" max="9976" width="16.85546875" style="70" bestFit="1" customWidth="1"/>
    <col min="9977" max="9977" width="127.5703125" style="70" customWidth="1"/>
    <col min="9978" max="9978" width="46.7109375" style="70" customWidth="1"/>
    <col min="9979" max="10015" width="9.140625" style="70" customWidth="1"/>
    <col min="10016" max="10230" width="9.140625" style="70"/>
    <col min="10231" max="10231" width="4.7109375" style="70" customWidth="1"/>
    <col min="10232" max="10232" width="16.85546875" style="70" bestFit="1" customWidth="1"/>
    <col min="10233" max="10233" width="127.5703125" style="70" customWidth="1"/>
    <col min="10234" max="10234" width="46.7109375" style="70" customWidth="1"/>
    <col min="10235" max="10271" width="9.140625" style="70" customWidth="1"/>
    <col min="10272" max="10486" width="9.140625" style="70"/>
    <col min="10487" max="10487" width="4.7109375" style="70" customWidth="1"/>
    <col min="10488" max="10488" width="16.85546875" style="70" bestFit="1" customWidth="1"/>
    <col min="10489" max="10489" width="127.5703125" style="70" customWidth="1"/>
    <col min="10490" max="10490" width="46.7109375" style="70" customWidth="1"/>
    <col min="10491" max="10527" width="9.140625" style="70" customWidth="1"/>
    <col min="10528" max="10742" width="9.140625" style="70"/>
    <col min="10743" max="10743" width="4.7109375" style="70" customWidth="1"/>
    <col min="10744" max="10744" width="16.85546875" style="70" bestFit="1" customWidth="1"/>
    <col min="10745" max="10745" width="127.5703125" style="70" customWidth="1"/>
    <col min="10746" max="10746" width="46.7109375" style="70" customWidth="1"/>
    <col min="10747" max="10783" width="9.140625" style="70" customWidth="1"/>
    <col min="10784" max="10998" width="9.140625" style="70"/>
    <col min="10999" max="10999" width="4.7109375" style="70" customWidth="1"/>
    <col min="11000" max="11000" width="16.85546875" style="70" bestFit="1" customWidth="1"/>
    <col min="11001" max="11001" width="127.5703125" style="70" customWidth="1"/>
    <col min="11002" max="11002" width="46.7109375" style="70" customWidth="1"/>
    <col min="11003" max="11039" width="9.140625" style="70" customWidth="1"/>
    <col min="11040" max="11254" width="9.140625" style="70"/>
    <col min="11255" max="11255" width="4.7109375" style="70" customWidth="1"/>
    <col min="11256" max="11256" width="16.85546875" style="70" bestFit="1" customWidth="1"/>
    <col min="11257" max="11257" width="127.5703125" style="70" customWidth="1"/>
    <col min="11258" max="11258" width="46.7109375" style="70" customWidth="1"/>
    <col min="11259" max="11295" width="9.140625" style="70" customWidth="1"/>
    <col min="11296" max="11510" width="9.140625" style="70"/>
    <col min="11511" max="11511" width="4.7109375" style="70" customWidth="1"/>
    <col min="11512" max="11512" width="16.85546875" style="70" bestFit="1" customWidth="1"/>
    <col min="11513" max="11513" width="127.5703125" style="70" customWidth="1"/>
    <col min="11514" max="11514" width="46.7109375" style="70" customWidth="1"/>
    <col min="11515" max="11551" width="9.140625" style="70" customWidth="1"/>
    <col min="11552" max="11766" width="9.140625" style="70"/>
    <col min="11767" max="11767" width="4.7109375" style="70" customWidth="1"/>
    <col min="11768" max="11768" width="16.85546875" style="70" bestFit="1" customWidth="1"/>
    <col min="11769" max="11769" width="127.5703125" style="70" customWidth="1"/>
    <col min="11770" max="11770" width="46.7109375" style="70" customWidth="1"/>
    <col min="11771" max="11807" width="9.140625" style="70" customWidth="1"/>
    <col min="11808" max="12022" width="9.140625" style="70"/>
    <col min="12023" max="12023" width="4.7109375" style="70" customWidth="1"/>
    <col min="12024" max="12024" width="16.85546875" style="70" bestFit="1" customWidth="1"/>
    <col min="12025" max="12025" width="127.5703125" style="70" customWidth="1"/>
    <col min="12026" max="12026" width="46.7109375" style="70" customWidth="1"/>
    <col min="12027" max="12063" width="9.140625" style="70" customWidth="1"/>
    <col min="12064" max="12278" width="9.140625" style="70"/>
    <col min="12279" max="12279" width="4.7109375" style="70" customWidth="1"/>
    <col min="12280" max="12280" width="16.85546875" style="70" bestFit="1" customWidth="1"/>
    <col min="12281" max="12281" width="127.5703125" style="70" customWidth="1"/>
    <col min="12282" max="12282" width="46.7109375" style="70" customWidth="1"/>
    <col min="12283" max="12319" width="9.140625" style="70" customWidth="1"/>
    <col min="12320" max="12534" width="9.140625" style="70"/>
    <col min="12535" max="12535" width="4.7109375" style="70" customWidth="1"/>
    <col min="12536" max="12536" width="16.85546875" style="70" bestFit="1" customWidth="1"/>
    <col min="12537" max="12537" width="127.5703125" style="70" customWidth="1"/>
    <col min="12538" max="12538" width="46.7109375" style="70" customWidth="1"/>
    <col min="12539" max="12575" width="9.140625" style="70" customWidth="1"/>
    <col min="12576" max="12790" width="9.140625" style="70"/>
    <col min="12791" max="12791" width="4.7109375" style="70" customWidth="1"/>
    <col min="12792" max="12792" width="16.85546875" style="70" bestFit="1" customWidth="1"/>
    <col min="12793" max="12793" width="127.5703125" style="70" customWidth="1"/>
    <col min="12794" max="12794" width="46.7109375" style="70" customWidth="1"/>
    <col min="12795" max="12831" width="9.140625" style="70" customWidth="1"/>
    <col min="12832" max="13046" width="9.140625" style="70"/>
    <col min="13047" max="13047" width="4.7109375" style="70" customWidth="1"/>
    <col min="13048" max="13048" width="16.85546875" style="70" bestFit="1" customWidth="1"/>
    <col min="13049" max="13049" width="127.5703125" style="70" customWidth="1"/>
    <col min="13050" max="13050" width="46.7109375" style="70" customWidth="1"/>
    <col min="13051" max="13087" width="9.140625" style="70" customWidth="1"/>
    <col min="13088" max="13302" width="9.140625" style="70"/>
    <col min="13303" max="13303" width="4.7109375" style="70" customWidth="1"/>
    <col min="13304" max="13304" width="16.85546875" style="70" bestFit="1" customWidth="1"/>
    <col min="13305" max="13305" width="127.5703125" style="70" customWidth="1"/>
    <col min="13306" max="13306" width="46.7109375" style="70" customWidth="1"/>
    <col min="13307" max="13343" width="9.140625" style="70" customWidth="1"/>
    <col min="13344" max="13558" width="9.140625" style="70"/>
    <col min="13559" max="13559" width="4.7109375" style="70" customWidth="1"/>
    <col min="13560" max="13560" width="16.85546875" style="70" bestFit="1" customWidth="1"/>
    <col min="13561" max="13561" width="127.5703125" style="70" customWidth="1"/>
    <col min="13562" max="13562" width="46.7109375" style="70" customWidth="1"/>
    <col min="13563" max="13599" width="9.140625" style="70" customWidth="1"/>
    <col min="13600" max="13814" width="9.140625" style="70"/>
    <col min="13815" max="13815" width="4.7109375" style="70" customWidth="1"/>
    <col min="13816" max="13816" width="16.85546875" style="70" bestFit="1" customWidth="1"/>
    <col min="13817" max="13817" width="127.5703125" style="70" customWidth="1"/>
    <col min="13818" max="13818" width="46.7109375" style="70" customWidth="1"/>
    <col min="13819" max="13855" width="9.140625" style="70" customWidth="1"/>
    <col min="13856" max="14070" width="9.140625" style="70"/>
    <col min="14071" max="14071" width="4.7109375" style="70" customWidth="1"/>
    <col min="14072" max="14072" width="16.85546875" style="70" bestFit="1" customWidth="1"/>
    <col min="14073" max="14073" width="127.5703125" style="70" customWidth="1"/>
    <col min="14074" max="14074" width="46.7109375" style="70" customWidth="1"/>
    <col min="14075" max="14111" width="9.140625" style="70" customWidth="1"/>
    <col min="14112" max="14326" width="9.140625" style="70"/>
    <col min="14327" max="14327" width="4.7109375" style="70" customWidth="1"/>
    <col min="14328" max="14328" width="16.85546875" style="70" bestFit="1" customWidth="1"/>
    <col min="14329" max="14329" width="127.5703125" style="70" customWidth="1"/>
    <col min="14330" max="14330" width="46.7109375" style="70" customWidth="1"/>
    <col min="14331" max="14367" width="9.140625" style="70" customWidth="1"/>
    <col min="14368" max="14582" width="9.140625" style="70"/>
    <col min="14583" max="14583" width="4.7109375" style="70" customWidth="1"/>
    <col min="14584" max="14584" width="16.85546875" style="70" bestFit="1" customWidth="1"/>
    <col min="14585" max="14585" width="127.5703125" style="70" customWidth="1"/>
    <col min="14586" max="14586" width="46.7109375" style="70" customWidth="1"/>
    <col min="14587" max="14623" width="9.140625" style="70" customWidth="1"/>
    <col min="14624" max="14838" width="9.140625" style="70"/>
    <col min="14839" max="14839" width="4.7109375" style="70" customWidth="1"/>
    <col min="14840" max="14840" width="16.85546875" style="70" bestFit="1" customWidth="1"/>
    <col min="14841" max="14841" width="127.5703125" style="70" customWidth="1"/>
    <col min="14842" max="14842" width="46.7109375" style="70" customWidth="1"/>
    <col min="14843" max="14879" width="9.140625" style="70" customWidth="1"/>
    <col min="14880" max="15094" width="9.140625" style="70"/>
    <col min="15095" max="15095" width="4.7109375" style="70" customWidth="1"/>
    <col min="15096" max="15096" width="16.85546875" style="70" bestFit="1" customWidth="1"/>
    <col min="15097" max="15097" width="127.5703125" style="70" customWidth="1"/>
    <col min="15098" max="15098" width="46.7109375" style="70" customWidth="1"/>
    <col min="15099" max="15135" width="9.140625" style="70" customWidth="1"/>
    <col min="15136" max="15350" width="9.140625" style="70"/>
    <col min="15351" max="15351" width="4.7109375" style="70" customWidth="1"/>
    <col min="15352" max="15352" width="16.85546875" style="70" bestFit="1" customWidth="1"/>
    <col min="15353" max="15353" width="127.5703125" style="70" customWidth="1"/>
    <col min="15354" max="15354" width="46.7109375" style="70" customWidth="1"/>
    <col min="15355" max="15391" width="9.140625" style="70" customWidth="1"/>
    <col min="15392" max="15606" width="9.140625" style="70"/>
    <col min="15607" max="15607" width="4.7109375" style="70" customWidth="1"/>
    <col min="15608" max="15608" width="16.85546875" style="70" bestFit="1" customWidth="1"/>
    <col min="15609" max="15609" width="127.5703125" style="70" customWidth="1"/>
    <col min="15610" max="15610" width="46.7109375" style="70" customWidth="1"/>
    <col min="15611" max="15647" width="9.140625" style="70" customWidth="1"/>
    <col min="15648" max="15862" width="9.140625" style="70"/>
    <col min="15863" max="15863" width="4.7109375" style="70" customWidth="1"/>
    <col min="15864" max="15864" width="16.85546875" style="70" bestFit="1" customWidth="1"/>
    <col min="15865" max="15865" width="127.5703125" style="70" customWidth="1"/>
    <col min="15866" max="15866" width="46.7109375" style="70" customWidth="1"/>
    <col min="15867" max="15903" width="9.140625" style="70" customWidth="1"/>
    <col min="15904" max="16118" width="9.140625" style="70"/>
    <col min="16119" max="16119" width="4.7109375" style="70" customWidth="1"/>
    <col min="16120" max="16120" width="16.85546875" style="70" bestFit="1" customWidth="1"/>
    <col min="16121" max="16121" width="127.5703125" style="70" customWidth="1"/>
    <col min="16122" max="16122" width="46.7109375" style="70" customWidth="1"/>
    <col min="16123" max="16159" width="9.140625" style="70" customWidth="1"/>
    <col min="16160" max="16384" width="9.140625" style="70"/>
  </cols>
  <sheetData>
    <row r="1" spans="1:31" ht="31.5" x14ac:dyDescent="0.5">
      <c r="A1" s="246" t="s">
        <v>36</v>
      </c>
      <c r="B1" s="247"/>
      <c r="C1" s="247"/>
    </row>
    <row r="2" spans="1:31" ht="31.5" x14ac:dyDescent="0.5">
      <c r="A2" s="101" t="s">
        <v>23</v>
      </c>
      <c r="B2" s="102"/>
      <c r="C2" s="102"/>
    </row>
    <row r="3" spans="1:31" x14ac:dyDescent="0.25">
      <c r="A3" s="19"/>
    </row>
    <row r="4" spans="1:31" s="106" customFormat="1" ht="18.75" x14ac:dyDescent="0.25">
      <c r="A4" s="20"/>
      <c r="B4" s="21"/>
      <c r="C4" s="22" t="s">
        <v>37</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row>
    <row r="5" spans="1:31" s="108" customFormat="1" ht="18.75" x14ac:dyDescent="0.25">
      <c r="A5" s="23" t="s">
        <v>38</v>
      </c>
      <c r="B5" s="24"/>
      <c r="C5" s="25"/>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row>
    <row r="6" spans="1:31" ht="14.45" customHeight="1" x14ac:dyDescent="0.25">
      <c r="A6" s="26" t="s">
        <v>39</v>
      </c>
      <c r="B6" s="26"/>
      <c r="C6" s="27"/>
    </row>
    <row r="7" spans="1:31" ht="60" x14ac:dyDescent="0.25">
      <c r="A7" s="28"/>
      <c r="B7" s="267" t="s">
        <v>40</v>
      </c>
      <c r="C7" s="29" t="s">
        <v>41</v>
      </c>
    </row>
    <row r="8" spans="1:31" ht="14.45" customHeight="1" x14ac:dyDescent="0.25">
      <c r="A8" s="26" t="s">
        <v>42</v>
      </c>
      <c r="B8" s="26"/>
      <c r="C8" s="27"/>
    </row>
    <row r="9" spans="1:31" ht="23.25" customHeight="1" x14ac:dyDescent="0.25">
      <c r="A9" s="30"/>
      <c r="B9" s="267" t="s">
        <v>43</v>
      </c>
      <c r="C9" s="31" t="s">
        <v>1764</v>
      </c>
    </row>
    <row r="10" spans="1:31" ht="14.45" customHeight="1" x14ac:dyDescent="0.25">
      <c r="A10" s="26" t="s">
        <v>44</v>
      </c>
      <c r="B10" s="26"/>
      <c r="C10" s="27"/>
    </row>
    <row r="11" spans="1:31" ht="23.25" customHeight="1" x14ac:dyDescent="0.25">
      <c r="A11" s="30"/>
      <c r="B11" s="267" t="s">
        <v>45</v>
      </c>
      <c r="C11" s="31" t="s">
        <v>46</v>
      </c>
    </row>
    <row r="12" spans="1:31" ht="14.45" customHeight="1" x14ac:dyDescent="0.25">
      <c r="A12" s="26" t="s">
        <v>47</v>
      </c>
      <c r="B12" s="26"/>
      <c r="C12" s="27"/>
    </row>
    <row r="13" spans="1:31" ht="30" x14ac:dyDescent="0.25">
      <c r="A13" s="28"/>
      <c r="B13" s="267" t="s">
        <v>48</v>
      </c>
      <c r="C13" s="29" t="s">
        <v>49</v>
      </c>
    </row>
    <row r="14" spans="1:31" ht="14.45" customHeight="1" x14ac:dyDescent="0.25">
      <c r="A14" s="26" t="s">
        <v>50</v>
      </c>
      <c r="B14" s="26"/>
      <c r="C14" s="27"/>
    </row>
    <row r="15" spans="1:31" ht="38.25" customHeight="1" x14ac:dyDescent="0.25">
      <c r="A15" s="28"/>
      <c r="B15" s="267" t="s">
        <v>51</v>
      </c>
      <c r="C15" s="31" t="s">
        <v>52</v>
      </c>
    </row>
    <row r="16" spans="1:31" ht="14.45" customHeight="1" x14ac:dyDescent="0.25">
      <c r="A16" s="26" t="s">
        <v>53</v>
      </c>
      <c r="B16" s="26"/>
      <c r="C16" s="27"/>
    </row>
    <row r="17" spans="1:31" ht="26.25" customHeight="1" x14ac:dyDescent="0.25">
      <c r="A17" s="28"/>
      <c r="B17" s="267" t="s">
        <v>54</v>
      </c>
      <c r="C17" s="31" t="s">
        <v>55</v>
      </c>
    </row>
    <row r="18" spans="1:31" ht="14.45" customHeight="1" x14ac:dyDescent="0.25">
      <c r="A18" s="26" t="s">
        <v>56</v>
      </c>
      <c r="B18" s="26"/>
      <c r="C18" s="27"/>
    </row>
    <row r="19" spans="1:31" ht="40.5" customHeight="1" x14ac:dyDescent="0.25">
      <c r="A19" s="28"/>
      <c r="B19" s="267" t="s">
        <v>57</v>
      </c>
      <c r="C19" s="29" t="s">
        <v>58</v>
      </c>
    </row>
    <row r="20" spans="1:31" s="108" customFormat="1" ht="18.75" x14ac:dyDescent="0.25">
      <c r="A20" s="23" t="s">
        <v>59</v>
      </c>
      <c r="B20" s="24"/>
      <c r="C20" s="32"/>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row>
    <row r="21" spans="1:31" ht="14.45" customHeight="1" x14ac:dyDescent="0.25">
      <c r="A21" s="26" t="s">
        <v>60</v>
      </c>
      <c r="B21" s="26"/>
      <c r="C21" s="27"/>
    </row>
    <row r="22" spans="1:31" ht="42.6" customHeight="1" x14ac:dyDescent="0.25">
      <c r="A22" s="30"/>
      <c r="B22" s="267" t="s">
        <v>61</v>
      </c>
      <c r="C22" s="29" t="s">
        <v>62</v>
      </c>
    </row>
    <row r="23" spans="1:31" ht="14.45" customHeight="1" x14ac:dyDescent="0.25">
      <c r="A23" s="26" t="s">
        <v>63</v>
      </c>
      <c r="B23" s="26"/>
      <c r="C23" s="27"/>
    </row>
    <row r="24" spans="1:31" ht="30" x14ac:dyDescent="0.25">
      <c r="A24" s="28"/>
      <c r="B24" s="267" t="s">
        <v>64</v>
      </c>
      <c r="C24" s="31" t="s">
        <v>65</v>
      </c>
    </row>
    <row r="25" spans="1:31" ht="14.45" customHeight="1" x14ac:dyDescent="0.25">
      <c r="A25" s="66" t="s">
        <v>1771</v>
      </c>
      <c r="B25" s="26"/>
      <c r="C25" s="27"/>
    </row>
    <row r="26" spans="1:31" ht="38.25" customHeight="1" x14ac:dyDescent="0.25">
      <c r="A26" s="28"/>
      <c r="B26" s="267" t="s">
        <v>66</v>
      </c>
      <c r="C26" s="31" t="s">
        <v>67</v>
      </c>
    </row>
    <row r="27" spans="1:31" ht="14.45" customHeight="1" x14ac:dyDescent="0.25">
      <c r="A27" s="26" t="s">
        <v>68</v>
      </c>
      <c r="B27" s="26"/>
      <c r="C27" s="27"/>
    </row>
    <row r="28" spans="1:31" ht="34.5" customHeight="1" x14ac:dyDescent="0.25">
      <c r="A28" s="28"/>
      <c r="B28" s="267" t="s">
        <v>69</v>
      </c>
      <c r="C28" s="31" t="s">
        <v>70</v>
      </c>
    </row>
    <row r="29" spans="1:31" x14ac:dyDescent="0.25">
      <c r="A29" s="66" t="s">
        <v>1768</v>
      </c>
      <c r="B29" s="66"/>
      <c r="C29" s="67"/>
    </row>
    <row r="30" spans="1:31" ht="60" x14ac:dyDescent="0.25">
      <c r="A30" s="68"/>
      <c r="B30" s="267" t="s">
        <v>1766</v>
      </c>
      <c r="C30" s="31" t="s">
        <v>1765</v>
      </c>
    </row>
    <row r="31" spans="1:31" x14ac:dyDescent="0.25">
      <c r="A31" s="66" t="s">
        <v>1767</v>
      </c>
      <c r="B31" s="66"/>
      <c r="C31" s="67"/>
    </row>
    <row r="32" spans="1:31" ht="30" x14ac:dyDescent="0.25">
      <c r="A32" s="68"/>
      <c r="B32" s="267" t="s">
        <v>1769</v>
      </c>
      <c r="C32" s="31" t="s">
        <v>1770</v>
      </c>
    </row>
    <row r="33" spans="1:3" x14ac:dyDescent="0.25">
      <c r="A33" s="66" t="s">
        <v>1772</v>
      </c>
      <c r="B33" s="66"/>
      <c r="C33" s="67"/>
    </row>
    <row r="34" spans="1:3" ht="30" x14ac:dyDescent="0.25">
      <c r="A34" s="68"/>
      <c r="B34" s="267" t="s">
        <v>1777</v>
      </c>
      <c r="C34" s="31" t="s">
        <v>1776</v>
      </c>
    </row>
    <row r="38" spans="1:3" x14ac:dyDescent="0.25">
      <c r="C38" s="110"/>
    </row>
  </sheetData>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C3" sqref="C3"/>
    </sheetView>
  </sheetViews>
  <sheetFormatPr defaultColWidth="8.85546875" defaultRowHeight="15" outlineLevelRow="1" x14ac:dyDescent="0.25"/>
  <cols>
    <col min="1" max="1" width="13.28515625" style="45" customWidth="1"/>
    <col min="2" max="2" width="60.7109375" style="45" customWidth="1"/>
    <col min="3" max="3" width="39.140625" style="45" bestFit="1" customWidth="1"/>
    <col min="4" max="4" width="35.140625" style="45" bestFit="1" customWidth="1"/>
    <col min="5" max="5" width="6.7109375" style="45" customWidth="1"/>
    <col min="6" max="6" width="41.7109375" style="45" customWidth="1"/>
    <col min="7" max="7" width="41.7109375" style="12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123" customWidth="1"/>
    <col min="15" max="16384" width="8.85546875" style="47"/>
  </cols>
  <sheetData>
    <row r="1" spans="1:13" ht="31.5" x14ac:dyDescent="0.25">
      <c r="A1" s="111" t="s">
        <v>1721</v>
      </c>
      <c r="B1" s="111"/>
      <c r="C1" s="123"/>
      <c r="D1" s="123"/>
      <c r="E1" s="123"/>
      <c r="F1" s="124" t="s">
        <v>1773</v>
      </c>
      <c r="H1" s="123"/>
      <c r="I1" s="111"/>
      <c r="J1" s="123"/>
      <c r="K1" s="123"/>
      <c r="L1" s="123"/>
      <c r="M1" s="123"/>
    </row>
    <row r="2" spans="1:13" ht="15.75" thickBot="1" x14ac:dyDescent="0.3">
      <c r="A2" s="123"/>
      <c r="B2" s="125"/>
      <c r="C2" s="125"/>
      <c r="D2" s="123"/>
      <c r="E2" s="123"/>
      <c r="F2" s="123"/>
      <c r="H2" s="123"/>
      <c r="L2" s="123"/>
      <c r="M2" s="123"/>
    </row>
    <row r="3" spans="1:13" ht="19.5" thickBot="1" x14ac:dyDescent="0.3">
      <c r="A3" s="126"/>
      <c r="B3" s="34" t="s">
        <v>71</v>
      </c>
      <c r="C3" s="128" t="s">
        <v>217</v>
      </c>
      <c r="D3" s="126"/>
      <c r="E3" s="126"/>
      <c r="F3" s="123"/>
      <c r="G3" s="126"/>
      <c r="H3" s="123"/>
      <c r="L3" s="123"/>
      <c r="M3" s="123"/>
    </row>
    <row r="4" spans="1:13" ht="15.75" thickBot="1" x14ac:dyDescent="0.3">
      <c r="B4" s="33"/>
      <c r="H4" s="123"/>
      <c r="L4" s="123"/>
      <c r="M4" s="123"/>
    </row>
    <row r="5" spans="1:13" ht="18.75" x14ac:dyDescent="0.25">
      <c r="A5" s="127"/>
      <c r="B5" s="35" t="s">
        <v>72</v>
      </c>
      <c r="C5" s="127"/>
      <c r="E5" s="129"/>
      <c r="F5" s="129"/>
      <c r="H5" s="123"/>
      <c r="L5" s="123"/>
      <c r="M5" s="123"/>
    </row>
    <row r="6" spans="1:13" x14ac:dyDescent="0.25">
      <c r="B6" s="174" t="s">
        <v>73</v>
      </c>
      <c r="H6" s="123"/>
      <c r="L6" s="123"/>
      <c r="M6" s="123"/>
    </row>
    <row r="7" spans="1:13" x14ac:dyDescent="0.25">
      <c r="B7" s="175" t="s">
        <v>74</v>
      </c>
      <c r="H7" s="123"/>
      <c r="L7" s="123"/>
      <c r="M7" s="123"/>
    </row>
    <row r="8" spans="1:13" x14ac:dyDescent="0.25">
      <c r="B8" s="175" t="s">
        <v>75</v>
      </c>
      <c r="F8" s="45" t="s">
        <v>76</v>
      </c>
      <c r="H8" s="123"/>
      <c r="L8" s="123"/>
      <c r="M8" s="123"/>
    </row>
    <row r="9" spans="1:13" x14ac:dyDescent="0.25">
      <c r="B9" s="174" t="s">
        <v>77</v>
      </c>
      <c r="H9" s="123"/>
      <c r="L9" s="123"/>
      <c r="M9" s="123"/>
    </row>
    <row r="10" spans="1:13" x14ac:dyDescent="0.25">
      <c r="B10" s="174" t="s">
        <v>78</v>
      </c>
      <c r="H10" s="123"/>
      <c r="L10" s="123"/>
      <c r="M10" s="123"/>
    </row>
    <row r="11" spans="1:13" ht="15.75" thickBot="1" x14ac:dyDescent="0.3">
      <c r="B11" s="176" t="s">
        <v>79</v>
      </c>
      <c r="H11" s="123"/>
      <c r="L11" s="123"/>
      <c r="M11" s="123"/>
    </row>
    <row r="12" spans="1:13" x14ac:dyDescent="0.25">
      <c r="B12" s="37"/>
      <c r="H12" s="123"/>
      <c r="L12" s="123"/>
      <c r="M12" s="123"/>
    </row>
    <row r="13" spans="1:13" ht="37.5" x14ac:dyDescent="0.25">
      <c r="A13" s="38" t="s">
        <v>80</v>
      </c>
      <c r="B13" s="38" t="s">
        <v>73</v>
      </c>
      <c r="C13" s="39"/>
      <c r="D13" s="39"/>
      <c r="E13" s="39"/>
      <c r="F13" s="39"/>
      <c r="G13" s="40"/>
      <c r="H13" s="123"/>
      <c r="L13" s="123"/>
      <c r="M13" s="123"/>
    </row>
    <row r="14" spans="1:13" x14ac:dyDescent="0.25">
      <c r="A14" s="45" t="s">
        <v>81</v>
      </c>
      <c r="B14" s="130" t="s">
        <v>0</v>
      </c>
      <c r="C14" s="45" t="s">
        <v>2</v>
      </c>
      <c r="E14" s="129"/>
      <c r="F14" s="129"/>
      <c r="H14" s="123"/>
      <c r="L14" s="123"/>
      <c r="M14" s="123"/>
    </row>
    <row r="15" spans="1:13" x14ac:dyDescent="0.25">
      <c r="A15" s="45" t="s">
        <v>83</v>
      </c>
      <c r="B15" s="130" t="s">
        <v>84</v>
      </c>
      <c r="C15" s="45" t="s">
        <v>1863</v>
      </c>
      <c r="E15" s="129"/>
      <c r="F15" s="129"/>
      <c r="H15" s="123"/>
      <c r="L15" s="123"/>
      <c r="M15" s="123"/>
    </row>
    <row r="16" spans="1:13" ht="45" x14ac:dyDescent="0.25">
      <c r="A16" s="45" t="s">
        <v>85</v>
      </c>
      <c r="B16" s="130" t="s">
        <v>86</v>
      </c>
      <c r="C16" s="45" t="s">
        <v>1871</v>
      </c>
      <c r="E16" s="129"/>
      <c r="F16" s="129"/>
      <c r="H16" s="123"/>
      <c r="L16" s="123"/>
      <c r="M16" s="123"/>
    </row>
    <row r="17" spans="1:13" x14ac:dyDescent="0.25">
      <c r="A17" s="45" t="s">
        <v>87</v>
      </c>
      <c r="B17" s="130" t="s">
        <v>88</v>
      </c>
      <c r="C17" s="271">
        <v>44377</v>
      </c>
      <c r="E17" s="129"/>
      <c r="F17" s="129"/>
      <c r="H17" s="123"/>
      <c r="L17" s="123"/>
      <c r="M17" s="123"/>
    </row>
    <row r="18" spans="1:13" outlineLevel="1" x14ac:dyDescent="0.25">
      <c r="A18" s="45" t="s">
        <v>89</v>
      </c>
      <c r="B18" s="131" t="s">
        <v>90</v>
      </c>
      <c r="C18" s="45" t="s">
        <v>1872</v>
      </c>
      <c r="E18" s="129"/>
      <c r="F18" s="129"/>
      <c r="H18" s="123"/>
      <c r="L18" s="123"/>
      <c r="M18" s="123"/>
    </row>
    <row r="19" spans="1:13" outlineLevel="1" x14ac:dyDescent="0.25">
      <c r="A19" s="45" t="s">
        <v>91</v>
      </c>
      <c r="B19" s="131" t="s">
        <v>92</v>
      </c>
      <c r="C19" s="45" t="s">
        <v>1873</v>
      </c>
      <c r="E19" s="129"/>
      <c r="F19" s="129"/>
      <c r="H19" s="123"/>
      <c r="L19" s="123"/>
      <c r="M19" s="123"/>
    </row>
    <row r="20" spans="1:13" outlineLevel="1" x14ac:dyDescent="0.25">
      <c r="A20" s="45" t="s">
        <v>93</v>
      </c>
      <c r="B20" s="131"/>
      <c r="E20" s="129"/>
      <c r="F20" s="129"/>
      <c r="H20" s="123"/>
      <c r="L20" s="123"/>
      <c r="M20" s="123"/>
    </row>
    <row r="21" spans="1:13" outlineLevel="1" x14ac:dyDescent="0.25">
      <c r="A21" s="45" t="s">
        <v>94</v>
      </c>
      <c r="B21" s="131"/>
      <c r="E21" s="129"/>
      <c r="F21" s="129"/>
      <c r="H21" s="123"/>
      <c r="L21" s="123"/>
      <c r="M21" s="123"/>
    </row>
    <row r="22" spans="1:13" outlineLevel="1" x14ac:dyDescent="0.25">
      <c r="A22" s="45" t="s">
        <v>95</v>
      </c>
      <c r="B22" s="131"/>
      <c r="E22" s="129"/>
      <c r="F22" s="129"/>
      <c r="H22" s="123"/>
      <c r="L22" s="123"/>
      <c r="M22" s="123"/>
    </row>
    <row r="23" spans="1:13" outlineLevel="1" x14ac:dyDescent="0.25">
      <c r="A23" s="45" t="s">
        <v>96</v>
      </c>
      <c r="B23" s="131"/>
      <c r="E23" s="129"/>
      <c r="F23" s="129"/>
      <c r="H23" s="123"/>
      <c r="L23" s="123"/>
      <c r="M23" s="123"/>
    </row>
    <row r="24" spans="1:13" outlineLevel="1" x14ac:dyDescent="0.25">
      <c r="A24" s="45" t="s">
        <v>97</v>
      </c>
      <c r="B24" s="131"/>
      <c r="E24" s="129"/>
      <c r="F24" s="129"/>
      <c r="H24" s="123"/>
      <c r="L24" s="123"/>
      <c r="M24" s="123"/>
    </row>
    <row r="25" spans="1:13" outlineLevel="1" x14ac:dyDescent="0.25">
      <c r="A25" s="45" t="s">
        <v>98</v>
      </c>
      <c r="B25" s="131"/>
      <c r="E25" s="129"/>
      <c r="F25" s="129"/>
      <c r="H25" s="123"/>
      <c r="L25" s="123"/>
      <c r="M25" s="123"/>
    </row>
    <row r="26" spans="1:13" ht="18.75" x14ac:dyDescent="0.25">
      <c r="A26" s="39"/>
      <c r="B26" s="38" t="s">
        <v>74</v>
      </c>
      <c r="C26" s="39"/>
      <c r="D26" s="39"/>
      <c r="E26" s="39"/>
      <c r="F26" s="39"/>
      <c r="G26" s="40"/>
      <c r="H26" s="123"/>
      <c r="L26" s="123"/>
      <c r="M26" s="123"/>
    </row>
    <row r="27" spans="1:13" x14ac:dyDescent="0.25">
      <c r="A27" s="45" t="s">
        <v>99</v>
      </c>
      <c r="B27" s="132" t="s">
        <v>100</v>
      </c>
      <c r="C27" s="45" t="s">
        <v>1874</v>
      </c>
      <c r="D27" s="133"/>
      <c r="E27" s="133"/>
      <c r="F27" s="133"/>
      <c r="H27" s="123"/>
      <c r="L27" s="123"/>
      <c r="M27" s="123"/>
    </row>
    <row r="28" spans="1:13" x14ac:dyDescent="0.25">
      <c r="A28" s="45" t="s">
        <v>101</v>
      </c>
      <c r="B28" s="132" t="s">
        <v>102</v>
      </c>
      <c r="C28" s="45" t="s">
        <v>1874</v>
      </c>
      <c r="D28" s="133"/>
      <c r="E28" s="133"/>
      <c r="F28" s="133"/>
      <c r="H28" s="123"/>
      <c r="L28" s="123"/>
      <c r="M28" s="123"/>
    </row>
    <row r="29" spans="1:13" x14ac:dyDescent="0.25">
      <c r="A29" s="45" t="s">
        <v>103</v>
      </c>
      <c r="B29" s="132" t="s">
        <v>104</v>
      </c>
      <c r="C29" s="78" t="s">
        <v>1875</v>
      </c>
      <c r="E29" s="133"/>
      <c r="F29" s="133"/>
      <c r="H29" s="123"/>
      <c r="L29" s="123"/>
      <c r="M29" s="123"/>
    </row>
    <row r="30" spans="1:13" outlineLevel="1" x14ac:dyDescent="0.25">
      <c r="A30" s="45" t="s">
        <v>106</v>
      </c>
      <c r="B30" s="132"/>
      <c r="E30" s="133"/>
      <c r="F30" s="133"/>
      <c r="H30" s="123"/>
      <c r="L30" s="123"/>
      <c r="M30" s="123"/>
    </row>
    <row r="31" spans="1:13" outlineLevel="1" x14ac:dyDescent="0.25">
      <c r="A31" s="45" t="s">
        <v>107</v>
      </c>
      <c r="B31" s="132"/>
      <c r="E31" s="133"/>
      <c r="F31" s="133"/>
      <c r="H31" s="123"/>
      <c r="L31" s="123"/>
      <c r="M31" s="123"/>
    </row>
    <row r="32" spans="1:13" outlineLevel="1" x14ac:dyDescent="0.25">
      <c r="A32" s="45" t="s">
        <v>108</v>
      </c>
      <c r="B32" s="132"/>
      <c r="E32" s="133"/>
      <c r="F32" s="133"/>
      <c r="H32" s="123"/>
      <c r="L32" s="123"/>
      <c r="M32" s="123"/>
    </row>
    <row r="33" spans="1:14" outlineLevel="1" x14ac:dyDescent="0.25">
      <c r="A33" s="45" t="s">
        <v>109</v>
      </c>
      <c r="B33" s="132"/>
      <c r="E33" s="133"/>
      <c r="F33" s="133"/>
      <c r="H33" s="123"/>
      <c r="L33" s="123"/>
      <c r="M33" s="123"/>
    </row>
    <row r="34" spans="1:14" outlineLevel="1" x14ac:dyDescent="0.25">
      <c r="A34" s="45" t="s">
        <v>110</v>
      </c>
      <c r="B34" s="132"/>
      <c r="E34" s="133"/>
      <c r="F34" s="133"/>
      <c r="H34" s="123"/>
      <c r="L34" s="123"/>
      <c r="M34" s="123"/>
    </row>
    <row r="35" spans="1:14" outlineLevel="1" x14ac:dyDescent="0.25">
      <c r="A35" s="45" t="s">
        <v>111</v>
      </c>
      <c r="B35" s="134"/>
      <c r="E35" s="133"/>
      <c r="F35" s="133"/>
      <c r="H35" s="123"/>
      <c r="L35" s="123"/>
      <c r="M35" s="123"/>
    </row>
    <row r="36" spans="1:14" ht="18.75" x14ac:dyDescent="0.25">
      <c r="A36" s="38"/>
      <c r="B36" s="38" t="s">
        <v>75</v>
      </c>
      <c r="C36" s="38"/>
      <c r="D36" s="39"/>
      <c r="E36" s="39"/>
      <c r="F36" s="39"/>
      <c r="G36" s="40"/>
      <c r="H36" s="123"/>
      <c r="L36" s="123"/>
      <c r="M36" s="123"/>
    </row>
    <row r="37" spans="1:14" ht="15" customHeight="1" x14ac:dyDescent="0.25">
      <c r="A37" s="41"/>
      <c r="B37" s="42" t="s">
        <v>112</v>
      </c>
      <c r="C37" s="41" t="s">
        <v>113</v>
      </c>
      <c r="D37" s="43"/>
      <c r="E37" s="43"/>
      <c r="F37" s="43"/>
      <c r="G37" s="44"/>
      <c r="H37" s="123"/>
      <c r="L37" s="123"/>
      <c r="M37" s="123"/>
    </row>
    <row r="38" spans="1:14" x14ac:dyDescent="0.25">
      <c r="A38" s="45" t="s">
        <v>4</v>
      </c>
      <c r="B38" s="133" t="s">
        <v>1565</v>
      </c>
      <c r="C38" s="277">
        <v>24617.58729345</v>
      </c>
      <c r="F38" s="133"/>
      <c r="H38" s="123"/>
      <c r="L38" s="123"/>
      <c r="M38" s="123"/>
    </row>
    <row r="39" spans="1:14" x14ac:dyDescent="0.25">
      <c r="A39" s="45" t="s">
        <v>114</v>
      </c>
      <c r="B39" s="133" t="s">
        <v>115</v>
      </c>
      <c r="C39" s="277">
        <v>10100</v>
      </c>
      <c r="F39" s="133"/>
      <c r="H39" s="123"/>
      <c r="L39" s="123"/>
      <c r="M39" s="123"/>
      <c r="N39" s="47"/>
    </row>
    <row r="40" spans="1:14" outlineLevel="1" x14ac:dyDescent="0.25">
      <c r="A40" s="45" t="s">
        <v>116</v>
      </c>
      <c r="B40" s="136" t="s">
        <v>117</v>
      </c>
      <c r="C40" s="135" t="s">
        <v>1390</v>
      </c>
      <c r="F40" s="133"/>
      <c r="H40" s="123"/>
      <c r="L40" s="123"/>
      <c r="M40" s="123"/>
      <c r="N40" s="47"/>
    </row>
    <row r="41" spans="1:14" outlineLevel="1" x14ac:dyDescent="0.25">
      <c r="A41" s="45" t="s">
        <v>119</v>
      </c>
      <c r="B41" s="136" t="s">
        <v>120</v>
      </c>
      <c r="C41" s="135" t="s">
        <v>1390</v>
      </c>
      <c r="F41" s="133"/>
      <c r="H41" s="123"/>
      <c r="L41" s="123"/>
      <c r="M41" s="123"/>
      <c r="N41" s="47"/>
    </row>
    <row r="42" spans="1:14" outlineLevel="1" x14ac:dyDescent="0.25">
      <c r="A42" s="45" t="s">
        <v>121</v>
      </c>
      <c r="B42" s="136"/>
      <c r="C42" s="135"/>
      <c r="F42" s="133"/>
      <c r="H42" s="123"/>
      <c r="L42" s="123"/>
      <c r="M42" s="123"/>
      <c r="N42" s="47"/>
    </row>
    <row r="43" spans="1:14" outlineLevel="1" x14ac:dyDescent="0.25">
      <c r="A43" s="47" t="s">
        <v>1793</v>
      </c>
      <c r="B43" s="133"/>
      <c r="F43" s="133"/>
      <c r="H43" s="123"/>
      <c r="L43" s="123"/>
      <c r="M43" s="123"/>
      <c r="N43" s="47"/>
    </row>
    <row r="44" spans="1:14" ht="15" customHeight="1" x14ac:dyDescent="0.25">
      <c r="A44" s="41"/>
      <c r="B44" s="42" t="s">
        <v>122</v>
      </c>
      <c r="C44" s="49" t="s">
        <v>1566</v>
      </c>
      <c r="D44" s="41" t="s">
        <v>123</v>
      </c>
      <c r="E44" s="43"/>
      <c r="F44" s="44" t="s">
        <v>124</v>
      </c>
      <c r="G44" s="44" t="s">
        <v>125</v>
      </c>
      <c r="H44" s="123"/>
      <c r="L44" s="123"/>
      <c r="M44" s="123"/>
      <c r="N44" s="47"/>
    </row>
    <row r="45" spans="1:14" x14ac:dyDescent="0.25">
      <c r="A45" s="45" t="s">
        <v>8</v>
      </c>
      <c r="B45" s="133" t="s">
        <v>126</v>
      </c>
      <c r="C45" s="137">
        <v>0.02</v>
      </c>
      <c r="D45" s="274">
        <f>IF(OR(C38="[For completion]",C39="[For completion]"),"Please complete G.3.1.1 and G.3.1.2",(C38/C39-1))</f>
        <v>1.4373848805396041</v>
      </c>
      <c r="E45" s="137"/>
      <c r="F45" s="137">
        <v>0.1</v>
      </c>
      <c r="G45" s="45" t="s">
        <v>1879</v>
      </c>
      <c r="H45" s="123"/>
      <c r="L45" s="123"/>
      <c r="M45" s="123"/>
      <c r="N45" s="47"/>
    </row>
    <row r="46" spans="1:14" outlineLevel="1" x14ac:dyDescent="0.25">
      <c r="A46" s="45" t="s">
        <v>127</v>
      </c>
      <c r="B46" s="131" t="s">
        <v>128</v>
      </c>
      <c r="C46" s="137"/>
      <c r="D46" s="137"/>
      <c r="E46" s="137"/>
      <c r="F46" s="137"/>
      <c r="G46" s="138"/>
      <c r="H46" s="123"/>
      <c r="L46" s="123"/>
      <c r="M46" s="123"/>
      <c r="N46" s="47"/>
    </row>
    <row r="47" spans="1:14" outlineLevel="1" x14ac:dyDescent="0.25">
      <c r="A47" s="45" t="s">
        <v>129</v>
      </c>
      <c r="B47" s="131" t="s">
        <v>130</v>
      </c>
      <c r="C47" s="137"/>
      <c r="D47" s="137"/>
      <c r="E47" s="137"/>
      <c r="F47" s="137"/>
      <c r="G47" s="138"/>
      <c r="H47" s="123"/>
      <c r="L47" s="123"/>
      <c r="M47" s="123"/>
      <c r="N47" s="47"/>
    </row>
    <row r="48" spans="1:14" outlineLevel="1" x14ac:dyDescent="0.25">
      <c r="A48" s="45" t="s">
        <v>131</v>
      </c>
      <c r="B48" s="131"/>
      <c r="C48" s="138"/>
      <c r="D48" s="138"/>
      <c r="E48" s="138"/>
      <c r="F48" s="138"/>
      <c r="G48" s="138"/>
      <c r="H48" s="123"/>
      <c r="L48" s="123"/>
      <c r="M48" s="123"/>
      <c r="N48" s="47"/>
    </row>
    <row r="49" spans="1:14" outlineLevel="1" x14ac:dyDescent="0.25">
      <c r="A49" s="45" t="s">
        <v>132</v>
      </c>
      <c r="B49" s="131"/>
      <c r="C49" s="138"/>
      <c r="D49" s="138"/>
      <c r="E49" s="138"/>
      <c r="F49" s="138"/>
      <c r="G49" s="138"/>
      <c r="H49" s="123"/>
      <c r="L49" s="123"/>
      <c r="M49" s="123"/>
      <c r="N49" s="47"/>
    </row>
    <row r="50" spans="1:14" outlineLevel="1" x14ac:dyDescent="0.25">
      <c r="A50" s="45" t="s">
        <v>133</v>
      </c>
      <c r="B50" s="131"/>
      <c r="C50" s="138"/>
      <c r="D50" s="138"/>
      <c r="E50" s="138"/>
      <c r="F50" s="138"/>
      <c r="G50" s="138"/>
      <c r="H50" s="123"/>
      <c r="L50" s="123"/>
      <c r="M50" s="123"/>
      <c r="N50" s="47"/>
    </row>
    <row r="51" spans="1:14" outlineLevel="1" x14ac:dyDescent="0.25">
      <c r="A51" s="45" t="s">
        <v>134</v>
      </c>
      <c r="B51" s="131"/>
      <c r="C51" s="138"/>
      <c r="D51" s="138"/>
      <c r="E51" s="138"/>
      <c r="F51" s="138"/>
      <c r="G51" s="138"/>
      <c r="H51" s="123"/>
      <c r="L51" s="123"/>
      <c r="M51" s="123"/>
      <c r="N51" s="47"/>
    </row>
    <row r="52" spans="1:14" ht="15" customHeight="1" x14ac:dyDescent="0.25">
      <c r="A52" s="41"/>
      <c r="B52" s="42" t="s">
        <v>135</v>
      </c>
      <c r="C52" s="41" t="s">
        <v>113</v>
      </c>
      <c r="D52" s="41"/>
      <c r="E52" s="43"/>
      <c r="F52" s="44" t="s">
        <v>136</v>
      </c>
      <c r="G52" s="44"/>
      <c r="H52" s="123"/>
      <c r="L52" s="123"/>
      <c r="M52" s="123"/>
      <c r="N52" s="47"/>
    </row>
    <row r="53" spans="1:14" x14ac:dyDescent="0.25">
      <c r="A53" s="45" t="s">
        <v>137</v>
      </c>
      <c r="B53" s="133" t="s">
        <v>138</v>
      </c>
      <c r="C53" s="270">
        <v>24132.917126</v>
      </c>
      <c r="E53" s="140"/>
      <c r="F53" s="141">
        <f>IF($C$58=0,"",IF(C53="[for completion]","",C53/$C$58))</f>
        <v>0.98031203620108809</v>
      </c>
      <c r="G53" s="142"/>
      <c r="H53" s="123"/>
      <c r="L53" s="123"/>
      <c r="M53" s="123"/>
      <c r="N53" s="47"/>
    </row>
    <row r="54" spans="1:14" x14ac:dyDescent="0.25">
      <c r="A54" s="45" t="s">
        <v>139</v>
      </c>
      <c r="B54" s="133" t="s">
        <v>140</v>
      </c>
      <c r="C54" s="270">
        <v>0</v>
      </c>
      <c r="E54" s="140"/>
      <c r="F54" s="141">
        <f>IF($C$58=0,"",IF(C54="[for completion]","",C54/$C$58))</f>
        <v>0</v>
      </c>
      <c r="G54" s="142"/>
      <c r="H54" s="123"/>
      <c r="L54" s="123"/>
      <c r="M54" s="123"/>
      <c r="N54" s="47"/>
    </row>
    <row r="55" spans="1:14" x14ac:dyDescent="0.25">
      <c r="A55" s="45" t="s">
        <v>141</v>
      </c>
      <c r="B55" s="133" t="s">
        <v>142</v>
      </c>
      <c r="C55" s="270">
        <v>0</v>
      </c>
      <c r="E55" s="140"/>
      <c r="F55" s="143">
        <f t="shared" ref="F55:F56" si="0">IF($C$58=0,"",IF(C55="[for completion]","",C55/$C$58))</f>
        <v>0</v>
      </c>
      <c r="G55" s="142"/>
      <c r="H55" s="123"/>
      <c r="L55" s="123"/>
      <c r="M55" s="123"/>
      <c r="N55" s="47"/>
    </row>
    <row r="56" spans="1:14" x14ac:dyDescent="0.25">
      <c r="A56" s="45" t="s">
        <v>143</v>
      </c>
      <c r="B56" s="133" t="s">
        <v>144</v>
      </c>
      <c r="C56" s="270">
        <v>445.73966844999899</v>
      </c>
      <c r="E56" s="140"/>
      <c r="F56" s="143">
        <f t="shared" si="0"/>
        <v>1.8106553787608462E-2</v>
      </c>
      <c r="G56" s="142"/>
      <c r="H56" s="123"/>
      <c r="L56" s="123"/>
      <c r="M56" s="123"/>
      <c r="N56" s="47"/>
    </row>
    <row r="57" spans="1:14" x14ac:dyDescent="0.25">
      <c r="A57" s="45" t="s">
        <v>145</v>
      </c>
      <c r="B57" s="45" t="s">
        <v>146</v>
      </c>
      <c r="C57" s="270">
        <v>38.930498999999998</v>
      </c>
      <c r="E57" s="140"/>
      <c r="F57" s="141">
        <f>IF($C$58=0,"",IF(C57="[for completion]","",C57/$C$58))</f>
        <v>1.5814100113035138E-3</v>
      </c>
      <c r="G57" s="142"/>
      <c r="H57" s="123"/>
      <c r="L57" s="123"/>
      <c r="M57" s="123"/>
      <c r="N57" s="47"/>
    </row>
    <row r="58" spans="1:14" x14ac:dyDescent="0.25">
      <c r="A58" s="45" t="s">
        <v>147</v>
      </c>
      <c r="B58" s="144" t="s">
        <v>148</v>
      </c>
      <c r="C58" s="140">
        <f>SUM(C53:C57)</f>
        <v>24617.587293449997</v>
      </c>
      <c r="D58" s="140"/>
      <c r="E58" s="140"/>
      <c r="F58" s="145">
        <f>SUM(F53:F57)</f>
        <v>1</v>
      </c>
      <c r="G58" s="142"/>
      <c r="H58" s="123"/>
      <c r="L58" s="123"/>
      <c r="M58" s="123"/>
      <c r="N58" s="47"/>
    </row>
    <row r="59" spans="1:14" outlineLevel="1" x14ac:dyDescent="0.25">
      <c r="A59" s="45" t="s">
        <v>149</v>
      </c>
      <c r="B59" s="146" t="s">
        <v>1876</v>
      </c>
      <c r="C59" s="270">
        <v>12274</v>
      </c>
      <c r="E59" s="140"/>
      <c r="F59" s="141">
        <f t="shared" ref="F59:F64" si="1">IF($C$58=0,"",IF(C59="[for completion]","",C59/$C$58))</f>
        <v>0.49858663457510088</v>
      </c>
      <c r="G59" s="142"/>
      <c r="H59" s="123"/>
      <c r="L59" s="123"/>
      <c r="M59" s="123"/>
      <c r="N59" s="47"/>
    </row>
    <row r="60" spans="1:14" outlineLevel="1" x14ac:dyDescent="0.25">
      <c r="A60" s="45" t="s">
        <v>151</v>
      </c>
      <c r="B60" s="146" t="s">
        <v>1877</v>
      </c>
      <c r="C60" s="270">
        <v>5334</v>
      </c>
      <c r="E60" s="140"/>
      <c r="F60" s="141">
        <f t="shared" si="1"/>
        <v>0.21667436115557992</v>
      </c>
      <c r="G60" s="142"/>
      <c r="H60" s="123"/>
      <c r="L60" s="123"/>
      <c r="M60" s="123"/>
      <c r="N60" s="47"/>
    </row>
    <row r="61" spans="1:14" outlineLevel="1" x14ac:dyDescent="0.25">
      <c r="A61" s="45" t="s">
        <v>152</v>
      </c>
      <c r="B61" s="146" t="s">
        <v>1878</v>
      </c>
      <c r="C61" s="270">
        <v>6534</v>
      </c>
      <c r="E61" s="140"/>
      <c r="F61" s="141">
        <f t="shared" si="1"/>
        <v>0.26541999921082848</v>
      </c>
      <c r="G61" s="142"/>
      <c r="H61" s="123"/>
      <c r="L61" s="123"/>
      <c r="M61" s="123"/>
      <c r="N61" s="47"/>
    </row>
    <row r="62" spans="1:14" outlineLevel="1" x14ac:dyDescent="0.25">
      <c r="A62" s="45" t="s">
        <v>153</v>
      </c>
      <c r="B62" s="146"/>
      <c r="C62" s="135"/>
      <c r="E62" s="140"/>
      <c r="F62" s="141">
        <f t="shared" si="1"/>
        <v>0</v>
      </c>
      <c r="G62" s="142"/>
      <c r="H62" s="123"/>
      <c r="L62" s="123"/>
      <c r="M62" s="123"/>
      <c r="N62" s="47"/>
    </row>
    <row r="63" spans="1:14" outlineLevel="1" x14ac:dyDescent="0.25">
      <c r="A63" s="45" t="s">
        <v>154</v>
      </c>
      <c r="B63" s="146"/>
      <c r="C63" s="135"/>
      <c r="E63" s="140"/>
      <c r="F63" s="141">
        <f t="shared" si="1"/>
        <v>0</v>
      </c>
      <c r="G63" s="142"/>
      <c r="H63" s="123"/>
      <c r="L63" s="123"/>
      <c r="M63" s="123"/>
      <c r="N63" s="47"/>
    </row>
    <row r="64" spans="1:14" outlineLevel="1" x14ac:dyDescent="0.25">
      <c r="A64" s="45" t="s">
        <v>155</v>
      </c>
      <c r="B64" s="146"/>
      <c r="C64" s="147"/>
      <c r="D64" s="47"/>
      <c r="E64" s="47"/>
      <c r="F64" s="141">
        <f t="shared" si="1"/>
        <v>0</v>
      </c>
      <c r="G64" s="148"/>
      <c r="H64" s="123"/>
      <c r="L64" s="123"/>
      <c r="M64" s="123"/>
      <c r="N64" s="47"/>
    </row>
    <row r="65" spans="1:14" ht="15" customHeight="1" x14ac:dyDescent="0.25">
      <c r="A65" s="41"/>
      <c r="B65" s="42" t="s">
        <v>156</v>
      </c>
      <c r="C65" s="49" t="s">
        <v>1577</v>
      </c>
      <c r="D65" s="49" t="s">
        <v>1578</v>
      </c>
      <c r="E65" s="43"/>
      <c r="F65" s="44" t="s">
        <v>157</v>
      </c>
      <c r="G65" s="46" t="s">
        <v>158</v>
      </c>
      <c r="H65" s="123"/>
      <c r="L65" s="123"/>
      <c r="M65" s="123"/>
      <c r="N65" s="47"/>
    </row>
    <row r="66" spans="1:14" x14ac:dyDescent="0.25">
      <c r="A66" s="45" t="s">
        <v>159</v>
      </c>
      <c r="B66" s="133" t="s">
        <v>1650</v>
      </c>
      <c r="C66" s="278">
        <v>21.4</v>
      </c>
      <c r="D66" s="149" t="s">
        <v>1390</v>
      </c>
      <c r="E66" s="130"/>
      <c r="F66" s="150"/>
      <c r="G66" s="151"/>
      <c r="H66" s="123"/>
      <c r="L66" s="123"/>
      <c r="M66" s="123"/>
      <c r="N66" s="47"/>
    </row>
    <row r="67" spans="1:14" x14ac:dyDescent="0.25">
      <c r="B67" s="133"/>
      <c r="E67" s="130"/>
      <c r="F67" s="150"/>
      <c r="G67" s="151"/>
      <c r="H67" s="123"/>
      <c r="L67" s="123"/>
      <c r="M67" s="123"/>
      <c r="N67" s="47"/>
    </row>
    <row r="68" spans="1:14" x14ac:dyDescent="0.25">
      <c r="B68" s="133" t="s">
        <v>1571</v>
      </c>
      <c r="C68" s="130"/>
      <c r="D68" s="130"/>
      <c r="E68" s="130"/>
      <c r="F68" s="151"/>
      <c r="G68" s="151"/>
      <c r="H68" s="123"/>
      <c r="L68" s="123"/>
      <c r="M68" s="123"/>
      <c r="N68" s="47"/>
    </row>
    <row r="69" spans="1:14" x14ac:dyDescent="0.25">
      <c r="B69" s="133" t="s">
        <v>161</v>
      </c>
      <c r="E69" s="130"/>
      <c r="F69" s="151"/>
      <c r="G69" s="151"/>
      <c r="H69" s="123"/>
      <c r="L69" s="123"/>
      <c r="M69" s="123"/>
      <c r="N69" s="47"/>
    </row>
    <row r="70" spans="1:14" x14ac:dyDescent="0.25">
      <c r="A70" s="45" t="s">
        <v>162</v>
      </c>
      <c r="B70" s="152" t="s">
        <v>1741</v>
      </c>
      <c r="C70" s="278">
        <v>4</v>
      </c>
      <c r="D70" s="135" t="s">
        <v>1390</v>
      </c>
      <c r="E70" s="152"/>
      <c r="F70" s="141">
        <f t="shared" ref="F70:F76" si="2">IF($C$77=0,"",IF(C70="[for completion]","",C70/$C$77))</f>
        <v>1.6568635572860574E-4</v>
      </c>
      <c r="G70" s="141" t="str">
        <f>IF($D$77=0,"",IF(D70="[Mark as ND1 if not relevant]","",D70/$D$77))</f>
        <v/>
      </c>
      <c r="H70" s="123"/>
      <c r="L70" s="123"/>
      <c r="M70" s="123"/>
      <c r="N70" s="47"/>
    </row>
    <row r="71" spans="1:14" x14ac:dyDescent="0.25">
      <c r="A71" s="45" t="s">
        <v>163</v>
      </c>
      <c r="B71" s="152" t="s">
        <v>1742</v>
      </c>
      <c r="C71" s="278">
        <v>17</v>
      </c>
      <c r="D71" s="153" t="s">
        <v>1390</v>
      </c>
      <c r="E71" s="152"/>
      <c r="F71" s="141">
        <f t="shared" si="2"/>
        <v>7.041670118465744E-4</v>
      </c>
      <c r="G71" s="141" t="str">
        <f t="shared" ref="G71:G76" si="3">IF($D$77=0,"",IF(D71="[Mark as ND1 if not relevant]","",D71/$D$77))</f>
        <v/>
      </c>
      <c r="H71" s="123"/>
      <c r="L71" s="123"/>
      <c r="M71" s="123"/>
      <c r="N71" s="47"/>
    </row>
    <row r="72" spans="1:14" x14ac:dyDescent="0.25">
      <c r="A72" s="45" t="s">
        <v>164</v>
      </c>
      <c r="B72" s="152" t="s">
        <v>1743</v>
      </c>
      <c r="C72" s="278">
        <v>40</v>
      </c>
      <c r="D72" s="153" t="s">
        <v>1390</v>
      </c>
      <c r="E72" s="152"/>
      <c r="F72" s="141">
        <f t="shared" si="2"/>
        <v>1.6568635572860575E-3</v>
      </c>
      <c r="G72" s="141" t="str">
        <f t="shared" si="3"/>
        <v/>
      </c>
      <c r="H72" s="123"/>
      <c r="L72" s="123"/>
      <c r="M72" s="123"/>
      <c r="N72" s="47"/>
    </row>
    <row r="73" spans="1:14" x14ac:dyDescent="0.25">
      <c r="A73" s="45" t="s">
        <v>165</v>
      </c>
      <c r="B73" s="152" t="s">
        <v>1744</v>
      </c>
      <c r="C73" s="278">
        <v>58</v>
      </c>
      <c r="D73" s="153" t="s">
        <v>1390</v>
      </c>
      <c r="E73" s="152"/>
      <c r="F73" s="141">
        <f t="shared" si="2"/>
        <v>2.4024521580647833E-3</v>
      </c>
      <c r="G73" s="141" t="str">
        <f t="shared" si="3"/>
        <v/>
      </c>
      <c r="H73" s="123"/>
      <c r="L73" s="123"/>
      <c r="M73" s="123"/>
      <c r="N73" s="47"/>
    </row>
    <row r="74" spans="1:14" x14ac:dyDescent="0.25">
      <c r="A74" s="45" t="s">
        <v>166</v>
      </c>
      <c r="B74" s="152" t="s">
        <v>1745</v>
      </c>
      <c r="C74" s="278">
        <v>85</v>
      </c>
      <c r="D74" s="153" t="s">
        <v>1390</v>
      </c>
      <c r="E74" s="152"/>
      <c r="F74" s="141">
        <f t="shared" si="2"/>
        <v>3.520835059232872E-3</v>
      </c>
      <c r="G74" s="141" t="str">
        <f t="shared" si="3"/>
        <v/>
      </c>
      <c r="H74" s="123"/>
      <c r="L74" s="123"/>
      <c r="M74" s="123"/>
      <c r="N74" s="47"/>
    </row>
    <row r="75" spans="1:14" x14ac:dyDescent="0.25">
      <c r="A75" s="45" t="s">
        <v>167</v>
      </c>
      <c r="B75" s="152" t="s">
        <v>1746</v>
      </c>
      <c r="C75" s="278">
        <v>1009</v>
      </c>
      <c r="D75" s="153" t="s">
        <v>1390</v>
      </c>
      <c r="E75" s="152"/>
      <c r="F75" s="141">
        <f t="shared" si="2"/>
        <v>4.1794383232540804E-2</v>
      </c>
      <c r="G75" s="141" t="str">
        <f t="shared" si="3"/>
        <v/>
      </c>
      <c r="H75" s="123"/>
      <c r="L75" s="123"/>
      <c r="M75" s="123"/>
      <c r="N75" s="47"/>
    </row>
    <row r="76" spans="1:14" x14ac:dyDescent="0.25">
      <c r="A76" s="45" t="s">
        <v>168</v>
      </c>
      <c r="B76" s="152" t="s">
        <v>1747</v>
      </c>
      <c r="C76" s="278">
        <v>22929</v>
      </c>
      <c r="D76" s="153" t="s">
        <v>1390</v>
      </c>
      <c r="E76" s="152"/>
      <c r="F76" s="141">
        <f t="shared" si="2"/>
        <v>0.94975561262530028</v>
      </c>
      <c r="G76" s="141" t="str">
        <f t="shared" si="3"/>
        <v/>
      </c>
      <c r="H76" s="123"/>
      <c r="L76" s="123"/>
      <c r="M76" s="123"/>
      <c r="N76" s="47"/>
    </row>
    <row r="77" spans="1:14" x14ac:dyDescent="0.25">
      <c r="A77" s="45" t="s">
        <v>169</v>
      </c>
      <c r="B77" s="154" t="s">
        <v>148</v>
      </c>
      <c r="C77" s="140">
        <f>SUM(C70:C76)</f>
        <v>24142</v>
      </c>
      <c r="D77" s="155">
        <f>SUM(D70:D76)</f>
        <v>0</v>
      </c>
      <c r="E77" s="133"/>
      <c r="F77" s="145">
        <f>SUM(F70:F76)</f>
        <v>1</v>
      </c>
      <c r="G77" s="145">
        <f>SUM(G70:G76)</f>
        <v>0</v>
      </c>
      <c r="H77" s="123"/>
      <c r="L77" s="123"/>
      <c r="M77" s="123"/>
      <c r="N77" s="47"/>
    </row>
    <row r="78" spans="1:14" outlineLevel="1" x14ac:dyDescent="0.25">
      <c r="A78" s="45" t="s">
        <v>170</v>
      </c>
      <c r="B78" s="156" t="s">
        <v>171</v>
      </c>
      <c r="C78" s="155"/>
      <c r="D78" s="155"/>
      <c r="E78" s="133"/>
      <c r="F78" s="141">
        <f>IF($C$77=0,"",IF(C78="[for completion]","",C78/$C$77))</f>
        <v>0</v>
      </c>
      <c r="G78" s="141" t="str">
        <f t="shared" ref="G78:G87" si="4">IF($D$77=0,"",IF(D78="[for completion]","",D78/$D$77))</f>
        <v/>
      </c>
      <c r="H78" s="123"/>
      <c r="L78" s="123"/>
      <c r="M78" s="123"/>
      <c r="N78" s="47"/>
    </row>
    <row r="79" spans="1:14" outlineLevel="1" x14ac:dyDescent="0.25">
      <c r="A79" s="45" t="s">
        <v>172</v>
      </c>
      <c r="B79" s="156" t="s">
        <v>173</v>
      </c>
      <c r="C79" s="155"/>
      <c r="D79" s="155"/>
      <c r="E79" s="133"/>
      <c r="F79" s="141">
        <f t="shared" ref="F79:F87" si="5">IF($C$77=0,"",IF(C79="[for completion]","",C79/$C$77))</f>
        <v>0</v>
      </c>
      <c r="G79" s="141" t="str">
        <f t="shared" si="4"/>
        <v/>
      </c>
      <c r="H79" s="123"/>
      <c r="L79" s="123"/>
      <c r="M79" s="123"/>
      <c r="N79" s="47"/>
    </row>
    <row r="80" spans="1:14" outlineLevel="1" x14ac:dyDescent="0.25">
      <c r="A80" s="45" t="s">
        <v>174</v>
      </c>
      <c r="B80" s="156" t="s">
        <v>175</v>
      </c>
      <c r="C80" s="155"/>
      <c r="D80" s="155"/>
      <c r="E80" s="133"/>
      <c r="F80" s="141">
        <f t="shared" si="5"/>
        <v>0</v>
      </c>
      <c r="G80" s="141" t="str">
        <f t="shared" si="4"/>
        <v/>
      </c>
      <c r="H80" s="123"/>
      <c r="L80" s="123"/>
      <c r="M80" s="123"/>
      <c r="N80" s="47"/>
    </row>
    <row r="81" spans="1:14" outlineLevel="1" x14ac:dyDescent="0.25">
      <c r="A81" s="45" t="s">
        <v>176</v>
      </c>
      <c r="B81" s="156" t="s">
        <v>177</v>
      </c>
      <c r="C81" s="155"/>
      <c r="D81" s="155"/>
      <c r="E81" s="133"/>
      <c r="F81" s="141">
        <f t="shared" si="5"/>
        <v>0</v>
      </c>
      <c r="G81" s="141" t="str">
        <f t="shared" si="4"/>
        <v/>
      </c>
      <c r="H81" s="123"/>
      <c r="L81" s="123"/>
      <c r="M81" s="123"/>
      <c r="N81" s="47"/>
    </row>
    <row r="82" spans="1:14" outlineLevel="1" x14ac:dyDescent="0.25">
      <c r="A82" s="45" t="s">
        <v>178</v>
      </c>
      <c r="B82" s="156" t="s">
        <v>179</v>
      </c>
      <c r="C82" s="155"/>
      <c r="D82" s="155"/>
      <c r="E82" s="133"/>
      <c r="F82" s="141">
        <f t="shared" si="5"/>
        <v>0</v>
      </c>
      <c r="G82" s="141" t="str">
        <f t="shared" si="4"/>
        <v/>
      </c>
      <c r="H82" s="123"/>
      <c r="L82" s="123"/>
      <c r="M82" s="123"/>
      <c r="N82" s="47"/>
    </row>
    <row r="83" spans="1:14" outlineLevel="1" x14ac:dyDescent="0.25">
      <c r="A83" s="45" t="s">
        <v>180</v>
      </c>
      <c r="B83" s="156"/>
      <c r="C83" s="140"/>
      <c r="D83" s="140"/>
      <c r="E83" s="133"/>
      <c r="F83" s="142"/>
      <c r="G83" s="142"/>
      <c r="H83" s="123"/>
      <c r="L83" s="123"/>
      <c r="M83" s="123"/>
      <c r="N83" s="47"/>
    </row>
    <row r="84" spans="1:14" outlineLevel="1" x14ac:dyDescent="0.25">
      <c r="A84" s="45" t="s">
        <v>181</v>
      </c>
      <c r="B84" s="156"/>
      <c r="C84" s="140"/>
      <c r="D84" s="140"/>
      <c r="E84" s="133"/>
      <c r="F84" s="142"/>
      <c r="G84" s="142"/>
      <c r="H84" s="123"/>
      <c r="L84" s="123"/>
      <c r="M84" s="123"/>
      <c r="N84" s="47"/>
    </row>
    <row r="85" spans="1:14" outlineLevel="1" x14ac:dyDescent="0.25">
      <c r="A85" s="45" t="s">
        <v>182</v>
      </c>
      <c r="B85" s="156"/>
      <c r="C85" s="140"/>
      <c r="D85" s="140"/>
      <c r="E85" s="133"/>
      <c r="F85" s="142"/>
      <c r="G85" s="142"/>
      <c r="H85" s="123"/>
      <c r="L85" s="123"/>
      <c r="M85" s="123"/>
      <c r="N85" s="47"/>
    </row>
    <row r="86" spans="1:14" outlineLevel="1" x14ac:dyDescent="0.25">
      <c r="A86" s="45" t="s">
        <v>183</v>
      </c>
      <c r="B86" s="154"/>
      <c r="C86" s="140"/>
      <c r="D86" s="140"/>
      <c r="E86" s="133"/>
      <c r="F86" s="142">
        <f t="shared" si="5"/>
        <v>0</v>
      </c>
      <c r="G86" s="142" t="str">
        <f t="shared" si="4"/>
        <v/>
      </c>
      <c r="H86" s="123"/>
      <c r="L86" s="123"/>
      <c r="M86" s="123"/>
      <c r="N86" s="47"/>
    </row>
    <row r="87" spans="1:14" outlineLevel="1" x14ac:dyDescent="0.25">
      <c r="A87" s="45" t="s">
        <v>184</v>
      </c>
      <c r="B87" s="156"/>
      <c r="C87" s="140"/>
      <c r="D87" s="140"/>
      <c r="E87" s="133"/>
      <c r="F87" s="142">
        <f t="shared" si="5"/>
        <v>0</v>
      </c>
      <c r="G87" s="142" t="str">
        <f t="shared" si="4"/>
        <v/>
      </c>
      <c r="H87" s="123"/>
      <c r="L87" s="123"/>
      <c r="M87" s="123"/>
      <c r="N87" s="47"/>
    </row>
    <row r="88" spans="1:14" ht="15" customHeight="1" x14ac:dyDescent="0.25">
      <c r="A88" s="41"/>
      <c r="B88" s="42" t="s">
        <v>185</v>
      </c>
      <c r="C88" s="49" t="s">
        <v>1579</v>
      </c>
      <c r="D88" s="49" t="s">
        <v>1580</v>
      </c>
      <c r="E88" s="43"/>
      <c r="F88" s="44" t="s">
        <v>186</v>
      </c>
      <c r="G88" s="41" t="s">
        <v>187</v>
      </c>
      <c r="H88" s="123"/>
      <c r="L88" s="123"/>
      <c r="M88" s="123"/>
      <c r="N88" s="47"/>
    </row>
    <row r="89" spans="1:14" x14ac:dyDescent="0.25">
      <c r="A89" s="45" t="s">
        <v>188</v>
      </c>
      <c r="B89" s="133" t="s">
        <v>160</v>
      </c>
      <c r="C89" s="197">
        <v>1.51</v>
      </c>
      <c r="D89" s="197">
        <v>2.5099999999999998</v>
      </c>
      <c r="E89" s="130"/>
      <c r="F89" s="157"/>
      <c r="G89" s="158"/>
      <c r="H89" s="123"/>
      <c r="L89" s="123"/>
      <c r="M89" s="123"/>
      <c r="N89" s="47"/>
    </row>
    <row r="90" spans="1:14" x14ac:dyDescent="0.25">
      <c r="B90" s="133"/>
      <c r="C90" s="149"/>
      <c r="D90" s="149"/>
      <c r="E90" s="130"/>
      <c r="F90" s="157"/>
      <c r="G90" s="158"/>
      <c r="H90" s="123"/>
      <c r="L90" s="123"/>
      <c r="M90" s="123"/>
      <c r="N90" s="47"/>
    </row>
    <row r="91" spans="1:14" x14ac:dyDescent="0.25">
      <c r="B91" s="133" t="s">
        <v>1572</v>
      </c>
      <c r="C91" s="159"/>
      <c r="D91" s="159"/>
      <c r="E91" s="130"/>
      <c r="F91" s="158"/>
      <c r="G91" s="158"/>
      <c r="H91" s="123"/>
      <c r="L91" s="123"/>
      <c r="M91" s="123"/>
      <c r="N91" s="47"/>
    </row>
    <row r="92" spans="1:14" x14ac:dyDescent="0.25">
      <c r="A92" s="45" t="s">
        <v>189</v>
      </c>
      <c r="B92" s="133" t="s">
        <v>161</v>
      </c>
      <c r="C92" s="149"/>
      <c r="D92" s="149"/>
      <c r="E92" s="130"/>
      <c r="F92" s="158"/>
      <c r="G92" s="158"/>
      <c r="H92" s="123"/>
      <c r="L92" s="123"/>
      <c r="M92" s="123"/>
      <c r="N92" s="47"/>
    </row>
    <row r="93" spans="1:14" x14ac:dyDescent="0.25">
      <c r="A93" s="45" t="s">
        <v>190</v>
      </c>
      <c r="B93" s="152" t="s">
        <v>1741</v>
      </c>
      <c r="C93" s="197"/>
      <c r="D93" s="197">
        <v>0</v>
      </c>
      <c r="E93" s="152"/>
      <c r="F93" s="141" t="str">
        <f>IF($C$100=0,"",IF(C93="[for completion]","",IF(C93="","",C93/$C$100)))</f>
        <v/>
      </c>
      <c r="G93" s="141">
        <f>IF($D$100=0,"",IF(D93="[Mark as ND1 if not relevant]","",IF(D93="","",D93/$D$100)))</f>
        <v>0</v>
      </c>
      <c r="H93" s="123"/>
      <c r="L93" s="123"/>
      <c r="M93" s="123"/>
      <c r="N93" s="47"/>
    </row>
    <row r="94" spans="1:14" x14ac:dyDescent="0.25">
      <c r="A94" s="45" t="s">
        <v>191</v>
      </c>
      <c r="B94" s="152" t="s">
        <v>1742</v>
      </c>
      <c r="C94" s="197">
        <v>5000</v>
      </c>
      <c r="D94" s="197"/>
      <c r="E94" s="152"/>
      <c r="F94" s="141">
        <f t="shared" ref="F94:F99" si="6">IF($C$100=0,"",IF(C94="[for completion]","",IF(C94="","",C94/$C$100)))</f>
        <v>0.49504950495049505</v>
      </c>
      <c r="G94" s="141" t="str">
        <f t="shared" ref="G94:G99" si="7">IF($D$100=0,"",IF(D94="[Mark as ND1 if not relevant]","",IF(D94="","",D94/$D$100)))</f>
        <v/>
      </c>
      <c r="H94" s="123"/>
      <c r="L94" s="123"/>
      <c r="M94" s="123"/>
      <c r="N94" s="47"/>
    </row>
    <row r="95" spans="1:14" x14ac:dyDescent="0.25">
      <c r="A95" s="45" t="s">
        <v>192</v>
      </c>
      <c r="B95" s="152" t="s">
        <v>1743</v>
      </c>
      <c r="C95" s="197">
        <v>4500</v>
      </c>
      <c r="D95" s="197">
        <v>5000</v>
      </c>
      <c r="E95" s="152"/>
      <c r="F95" s="141">
        <f t="shared" si="6"/>
        <v>0.44554455445544555</v>
      </c>
      <c r="G95" s="141">
        <f t="shared" si="7"/>
        <v>0.49504950495049505</v>
      </c>
      <c r="H95" s="123"/>
      <c r="L95" s="123"/>
      <c r="M95" s="123"/>
      <c r="N95" s="47"/>
    </row>
    <row r="96" spans="1:14" x14ac:dyDescent="0.25">
      <c r="A96" s="45" t="s">
        <v>193</v>
      </c>
      <c r="B96" s="152" t="s">
        <v>1744</v>
      </c>
      <c r="C96" s="197">
        <v>0</v>
      </c>
      <c r="D96" s="197">
        <v>4500</v>
      </c>
      <c r="E96" s="152"/>
      <c r="F96" s="141">
        <f t="shared" si="6"/>
        <v>0</v>
      </c>
      <c r="G96" s="141">
        <f t="shared" si="7"/>
        <v>0.44554455445544555</v>
      </c>
      <c r="H96" s="123"/>
      <c r="L96" s="123"/>
      <c r="M96" s="123"/>
      <c r="N96" s="47"/>
    </row>
    <row r="97" spans="1:14" x14ac:dyDescent="0.25">
      <c r="A97" s="45" t="s">
        <v>194</v>
      </c>
      <c r="B97" s="152" t="s">
        <v>1745</v>
      </c>
      <c r="C97" s="197">
        <v>600</v>
      </c>
      <c r="D97" s="197">
        <v>0</v>
      </c>
      <c r="E97" s="152"/>
      <c r="F97" s="141">
        <f t="shared" si="6"/>
        <v>5.9405940594059403E-2</v>
      </c>
      <c r="G97" s="141">
        <f t="shared" si="7"/>
        <v>0</v>
      </c>
      <c r="H97" s="123"/>
      <c r="L97" s="123"/>
      <c r="M97" s="123"/>
    </row>
    <row r="98" spans="1:14" x14ac:dyDescent="0.25">
      <c r="A98" s="45" t="s">
        <v>195</v>
      </c>
      <c r="B98" s="152" t="s">
        <v>1746</v>
      </c>
      <c r="C98" s="135">
        <v>0</v>
      </c>
      <c r="D98" s="197">
        <v>600</v>
      </c>
      <c r="E98" s="152"/>
      <c r="F98" s="141">
        <f t="shared" si="6"/>
        <v>0</v>
      </c>
      <c r="G98" s="141">
        <f t="shared" si="7"/>
        <v>5.9405940594059403E-2</v>
      </c>
      <c r="H98" s="123"/>
      <c r="L98" s="123"/>
      <c r="M98" s="123"/>
    </row>
    <row r="99" spans="1:14" x14ac:dyDescent="0.25">
      <c r="A99" s="45" t="s">
        <v>196</v>
      </c>
      <c r="B99" s="152" t="s">
        <v>1747</v>
      </c>
      <c r="C99" s="135"/>
      <c r="D99" s="135"/>
      <c r="E99" s="152"/>
      <c r="F99" s="141" t="str">
        <f t="shared" si="6"/>
        <v/>
      </c>
      <c r="G99" s="141" t="str">
        <f t="shared" si="7"/>
        <v/>
      </c>
      <c r="H99" s="123"/>
      <c r="L99" s="123"/>
      <c r="M99" s="123"/>
    </row>
    <row r="100" spans="1:14" x14ac:dyDescent="0.25">
      <c r="A100" s="45" t="s">
        <v>197</v>
      </c>
      <c r="B100" s="154" t="s">
        <v>148</v>
      </c>
      <c r="C100" s="155">
        <f>SUM(C93:C99)</f>
        <v>10100</v>
      </c>
      <c r="D100" s="155">
        <f>SUM(D93:D99)</f>
        <v>10100</v>
      </c>
      <c r="E100" s="133"/>
      <c r="F100" s="145">
        <f>SUM(F93:F99)</f>
        <v>1</v>
      </c>
      <c r="G100" s="145">
        <f>SUM(G93:G99)</f>
        <v>1</v>
      </c>
      <c r="H100" s="123"/>
      <c r="L100" s="123"/>
      <c r="M100" s="123"/>
    </row>
    <row r="101" spans="1:14" outlineLevel="1" x14ac:dyDescent="0.25">
      <c r="A101" s="45" t="s">
        <v>198</v>
      </c>
      <c r="B101" s="156" t="s">
        <v>171</v>
      </c>
      <c r="C101" s="155"/>
      <c r="D101" s="155"/>
      <c r="E101" s="133"/>
      <c r="F101" s="141">
        <f t="shared" ref="F101:F105" si="8">IF($C$100=0,"",IF(C101="[for completion]","",C101/$C$100))</f>
        <v>0</v>
      </c>
      <c r="G101" s="141">
        <f t="shared" ref="G101:G105" si="9">IF($D$100=0,"",IF(D101="[for completion]","",D101/$D$100))</f>
        <v>0</v>
      </c>
      <c r="H101" s="123"/>
      <c r="L101" s="123"/>
      <c r="M101" s="123"/>
    </row>
    <row r="102" spans="1:14" outlineLevel="1" x14ac:dyDescent="0.25">
      <c r="A102" s="45" t="s">
        <v>199</v>
      </c>
      <c r="B102" s="156" t="s">
        <v>173</v>
      </c>
      <c r="C102" s="155"/>
      <c r="D102" s="155"/>
      <c r="E102" s="133"/>
      <c r="F102" s="141">
        <f t="shared" si="8"/>
        <v>0</v>
      </c>
      <c r="G102" s="141">
        <f t="shared" si="9"/>
        <v>0</v>
      </c>
      <c r="H102" s="123"/>
      <c r="L102" s="123"/>
      <c r="M102" s="123"/>
    </row>
    <row r="103" spans="1:14" outlineLevel="1" x14ac:dyDescent="0.25">
      <c r="A103" s="45" t="s">
        <v>200</v>
      </c>
      <c r="B103" s="156" t="s">
        <v>175</v>
      </c>
      <c r="C103" s="155"/>
      <c r="D103" s="155"/>
      <c r="E103" s="133"/>
      <c r="F103" s="141">
        <f t="shared" si="8"/>
        <v>0</v>
      </c>
      <c r="G103" s="141">
        <f t="shared" si="9"/>
        <v>0</v>
      </c>
      <c r="H103" s="123"/>
      <c r="L103" s="123"/>
      <c r="M103" s="123"/>
    </row>
    <row r="104" spans="1:14" outlineLevel="1" x14ac:dyDescent="0.25">
      <c r="A104" s="45" t="s">
        <v>201</v>
      </c>
      <c r="B104" s="156" t="s">
        <v>177</v>
      </c>
      <c r="C104" s="155"/>
      <c r="D104" s="155"/>
      <c r="E104" s="133"/>
      <c r="F104" s="141">
        <f t="shared" si="8"/>
        <v>0</v>
      </c>
      <c r="G104" s="141">
        <f t="shared" si="9"/>
        <v>0</v>
      </c>
      <c r="H104" s="123"/>
      <c r="L104" s="123"/>
      <c r="M104" s="123"/>
    </row>
    <row r="105" spans="1:14" outlineLevel="1" x14ac:dyDescent="0.25">
      <c r="A105" s="45" t="s">
        <v>202</v>
      </c>
      <c r="B105" s="156" t="s">
        <v>179</v>
      </c>
      <c r="C105" s="155"/>
      <c r="D105" s="155"/>
      <c r="E105" s="133"/>
      <c r="F105" s="141">
        <f t="shared" si="8"/>
        <v>0</v>
      </c>
      <c r="G105" s="141">
        <f t="shared" si="9"/>
        <v>0</v>
      </c>
      <c r="H105" s="123"/>
      <c r="L105" s="123"/>
      <c r="M105" s="123"/>
    </row>
    <row r="106" spans="1:14" outlineLevel="1" x14ac:dyDescent="0.25">
      <c r="A106" s="45" t="s">
        <v>203</v>
      </c>
      <c r="B106" s="156"/>
      <c r="C106" s="140"/>
      <c r="D106" s="140"/>
      <c r="E106" s="133"/>
      <c r="F106" s="142"/>
      <c r="G106" s="142"/>
      <c r="H106" s="123"/>
      <c r="L106" s="123"/>
      <c r="M106" s="123"/>
    </row>
    <row r="107" spans="1:14" outlineLevel="1" x14ac:dyDescent="0.25">
      <c r="A107" s="45" t="s">
        <v>204</v>
      </c>
      <c r="B107" s="156"/>
      <c r="C107" s="140"/>
      <c r="D107" s="140"/>
      <c r="E107" s="133"/>
      <c r="F107" s="142"/>
      <c r="G107" s="142"/>
      <c r="H107" s="123"/>
      <c r="L107" s="123"/>
      <c r="M107" s="123"/>
    </row>
    <row r="108" spans="1:14" outlineLevel="1" x14ac:dyDescent="0.25">
      <c r="A108" s="45" t="s">
        <v>205</v>
      </c>
      <c r="B108" s="154"/>
      <c r="C108" s="140"/>
      <c r="D108" s="140"/>
      <c r="E108" s="133"/>
      <c r="F108" s="142"/>
      <c r="G108" s="142"/>
      <c r="H108" s="123"/>
      <c r="L108" s="123"/>
      <c r="M108" s="123"/>
    </row>
    <row r="109" spans="1:14" outlineLevel="1" x14ac:dyDescent="0.25">
      <c r="A109" s="45" t="s">
        <v>206</v>
      </c>
      <c r="B109" s="156"/>
      <c r="C109" s="140"/>
      <c r="D109" s="140"/>
      <c r="E109" s="133"/>
      <c r="F109" s="142"/>
      <c r="G109" s="142"/>
      <c r="H109" s="123"/>
      <c r="L109" s="123"/>
      <c r="M109" s="123"/>
    </row>
    <row r="110" spans="1:14" outlineLevel="1" x14ac:dyDescent="0.25">
      <c r="A110" s="45" t="s">
        <v>207</v>
      </c>
      <c r="B110" s="156"/>
      <c r="C110" s="140"/>
      <c r="D110" s="140"/>
      <c r="E110" s="133"/>
      <c r="F110" s="142"/>
      <c r="G110" s="142"/>
      <c r="H110" s="123"/>
      <c r="L110" s="123"/>
      <c r="M110" s="123"/>
    </row>
    <row r="111" spans="1:14" ht="15" customHeight="1" x14ac:dyDescent="0.25">
      <c r="A111" s="41"/>
      <c r="B111" s="64" t="s">
        <v>1774</v>
      </c>
      <c r="C111" s="44" t="s">
        <v>208</v>
      </c>
      <c r="D111" s="44" t="s">
        <v>209</v>
      </c>
      <c r="E111" s="43"/>
      <c r="F111" s="44" t="s">
        <v>210</v>
      </c>
      <c r="G111" s="44" t="s">
        <v>211</v>
      </c>
      <c r="H111" s="123"/>
      <c r="L111" s="123"/>
      <c r="M111" s="123"/>
    </row>
    <row r="112" spans="1:14" s="160" customFormat="1" x14ac:dyDescent="0.25">
      <c r="A112" s="45" t="s">
        <v>212</v>
      </c>
      <c r="B112" s="133" t="s">
        <v>213</v>
      </c>
      <c r="C112" s="135">
        <v>0</v>
      </c>
      <c r="D112" s="135">
        <v>0</v>
      </c>
      <c r="E112" s="142"/>
      <c r="F112" s="141" t="str">
        <f>IF($C$129=0,"",IF(C112="[for completion]","",IF(C112="","",C112/$C$129)))</f>
        <v/>
      </c>
      <c r="G112" s="141" t="str">
        <f>IF($D$129=0,"",IF(D112="[for completion]","",IF(D112="","",D112/$D$129)))</f>
        <v/>
      </c>
      <c r="I112" s="45"/>
      <c r="J112" s="45"/>
      <c r="K112" s="45"/>
      <c r="L112" s="123" t="s">
        <v>1750</v>
      </c>
      <c r="M112" s="123"/>
      <c r="N112" s="123"/>
    </row>
    <row r="113" spans="1:14" s="160" customFormat="1" x14ac:dyDescent="0.25">
      <c r="A113" s="45" t="s">
        <v>214</v>
      </c>
      <c r="B113" s="133" t="s">
        <v>1751</v>
      </c>
      <c r="C113" s="153">
        <v>0</v>
      </c>
      <c r="D113" s="153">
        <v>0</v>
      </c>
      <c r="E113" s="142"/>
      <c r="F113" s="141" t="str">
        <f t="shared" ref="F113:F128" si="10">IF($C$129=0,"",IF(C113="[for completion]","",IF(C113="","",C113/$C$129)))</f>
        <v/>
      </c>
      <c r="G113" s="141" t="str">
        <f t="shared" ref="G113:G128" si="11">IF($D$129=0,"",IF(D113="[for completion]","",IF(D113="","",D113/$D$129)))</f>
        <v/>
      </c>
      <c r="I113" s="45"/>
      <c r="J113" s="45"/>
      <c r="K113" s="45"/>
      <c r="L113" s="133" t="s">
        <v>1751</v>
      </c>
      <c r="M113" s="123"/>
      <c r="N113" s="123"/>
    </row>
    <row r="114" spans="1:14" s="160" customFormat="1" x14ac:dyDescent="0.25">
      <c r="A114" s="45" t="s">
        <v>215</v>
      </c>
      <c r="B114" s="133" t="s">
        <v>222</v>
      </c>
      <c r="C114" s="153">
        <v>0</v>
      </c>
      <c r="D114" s="153">
        <v>0</v>
      </c>
      <c r="E114" s="142"/>
      <c r="F114" s="141" t="str">
        <f t="shared" si="10"/>
        <v/>
      </c>
      <c r="G114" s="141" t="str">
        <f t="shared" si="11"/>
        <v/>
      </c>
      <c r="I114" s="45"/>
      <c r="J114" s="45"/>
      <c r="K114" s="45"/>
      <c r="L114" s="133" t="s">
        <v>222</v>
      </c>
      <c r="M114" s="123"/>
      <c r="N114" s="123"/>
    </row>
    <row r="115" spans="1:14" s="160" customFormat="1" x14ac:dyDescent="0.25">
      <c r="A115" s="45" t="s">
        <v>216</v>
      </c>
      <c r="B115" s="133" t="s">
        <v>1752</v>
      </c>
      <c r="C115" s="153">
        <v>0</v>
      </c>
      <c r="D115" s="153">
        <v>0</v>
      </c>
      <c r="E115" s="142"/>
      <c r="F115" s="141" t="str">
        <f t="shared" si="10"/>
        <v/>
      </c>
      <c r="G115" s="141" t="str">
        <f t="shared" si="11"/>
        <v/>
      </c>
      <c r="I115" s="45"/>
      <c r="J115" s="45"/>
      <c r="K115" s="45"/>
      <c r="L115" s="133" t="s">
        <v>1752</v>
      </c>
      <c r="M115" s="123"/>
      <c r="N115" s="123"/>
    </row>
    <row r="116" spans="1:14" s="160" customFormat="1" x14ac:dyDescent="0.25">
      <c r="A116" s="45" t="s">
        <v>218</v>
      </c>
      <c r="B116" s="133" t="s">
        <v>1753</v>
      </c>
      <c r="C116" s="153">
        <v>0</v>
      </c>
      <c r="D116" s="153">
        <v>0</v>
      </c>
      <c r="E116" s="142"/>
      <c r="F116" s="141" t="str">
        <f t="shared" si="10"/>
        <v/>
      </c>
      <c r="G116" s="141" t="str">
        <f t="shared" si="11"/>
        <v/>
      </c>
      <c r="I116" s="45"/>
      <c r="J116" s="45"/>
      <c r="K116" s="45"/>
      <c r="L116" s="133" t="s">
        <v>1753</v>
      </c>
      <c r="M116" s="123"/>
      <c r="N116" s="123"/>
    </row>
    <row r="117" spans="1:14" s="160" customFormat="1" x14ac:dyDescent="0.25">
      <c r="A117" s="45" t="s">
        <v>219</v>
      </c>
      <c r="B117" s="133" t="s">
        <v>224</v>
      </c>
      <c r="C117" s="153">
        <v>0</v>
      </c>
      <c r="D117" s="153">
        <v>0</v>
      </c>
      <c r="E117" s="133"/>
      <c r="F117" s="141" t="str">
        <f t="shared" si="10"/>
        <v/>
      </c>
      <c r="G117" s="141" t="str">
        <f t="shared" si="11"/>
        <v/>
      </c>
      <c r="I117" s="45"/>
      <c r="J117" s="45"/>
      <c r="K117" s="45"/>
      <c r="L117" s="133" t="s">
        <v>224</v>
      </c>
      <c r="M117" s="123"/>
      <c r="N117" s="123"/>
    </row>
    <row r="118" spans="1:14" x14ac:dyDescent="0.25">
      <c r="A118" s="45" t="s">
        <v>220</v>
      </c>
      <c r="B118" s="133" t="s">
        <v>226</v>
      </c>
      <c r="C118" s="153">
        <v>0</v>
      </c>
      <c r="D118" s="153">
        <v>0</v>
      </c>
      <c r="E118" s="133"/>
      <c r="F118" s="141" t="str">
        <f t="shared" si="10"/>
        <v/>
      </c>
      <c r="G118" s="141" t="str">
        <f t="shared" si="11"/>
        <v/>
      </c>
      <c r="L118" s="133" t="s">
        <v>226</v>
      </c>
      <c r="M118" s="123"/>
    </row>
    <row r="119" spans="1:14" x14ac:dyDescent="0.25">
      <c r="A119" s="45" t="s">
        <v>221</v>
      </c>
      <c r="B119" s="133" t="s">
        <v>1754</v>
      </c>
      <c r="C119" s="153">
        <v>0</v>
      </c>
      <c r="D119" s="153">
        <v>0</v>
      </c>
      <c r="E119" s="133"/>
      <c r="F119" s="141" t="str">
        <f t="shared" si="10"/>
        <v/>
      </c>
      <c r="G119" s="141" t="str">
        <f t="shared" si="11"/>
        <v/>
      </c>
      <c r="L119" s="133" t="s">
        <v>1754</v>
      </c>
      <c r="M119" s="123"/>
    </row>
    <row r="120" spans="1:14" x14ac:dyDescent="0.25">
      <c r="A120" s="45" t="s">
        <v>223</v>
      </c>
      <c r="B120" s="133" t="s">
        <v>228</v>
      </c>
      <c r="C120" s="153">
        <v>0</v>
      </c>
      <c r="D120" s="153">
        <v>0</v>
      </c>
      <c r="E120" s="133"/>
      <c r="F120" s="141" t="str">
        <f t="shared" si="10"/>
        <v/>
      </c>
      <c r="G120" s="141" t="str">
        <f t="shared" si="11"/>
        <v/>
      </c>
      <c r="L120" s="133" t="s">
        <v>228</v>
      </c>
      <c r="M120" s="123"/>
    </row>
    <row r="121" spans="1:14" x14ac:dyDescent="0.25">
      <c r="A121" s="45" t="s">
        <v>225</v>
      </c>
      <c r="B121" s="133" t="s">
        <v>1761</v>
      </c>
      <c r="C121" s="153">
        <v>0</v>
      </c>
      <c r="D121" s="153">
        <v>0</v>
      </c>
      <c r="E121" s="133"/>
      <c r="F121" s="141" t="str">
        <f t="shared" ref="F121" si="12">IF($C$129=0,"",IF(C121="[for completion]","",IF(C121="","",C121/$C$129)))</f>
        <v/>
      </c>
      <c r="G121" s="141" t="str">
        <f t="shared" ref="G121" si="13">IF($D$129=0,"",IF(D121="[for completion]","",IF(D121="","",D121/$D$129)))</f>
        <v/>
      </c>
      <c r="L121" s="133"/>
      <c r="M121" s="123"/>
    </row>
    <row r="122" spans="1:14" x14ac:dyDescent="0.25">
      <c r="A122" s="45" t="s">
        <v>227</v>
      </c>
      <c r="B122" s="133" t="s">
        <v>230</v>
      </c>
      <c r="C122" s="153">
        <v>0</v>
      </c>
      <c r="D122" s="153">
        <v>0</v>
      </c>
      <c r="E122" s="133"/>
      <c r="F122" s="141" t="str">
        <f t="shared" si="10"/>
        <v/>
      </c>
      <c r="G122" s="141" t="str">
        <f t="shared" si="11"/>
        <v/>
      </c>
      <c r="L122" s="133" t="s">
        <v>230</v>
      </c>
      <c r="M122" s="123"/>
    </row>
    <row r="123" spans="1:14" x14ac:dyDescent="0.25">
      <c r="A123" s="45" t="s">
        <v>229</v>
      </c>
      <c r="B123" s="133" t="s">
        <v>217</v>
      </c>
      <c r="C123" s="153">
        <v>0</v>
      </c>
      <c r="D123" s="153">
        <v>0</v>
      </c>
      <c r="E123" s="133"/>
      <c r="F123" s="141" t="str">
        <f t="shared" si="10"/>
        <v/>
      </c>
      <c r="G123" s="141" t="str">
        <f t="shared" si="11"/>
        <v/>
      </c>
      <c r="L123" s="133" t="s">
        <v>217</v>
      </c>
      <c r="M123" s="123"/>
    </row>
    <row r="124" spans="1:14" x14ac:dyDescent="0.25">
      <c r="A124" s="45" t="s">
        <v>231</v>
      </c>
      <c r="B124" s="152" t="s">
        <v>1756</v>
      </c>
      <c r="C124" s="153">
        <v>0</v>
      </c>
      <c r="D124" s="153">
        <v>0</v>
      </c>
      <c r="E124" s="133"/>
      <c r="F124" s="141" t="str">
        <f t="shared" si="10"/>
        <v/>
      </c>
      <c r="G124" s="141" t="str">
        <f t="shared" si="11"/>
        <v/>
      </c>
      <c r="L124" s="152" t="s">
        <v>1756</v>
      </c>
      <c r="M124" s="123"/>
    </row>
    <row r="125" spans="1:14" x14ac:dyDescent="0.25">
      <c r="A125" s="45" t="s">
        <v>233</v>
      </c>
      <c r="B125" s="133" t="s">
        <v>232</v>
      </c>
      <c r="C125" s="153">
        <v>0</v>
      </c>
      <c r="D125" s="153">
        <v>0</v>
      </c>
      <c r="E125" s="133"/>
      <c r="F125" s="141" t="str">
        <f t="shared" si="10"/>
        <v/>
      </c>
      <c r="G125" s="141" t="str">
        <f t="shared" si="11"/>
        <v/>
      </c>
      <c r="L125" s="133" t="s">
        <v>232</v>
      </c>
      <c r="M125" s="123"/>
    </row>
    <row r="126" spans="1:14" x14ac:dyDescent="0.25">
      <c r="A126" s="45" t="s">
        <v>235</v>
      </c>
      <c r="B126" s="133" t="s">
        <v>234</v>
      </c>
      <c r="C126" s="153">
        <v>0</v>
      </c>
      <c r="D126" s="153">
        <v>0</v>
      </c>
      <c r="E126" s="133"/>
      <c r="F126" s="141" t="str">
        <f t="shared" si="10"/>
        <v/>
      </c>
      <c r="G126" s="141" t="str">
        <f t="shared" si="11"/>
        <v/>
      </c>
      <c r="H126" s="47"/>
      <c r="L126" s="133" t="s">
        <v>234</v>
      </c>
      <c r="M126" s="123"/>
    </row>
    <row r="127" spans="1:14" x14ac:dyDescent="0.25">
      <c r="A127" s="45" t="s">
        <v>236</v>
      </c>
      <c r="B127" s="133" t="s">
        <v>1755</v>
      </c>
      <c r="C127" s="153">
        <v>0</v>
      </c>
      <c r="D127" s="153">
        <v>0</v>
      </c>
      <c r="E127" s="133"/>
      <c r="F127" s="141" t="str">
        <f t="shared" ref="F127" si="14">IF($C$129=0,"",IF(C127="[for completion]","",IF(C127="","",C127/$C$129)))</f>
        <v/>
      </c>
      <c r="G127" s="141" t="str">
        <f t="shared" ref="G127" si="15">IF($D$129=0,"",IF(D127="[for completion]","",IF(D127="","",D127/$D$129)))</f>
        <v/>
      </c>
      <c r="H127" s="123"/>
      <c r="L127" s="133" t="s">
        <v>1755</v>
      </c>
      <c r="M127" s="123"/>
    </row>
    <row r="128" spans="1:14" x14ac:dyDescent="0.25">
      <c r="A128" s="45" t="s">
        <v>1757</v>
      </c>
      <c r="B128" s="133" t="s">
        <v>146</v>
      </c>
      <c r="C128" s="153">
        <v>0</v>
      </c>
      <c r="D128" s="153">
        <v>0</v>
      </c>
      <c r="E128" s="133"/>
      <c r="F128" s="141" t="str">
        <f t="shared" si="10"/>
        <v/>
      </c>
      <c r="G128" s="141" t="str">
        <f t="shared" si="11"/>
        <v/>
      </c>
      <c r="H128" s="123"/>
      <c r="L128" s="123"/>
      <c r="M128" s="123"/>
    </row>
    <row r="129" spans="1:14" x14ac:dyDescent="0.25">
      <c r="A129" s="45" t="s">
        <v>1760</v>
      </c>
      <c r="B129" s="154" t="s">
        <v>148</v>
      </c>
      <c r="C129" s="135">
        <f>SUM(C112:C128)</f>
        <v>0</v>
      </c>
      <c r="D129" s="135">
        <f>SUM(D112:D128)</f>
        <v>0</v>
      </c>
      <c r="E129" s="133"/>
      <c r="F129" s="137">
        <f>SUM(F112:F128)</f>
        <v>0</v>
      </c>
      <c r="G129" s="137">
        <f>SUM(G112:G128)</f>
        <v>0</v>
      </c>
      <c r="H129" s="123"/>
      <c r="L129" s="123"/>
      <c r="M129" s="123"/>
    </row>
    <row r="130" spans="1:14" outlineLevel="1" x14ac:dyDescent="0.25">
      <c r="A130" s="45" t="s">
        <v>237</v>
      </c>
      <c r="B130" s="146" t="s">
        <v>150</v>
      </c>
      <c r="C130" s="135"/>
      <c r="D130" s="135"/>
      <c r="E130" s="133"/>
      <c r="F130" s="141" t="str">
        <f>IF($C$129=0,"",IF(C130="[for completion]","",IF(C130="","",C130/$C$129)))</f>
        <v/>
      </c>
      <c r="G130" s="141" t="str">
        <f>IF($D$129=0,"",IF(D130="[for completion]","",IF(D130="","",D130/$D$129)))</f>
        <v/>
      </c>
      <c r="H130" s="123"/>
      <c r="L130" s="123"/>
      <c r="M130" s="123"/>
    </row>
    <row r="131" spans="1:14" outlineLevel="1" x14ac:dyDescent="0.25">
      <c r="A131" s="45" t="s">
        <v>238</v>
      </c>
      <c r="B131" s="146" t="s">
        <v>150</v>
      </c>
      <c r="C131" s="135"/>
      <c r="D131" s="135"/>
      <c r="E131" s="133"/>
      <c r="F131" s="141" t="str">
        <f t="shared" ref="F131:F136" si="16">IF($C$129=0,"",IF(C131="[for completion]","",C131/$C$129))</f>
        <v/>
      </c>
      <c r="G131" s="141" t="str">
        <f t="shared" ref="G131:G136" si="17">IF($D$129=0,"",IF(D131="[for completion]","",D131/$D$129))</f>
        <v/>
      </c>
      <c r="H131" s="123"/>
      <c r="L131" s="123"/>
      <c r="M131" s="123"/>
    </row>
    <row r="132" spans="1:14" outlineLevel="1" x14ac:dyDescent="0.25">
      <c r="A132" s="45" t="s">
        <v>239</v>
      </c>
      <c r="B132" s="146" t="s">
        <v>150</v>
      </c>
      <c r="C132" s="135"/>
      <c r="D132" s="135"/>
      <c r="E132" s="133"/>
      <c r="F132" s="141" t="str">
        <f t="shared" si="16"/>
        <v/>
      </c>
      <c r="G132" s="141" t="str">
        <f t="shared" si="17"/>
        <v/>
      </c>
      <c r="H132" s="123"/>
      <c r="L132" s="123"/>
      <c r="M132" s="123"/>
    </row>
    <row r="133" spans="1:14" outlineLevel="1" x14ac:dyDescent="0.25">
      <c r="A133" s="45" t="s">
        <v>240</v>
      </c>
      <c r="B133" s="146" t="s">
        <v>150</v>
      </c>
      <c r="C133" s="135"/>
      <c r="D133" s="135"/>
      <c r="E133" s="133"/>
      <c r="F133" s="141" t="str">
        <f t="shared" si="16"/>
        <v/>
      </c>
      <c r="G133" s="141" t="str">
        <f t="shared" si="17"/>
        <v/>
      </c>
      <c r="H133" s="123"/>
      <c r="L133" s="123"/>
      <c r="M133" s="123"/>
    </row>
    <row r="134" spans="1:14" outlineLevel="1" x14ac:dyDescent="0.25">
      <c r="A134" s="45" t="s">
        <v>241</v>
      </c>
      <c r="B134" s="146" t="s">
        <v>150</v>
      </c>
      <c r="C134" s="135"/>
      <c r="D134" s="135"/>
      <c r="E134" s="133"/>
      <c r="F134" s="141" t="str">
        <f t="shared" si="16"/>
        <v/>
      </c>
      <c r="G134" s="141" t="str">
        <f t="shared" si="17"/>
        <v/>
      </c>
      <c r="H134" s="123"/>
      <c r="L134" s="123"/>
      <c r="M134" s="123"/>
    </row>
    <row r="135" spans="1:14" outlineLevel="1" x14ac:dyDescent="0.25">
      <c r="A135" s="45" t="s">
        <v>242</v>
      </c>
      <c r="B135" s="146" t="s">
        <v>150</v>
      </c>
      <c r="C135" s="135"/>
      <c r="D135" s="135"/>
      <c r="E135" s="133"/>
      <c r="F135" s="141" t="str">
        <f t="shared" si="16"/>
        <v/>
      </c>
      <c r="G135" s="141" t="str">
        <f t="shared" si="17"/>
        <v/>
      </c>
      <c r="H135" s="123"/>
      <c r="L135" s="123"/>
      <c r="M135" s="123"/>
    </row>
    <row r="136" spans="1:14" outlineLevel="1" x14ac:dyDescent="0.25">
      <c r="A136" s="45" t="s">
        <v>243</v>
      </c>
      <c r="B136" s="146" t="s">
        <v>150</v>
      </c>
      <c r="C136" s="135"/>
      <c r="D136" s="135"/>
      <c r="E136" s="133"/>
      <c r="F136" s="141" t="str">
        <f t="shared" si="16"/>
        <v/>
      </c>
      <c r="G136" s="141" t="str">
        <f t="shared" si="17"/>
        <v/>
      </c>
      <c r="H136" s="123"/>
      <c r="L136" s="123"/>
      <c r="M136" s="123"/>
    </row>
    <row r="137" spans="1:14" ht="15" customHeight="1" x14ac:dyDescent="0.25">
      <c r="A137" s="41"/>
      <c r="B137" s="42" t="s">
        <v>244</v>
      </c>
      <c r="C137" s="44" t="s">
        <v>208</v>
      </c>
      <c r="D137" s="44" t="s">
        <v>209</v>
      </c>
      <c r="E137" s="43"/>
      <c r="F137" s="44" t="s">
        <v>210</v>
      </c>
      <c r="G137" s="44" t="s">
        <v>211</v>
      </c>
      <c r="H137" s="123"/>
      <c r="L137" s="123"/>
      <c r="M137" s="123"/>
    </row>
    <row r="138" spans="1:14" s="160" customFormat="1" x14ac:dyDescent="0.25">
      <c r="A138" s="45" t="s">
        <v>245</v>
      </c>
      <c r="B138" s="133" t="s">
        <v>213</v>
      </c>
      <c r="C138" s="135">
        <v>0</v>
      </c>
      <c r="D138" s="135">
        <v>0</v>
      </c>
      <c r="E138" s="142"/>
      <c r="F138" s="141">
        <f>IF($C$155=0,"",IF(C138="[for completion]","",IF(C138="","",C138/$C$155)))</f>
        <v>0</v>
      </c>
      <c r="G138" s="141">
        <f>IF($D$155=0,"",IF(D138="[for completion]","",IF(D138="","",D138/$D$155)))</f>
        <v>0</v>
      </c>
      <c r="H138" s="123"/>
      <c r="I138" s="45"/>
      <c r="J138" s="45"/>
      <c r="K138" s="45"/>
      <c r="L138" s="123"/>
      <c r="M138" s="123"/>
      <c r="N138" s="123"/>
    </row>
    <row r="139" spans="1:14" s="160" customFormat="1" x14ac:dyDescent="0.25">
      <c r="A139" s="45" t="s">
        <v>246</v>
      </c>
      <c r="B139" s="133" t="s">
        <v>1751</v>
      </c>
      <c r="C139" s="153">
        <v>0</v>
      </c>
      <c r="D139" s="153">
        <v>0</v>
      </c>
      <c r="E139" s="142"/>
      <c r="F139" s="141">
        <f t="shared" ref="F139:F146" si="18">IF($C$155=0,"",IF(C139="[for completion]","",IF(C139="","",C139/$C$155)))</f>
        <v>0</v>
      </c>
      <c r="G139" s="141">
        <f t="shared" ref="G139:G146" si="19">IF($D$155=0,"",IF(D139="[for completion]","",IF(D139="","",D139/$D$155)))</f>
        <v>0</v>
      </c>
      <c r="H139" s="123"/>
      <c r="I139" s="45"/>
      <c r="J139" s="45"/>
      <c r="K139" s="45"/>
      <c r="L139" s="123"/>
      <c r="M139" s="123"/>
      <c r="N139" s="123"/>
    </row>
    <row r="140" spans="1:14" s="160" customFormat="1" x14ac:dyDescent="0.25">
      <c r="A140" s="45" t="s">
        <v>247</v>
      </c>
      <c r="B140" s="133" t="s">
        <v>222</v>
      </c>
      <c r="C140" s="153">
        <v>0</v>
      </c>
      <c r="D140" s="153">
        <v>0</v>
      </c>
      <c r="E140" s="142"/>
      <c r="F140" s="141">
        <f t="shared" si="18"/>
        <v>0</v>
      </c>
      <c r="G140" s="141">
        <f t="shared" si="19"/>
        <v>0</v>
      </c>
      <c r="H140" s="123"/>
      <c r="I140" s="45"/>
      <c r="J140" s="45"/>
      <c r="K140" s="45"/>
      <c r="L140" s="123"/>
      <c r="M140" s="123"/>
      <c r="N140" s="123"/>
    </row>
    <row r="141" spans="1:14" s="160" customFormat="1" x14ac:dyDescent="0.25">
      <c r="A141" s="45" t="s">
        <v>248</v>
      </c>
      <c r="B141" s="133" t="s">
        <v>1752</v>
      </c>
      <c r="C141" s="153">
        <v>0</v>
      </c>
      <c r="D141" s="153">
        <v>0</v>
      </c>
      <c r="E141" s="142"/>
      <c r="F141" s="141">
        <f t="shared" si="18"/>
        <v>0</v>
      </c>
      <c r="G141" s="141">
        <f t="shared" si="19"/>
        <v>0</v>
      </c>
      <c r="H141" s="123"/>
      <c r="I141" s="45"/>
      <c r="J141" s="45"/>
      <c r="K141" s="45"/>
      <c r="L141" s="123"/>
      <c r="M141" s="123"/>
      <c r="N141" s="123"/>
    </row>
    <row r="142" spans="1:14" s="160" customFormat="1" x14ac:dyDescent="0.25">
      <c r="A142" s="45" t="s">
        <v>249</v>
      </c>
      <c r="B142" s="133" t="s">
        <v>1753</v>
      </c>
      <c r="C142" s="153">
        <v>0</v>
      </c>
      <c r="D142" s="153">
        <v>0</v>
      </c>
      <c r="E142" s="142"/>
      <c r="F142" s="141">
        <f t="shared" si="18"/>
        <v>0</v>
      </c>
      <c r="G142" s="141">
        <f t="shared" si="19"/>
        <v>0</v>
      </c>
      <c r="H142" s="123"/>
      <c r="I142" s="45"/>
      <c r="J142" s="45"/>
      <c r="K142" s="45"/>
      <c r="L142" s="123"/>
      <c r="M142" s="123"/>
      <c r="N142" s="123"/>
    </row>
    <row r="143" spans="1:14" s="160" customFormat="1" x14ac:dyDescent="0.25">
      <c r="A143" s="45" t="s">
        <v>250</v>
      </c>
      <c r="B143" s="133" t="s">
        <v>224</v>
      </c>
      <c r="C143" s="153">
        <v>0</v>
      </c>
      <c r="D143" s="153">
        <v>0</v>
      </c>
      <c r="E143" s="133"/>
      <c r="F143" s="141">
        <f t="shared" si="18"/>
        <v>0</v>
      </c>
      <c r="G143" s="141">
        <f t="shared" si="19"/>
        <v>0</v>
      </c>
      <c r="H143" s="123"/>
      <c r="I143" s="45"/>
      <c r="J143" s="45"/>
      <c r="K143" s="45"/>
      <c r="L143" s="123"/>
      <c r="M143" s="123"/>
      <c r="N143" s="123"/>
    </row>
    <row r="144" spans="1:14" x14ac:dyDescent="0.25">
      <c r="A144" s="45" t="s">
        <v>251</v>
      </c>
      <c r="B144" s="133" t="s">
        <v>226</v>
      </c>
      <c r="C144" s="153">
        <v>0</v>
      </c>
      <c r="D144" s="153">
        <v>0</v>
      </c>
      <c r="E144" s="133"/>
      <c r="F144" s="141">
        <f t="shared" si="18"/>
        <v>0</v>
      </c>
      <c r="G144" s="141">
        <f t="shared" si="19"/>
        <v>0</v>
      </c>
      <c r="H144" s="123"/>
      <c r="L144" s="123"/>
      <c r="M144" s="123"/>
    </row>
    <row r="145" spans="1:14" x14ac:dyDescent="0.25">
      <c r="A145" s="45" t="s">
        <v>252</v>
      </c>
      <c r="B145" s="133" t="s">
        <v>1754</v>
      </c>
      <c r="C145" s="153">
        <v>0</v>
      </c>
      <c r="D145" s="153">
        <v>0</v>
      </c>
      <c r="E145" s="133"/>
      <c r="F145" s="141">
        <f t="shared" si="18"/>
        <v>0</v>
      </c>
      <c r="G145" s="141">
        <f t="shared" si="19"/>
        <v>0</v>
      </c>
      <c r="H145" s="123"/>
      <c r="L145" s="123"/>
      <c r="M145" s="123"/>
      <c r="N145" s="47"/>
    </row>
    <row r="146" spans="1:14" x14ac:dyDescent="0.25">
      <c r="A146" s="45" t="s">
        <v>253</v>
      </c>
      <c r="B146" s="133" t="s">
        <v>228</v>
      </c>
      <c r="C146" s="153">
        <v>0</v>
      </c>
      <c r="D146" s="153">
        <v>0</v>
      </c>
      <c r="E146" s="133"/>
      <c r="F146" s="141">
        <f t="shared" si="18"/>
        <v>0</v>
      </c>
      <c r="G146" s="141">
        <f t="shared" si="19"/>
        <v>0</v>
      </c>
      <c r="H146" s="123"/>
      <c r="L146" s="123"/>
      <c r="M146" s="123"/>
      <c r="N146" s="47"/>
    </row>
    <row r="147" spans="1:14" x14ac:dyDescent="0.25">
      <c r="A147" s="45" t="s">
        <v>254</v>
      </c>
      <c r="B147" s="133" t="s">
        <v>1761</v>
      </c>
      <c r="C147" s="153">
        <v>0</v>
      </c>
      <c r="D147" s="153">
        <v>0</v>
      </c>
      <c r="E147" s="133"/>
      <c r="F147" s="141">
        <f t="shared" ref="F147" si="20">IF($C$155=0,"",IF(C147="[for completion]","",IF(C147="","",C147/$C$155)))</f>
        <v>0</v>
      </c>
      <c r="G147" s="141">
        <f t="shared" ref="G147" si="21">IF($D$155=0,"",IF(D147="[for completion]","",IF(D147="","",D147/$D$155)))</f>
        <v>0</v>
      </c>
      <c r="H147" s="123"/>
      <c r="L147" s="123"/>
      <c r="M147" s="123"/>
      <c r="N147" s="47"/>
    </row>
    <row r="148" spans="1:14" x14ac:dyDescent="0.25">
      <c r="A148" s="45" t="s">
        <v>255</v>
      </c>
      <c r="B148" s="133" t="s">
        <v>230</v>
      </c>
      <c r="C148" s="153">
        <v>0</v>
      </c>
      <c r="D148" s="153">
        <v>0</v>
      </c>
      <c r="E148" s="133"/>
      <c r="F148" s="141">
        <f t="shared" ref="F148:F154" si="22">IF($C$155=0,"",IF(C148="[for completion]","",IF(C148="","",C148/$C$155)))</f>
        <v>0</v>
      </c>
      <c r="G148" s="141">
        <f t="shared" ref="G148:G154" si="23">IF($D$155=0,"",IF(D148="[for completion]","",IF(D148="","",D148/$D$155)))</f>
        <v>0</v>
      </c>
      <c r="H148" s="123"/>
      <c r="L148" s="123"/>
      <c r="M148" s="123"/>
      <c r="N148" s="47"/>
    </row>
    <row r="149" spans="1:14" x14ac:dyDescent="0.25">
      <c r="A149" s="45" t="s">
        <v>256</v>
      </c>
      <c r="B149" s="133" t="s">
        <v>217</v>
      </c>
      <c r="C149" s="153">
        <v>10100</v>
      </c>
      <c r="D149" s="153">
        <v>10100</v>
      </c>
      <c r="E149" s="133"/>
      <c r="F149" s="141">
        <f t="shared" si="22"/>
        <v>1</v>
      </c>
      <c r="G149" s="141">
        <f t="shared" si="23"/>
        <v>1</v>
      </c>
      <c r="H149" s="123"/>
      <c r="L149" s="123"/>
      <c r="M149" s="123"/>
      <c r="N149" s="47"/>
    </row>
    <row r="150" spans="1:14" x14ac:dyDescent="0.25">
      <c r="A150" s="45" t="s">
        <v>257</v>
      </c>
      <c r="B150" s="152" t="s">
        <v>1756</v>
      </c>
      <c r="C150" s="153">
        <v>0</v>
      </c>
      <c r="D150" s="153">
        <v>0</v>
      </c>
      <c r="E150" s="133"/>
      <c r="F150" s="141">
        <f t="shared" si="22"/>
        <v>0</v>
      </c>
      <c r="G150" s="141">
        <f t="shared" si="23"/>
        <v>0</v>
      </c>
      <c r="H150" s="123"/>
      <c r="L150" s="123"/>
      <c r="M150" s="123"/>
      <c r="N150" s="47"/>
    </row>
    <row r="151" spans="1:14" x14ac:dyDescent="0.25">
      <c r="A151" s="45" t="s">
        <v>258</v>
      </c>
      <c r="B151" s="133" t="s">
        <v>232</v>
      </c>
      <c r="C151" s="153">
        <v>0</v>
      </c>
      <c r="D151" s="153">
        <v>0</v>
      </c>
      <c r="E151" s="133"/>
      <c r="F151" s="141">
        <f t="shared" si="22"/>
        <v>0</v>
      </c>
      <c r="G151" s="141">
        <f t="shared" si="23"/>
        <v>0</v>
      </c>
      <c r="H151" s="123"/>
      <c r="L151" s="123"/>
      <c r="M151" s="123"/>
      <c r="N151" s="47"/>
    </row>
    <row r="152" spans="1:14" x14ac:dyDescent="0.25">
      <c r="A152" s="45" t="s">
        <v>259</v>
      </c>
      <c r="B152" s="133" t="s">
        <v>234</v>
      </c>
      <c r="C152" s="153">
        <v>0</v>
      </c>
      <c r="D152" s="153">
        <v>0</v>
      </c>
      <c r="E152" s="133"/>
      <c r="F152" s="141">
        <f t="shared" si="22"/>
        <v>0</v>
      </c>
      <c r="G152" s="141">
        <f t="shared" si="23"/>
        <v>0</v>
      </c>
      <c r="H152" s="123"/>
      <c r="L152" s="123"/>
      <c r="M152" s="123"/>
      <c r="N152" s="47"/>
    </row>
    <row r="153" spans="1:14" x14ac:dyDescent="0.25">
      <c r="A153" s="45" t="s">
        <v>260</v>
      </c>
      <c r="B153" s="133" t="s">
        <v>1755</v>
      </c>
      <c r="C153" s="153">
        <v>0</v>
      </c>
      <c r="D153" s="153">
        <v>0</v>
      </c>
      <c r="E153" s="133"/>
      <c r="F153" s="141">
        <f t="shared" si="22"/>
        <v>0</v>
      </c>
      <c r="G153" s="141">
        <f t="shared" si="23"/>
        <v>0</v>
      </c>
      <c r="H153" s="123"/>
      <c r="L153" s="123"/>
      <c r="M153" s="123"/>
      <c r="N153" s="47"/>
    </row>
    <row r="154" spans="1:14" x14ac:dyDescent="0.25">
      <c r="A154" s="45" t="s">
        <v>1758</v>
      </c>
      <c r="B154" s="133" t="s">
        <v>146</v>
      </c>
      <c r="C154" s="153">
        <v>0</v>
      </c>
      <c r="D154" s="153">
        <v>0</v>
      </c>
      <c r="E154" s="133"/>
      <c r="F154" s="141">
        <f t="shared" si="22"/>
        <v>0</v>
      </c>
      <c r="G154" s="141">
        <f t="shared" si="23"/>
        <v>0</v>
      </c>
      <c r="H154" s="123"/>
      <c r="L154" s="123"/>
      <c r="M154" s="123"/>
      <c r="N154" s="47"/>
    </row>
    <row r="155" spans="1:14" x14ac:dyDescent="0.25">
      <c r="A155" s="45" t="s">
        <v>1762</v>
      </c>
      <c r="B155" s="154" t="s">
        <v>148</v>
      </c>
      <c r="C155" s="135">
        <f>SUM(C138:C154)</f>
        <v>10100</v>
      </c>
      <c r="D155" s="135">
        <f>SUM(D138:D154)</f>
        <v>10100</v>
      </c>
      <c r="E155" s="133"/>
      <c r="F155" s="137">
        <f>SUM(F138:F154)</f>
        <v>1</v>
      </c>
      <c r="G155" s="137">
        <f>SUM(G138:G154)</f>
        <v>1</v>
      </c>
      <c r="H155" s="123"/>
      <c r="L155" s="123"/>
      <c r="M155" s="123"/>
      <c r="N155" s="47"/>
    </row>
    <row r="156" spans="1:14" outlineLevel="1" x14ac:dyDescent="0.25">
      <c r="A156" s="45" t="s">
        <v>261</v>
      </c>
      <c r="B156" s="146" t="s">
        <v>150</v>
      </c>
      <c r="C156" s="135"/>
      <c r="D156" s="135"/>
      <c r="E156" s="133"/>
      <c r="F156" s="141" t="str">
        <f>IF($C$155=0,"",IF(C156="[for completion]","",IF(C156="","",C156/$C$155)))</f>
        <v/>
      </c>
      <c r="G156" s="141" t="str">
        <f>IF($D$155=0,"",IF(D156="[for completion]","",IF(D156="","",D156/$D$155)))</f>
        <v/>
      </c>
      <c r="H156" s="123"/>
      <c r="L156" s="123"/>
      <c r="M156" s="123"/>
      <c r="N156" s="47"/>
    </row>
    <row r="157" spans="1:14" outlineLevel="1" x14ac:dyDescent="0.25">
      <c r="A157" s="45" t="s">
        <v>262</v>
      </c>
      <c r="B157" s="146" t="s">
        <v>150</v>
      </c>
      <c r="C157" s="135"/>
      <c r="D157" s="135"/>
      <c r="E157" s="133"/>
      <c r="F157" s="141" t="str">
        <f t="shared" ref="F157:F162" si="24">IF($C$155=0,"",IF(C157="[for completion]","",IF(C157="","",C157/$C$155)))</f>
        <v/>
      </c>
      <c r="G157" s="141" t="str">
        <f t="shared" ref="G157:G162" si="25">IF($D$155=0,"",IF(D157="[for completion]","",IF(D157="","",D157/$D$155)))</f>
        <v/>
      </c>
      <c r="H157" s="123"/>
      <c r="L157" s="123"/>
      <c r="M157" s="123"/>
      <c r="N157" s="47"/>
    </row>
    <row r="158" spans="1:14" outlineLevel="1" x14ac:dyDescent="0.25">
      <c r="A158" s="45" t="s">
        <v>263</v>
      </c>
      <c r="B158" s="146" t="s">
        <v>150</v>
      </c>
      <c r="C158" s="135"/>
      <c r="D158" s="135"/>
      <c r="E158" s="133"/>
      <c r="F158" s="141" t="str">
        <f t="shared" si="24"/>
        <v/>
      </c>
      <c r="G158" s="141" t="str">
        <f t="shared" si="25"/>
        <v/>
      </c>
      <c r="H158" s="123"/>
      <c r="L158" s="123"/>
      <c r="M158" s="123"/>
      <c r="N158" s="47"/>
    </row>
    <row r="159" spans="1:14" outlineLevel="1" x14ac:dyDescent="0.25">
      <c r="A159" s="45" t="s">
        <v>264</v>
      </c>
      <c r="B159" s="146" t="s">
        <v>150</v>
      </c>
      <c r="C159" s="135"/>
      <c r="D159" s="135"/>
      <c r="E159" s="133"/>
      <c r="F159" s="141" t="str">
        <f t="shared" si="24"/>
        <v/>
      </c>
      <c r="G159" s="141" t="str">
        <f t="shared" si="25"/>
        <v/>
      </c>
      <c r="H159" s="123"/>
      <c r="L159" s="123"/>
      <c r="M159" s="123"/>
      <c r="N159" s="47"/>
    </row>
    <row r="160" spans="1:14" outlineLevel="1" x14ac:dyDescent="0.25">
      <c r="A160" s="45" t="s">
        <v>265</v>
      </c>
      <c r="B160" s="146" t="s">
        <v>150</v>
      </c>
      <c r="C160" s="135"/>
      <c r="D160" s="135"/>
      <c r="E160" s="133"/>
      <c r="F160" s="141" t="str">
        <f t="shared" si="24"/>
        <v/>
      </c>
      <c r="G160" s="141" t="str">
        <f t="shared" si="25"/>
        <v/>
      </c>
      <c r="H160" s="123"/>
      <c r="L160" s="123"/>
      <c r="M160" s="123"/>
      <c r="N160" s="47"/>
    </row>
    <row r="161" spans="1:14" outlineLevel="1" x14ac:dyDescent="0.25">
      <c r="A161" s="45" t="s">
        <v>266</v>
      </c>
      <c r="B161" s="146" t="s">
        <v>150</v>
      </c>
      <c r="C161" s="135"/>
      <c r="D161" s="135"/>
      <c r="E161" s="133"/>
      <c r="F161" s="141" t="str">
        <f t="shared" si="24"/>
        <v/>
      </c>
      <c r="G161" s="141" t="str">
        <f t="shared" si="25"/>
        <v/>
      </c>
      <c r="H161" s="123"/>
      <c r="L161" s="123"/>
      <c r="M161" s="123"/>
      <c r="N161" s="47"/>
    </row>
    <row r="162" spans="1:14" outlineLevel="1" x14ac:dyDescent="0.25">
      <c r="A162" s="45" t="s">
        <v>267</v>
      </c>
      <c r="B162" s="146" t="s">
        <v>150</v>
      </c>
      <c r="C162" s="135"/>
      <c r="D162" s="135"/>
      <c r="E162" s="133"/>
      <c r="F162" s="141" t="str">
        <f t="shared" si="24"/>
        <v/>
      </c>
      <c r="G162" s="141" t="str">
        <f t="shared" si="25"/>
        <v/>
      </c>
      <c r="H162" s="123"/>
      <c r="L162" s="123"/>
      <c r="M162" s="123"/>
      <c r="N162" s="47"/>
    </row>
    <row r="163" spans="1:14" ht="15" customHeight="1" x14ac:dyDescent="0.25">
      <c r="A163" s="41"/>
      <c r="B163" s="42" t="s">
        <v>268</v>
      </c>
      <c r="C163" s="49" t="s">
        <v>208</v>
      </c>
      <c r="D163" s="49" t="s">
        <v>209</v>
      </c>
      <c r="E163" s="43"/>
      <c r="F163" s="49" t="s">
        <v>210</v>
      </c>
      <c r="G163" s="49" t="s">
        <v>211</v>
      </c>
      <c r="H163" s="123"/>
      <c r="L163" s="123"/>
      <c r="M163" s="123"/>
      <c r="N163" s="47"/>
    </row>
    <row r="164" spans="1:14" x14ac:dyDescent="0.25">
      <c r="A164" s="45" t="s">
        <v>270</v>
      </c>
      <c r="B164" s="123" t="s">
        <v>271</v>
      </c>
      <c r="C164" s="270">
        <v>600</v>
      </c>
      <c r="D164" s="270">
        <v>600</v>
      </c>
      <c r="E164" s="161"/>
      <c r="F164" s="141">
        <f>IF($C$167=0,"",IF(C164="[for completion]","",IF(C164="","",C164/$C$167)))</f>
        <v>3.9735099337748346E-2</v>
      </c>
      <c r="G164" s="141">
        <f>IF($D$167=0,"",IF(D164="[for completion]","",IF(D164="","",D164/$D$167)))</f>
        <v>3.9735099337748346E-2</v>
      </c>
      <c r="H164" s="123"/>
      <c r="L164" s="123"/>
      <c r="M164" s="123"/>
      <c r="N164" s="47"/>
    </row>
    <row r="165" spans="1:14" x14ac:dyDescent="0.25">
      <c r="A165" s="45" t="s">
        <v>272</v>
      </c>
      <c r="B165" s="123" t="s">
        <v>273</v>
      </c>
      <c r="C165" s="270">
        <v>14500</v>
      </c>
      <c r="D165" s="270">
        <v>14500</v>
      </c>
      <c r="E165" s="161"/>
      <c r="F165" s="141">
        <f t="shared" ref="F165:F166" si="26">IF($C$167=0,"",IF(C165="[for completion]","",IF(C165="","",C165/$C$167)))</f>
        <v>0.96026490066225167</v>
      </c>
      <c r="G165" s="141">
        <f t="shared" ref="G165:G166" si="27">IF($D$167=0,"",IF(D165="[for completion]","",IF(D165="","",D165/$D$167)))</f>
        <v>0.96026490066225167</v>
      </c>
      <c r="H165" s="123"/>
      <c r="L165" s="123"/>
      <c r="M165" s="123"/>
      <c r="N165" s="47"/>
    </row>
    <row r="166" spans="1:14" x14ac:dyDescent="0.25">
      <c r="A166" s="45" t="s">
        <v>274</v>
      </c>
      <c r="B166" s="123" t="s">
        <v>146</v>
      </c>
      <c r="C166" s="270">
        <v>0</v>
      </c>
      <c r="D166" s="270">
        <v>0</v>
      </c>
      <c r="E166" s="161"/>
      <c r="F166" s="141">
        <f t="shared" si="26"/>
        <v>0</v>
      </c>
      <c r="G166" s="141">
        <f t="shared" si="27"/>
        <v>0</v>
      </c>
      <c r="H166" s="123"/>
      <c r="L166" s="123"/>
      <c r="M166" s="123"/>
      <c r="N166" s="47"/>
    </row>
    <row r="167" spans="1:14" x14ac:dyDescent="0.25">
      <c r="A167" s="45" t="s">
        <v>275</v>
      </c>
      <c r="B167" s="162" t="s">
        <v>148</v>
      </c>
      <c r="C167" s="163">
        <f>SUM(C164:C166)</f>
        <v>15100</v>
      </c>
      <c r="D167" s="163">
        <f>SUM(D164:D166)</f>
        <v>15100</v>
      </c>
      <c r="E167" s="161"/>
      <c r="F167" s="164">
        <f>SUM(F164:F166)</f>
        <v>1</v>
      </c>
      <c r="G167" s="164">
        <f>SUM(G164:G166)</f>
        <v>1</v>
      </c>
      <c r="H167" s="123"/>
      <c r="L167" s="123"/>
      <c r="M167" s="123"/>
      <c r="N167" s="47"/>
    </row>
    <row r="168" spans="1:14" outlineLevel="1" x14ac:dyDescent="0.25">
      <c r="A168" s="45" t="s">
        <v>276</v>
      </c>
      <c r="B168" s="162"/>
      <c r="C168" s="163"/>
      <c r="D168" s="163"/>
      <c r="E168" s="161"/>
      <c r="F168" s="161"/>
      <c r="G168" s="152"/>
      <c r="H168" s="123"/>
      <c r="L168" s="123"/>
      <c r="M168" s="123"/>
      <c r="N168" s="47"/>
    </row>
    <row r="169" spans="1:14" outlineLevel="1" x14ac:dyDescent="0.25">
      <c r="A169" s="45" t="s">
        <v>277</v>
      </c>
      <c r="B169" s="162"/>
      <c r="C169" s="163"/>
      <c r="D169" s="163"/>
      <c r="E169" s="161"/>
      <c r="F169" s="161"/>
      <c r="G169" s="152"/>
      <c r="H169" s="123"/>
      <c r="L169" s="123"/>
      <c r="M169" s="123"/>
      <c r="N169" s="47"/>
    </row>
    <row r="170" spans="1:14" outlineLevel="1" x14ac:dyDescent="0.25">
      <c r="A170" s="45" t="s">
        <v>278</v>
      </c>
      <c r="B170" s="162"/>
      <c r="C170" s="163"/>
      <c r="D170" s="163"/>
      <c r="E170" s="161"/>
      <c r="F170" s="161"/>
      <c r="G170" s="152"/>
      <c r="H170" s="123"/>
      <c r="L170" s="123"/>
      <c r="M170" s="123"/>
      <c r="N170" s="47"/>
    </row>
    <row r="171" spans="1:14" outlineLevel="1" x14ac:dyDescent="0.25">
      <c r="A171" s="45" t="s">
        <v>279</v>
      </c>
      <c r="B171" s="162"/>
      <c r="C171" s="163"/>
      <c r="D171" s="163"/>
      <c r="E171" s="161"/>
      <c r="F171" s="161"/>
      <c r="G171" s="152"/>
      <c r="H171" s="123"/>
      <c r="L171" s="123"/>
      <c r="M171" s="123"/>
      <c r="N171" s="47"/>
    </row>
    <row r="172" spans="1:14" outlineLevel="1" x14ac:dyDescent="0.25">
      <c r="A172" s="45" t="s">
        <v>280</v>
      </c>
      <c r="B172" s="162"/>
      <c r="C172" s="163"/>
      <c r="D172" s="163"/>
      <c r="E172" s="161"/>
      <c r="F172" s="161"/>
      <c r="G172" s="152"/>
      <c r="H172" s="123"/>
      <c r="L172" s="123"/>
      <c r="M172" s="123"/>
      <c r="N172" s="47"/>
    </row>
    <row r="173" spans="1:14" ht="15" customHeight="1" x14ac:dyDescent="0.25">
      <c r="A173" s="41"/>
      <c r="B173" s="42" t="s">
        <v>281</v>
      </c>
      <c r="C173" s="41" t="s">
        <v>113</v>
      </c>
      <c r="D173" s="41"/>
      <c r="E173" s="43"/>
      <c r="F173" s="44" t="s">
        <v>282</v>
      </c>
      <c r="G173" s="44"/>
      <c r="H173" s="123"/>
      <c r="L173" s="123"/>
      <c r="M173" s="123"/>
      <c r="N173" s="47"/>
    </row>
    <row r="174" spans="1:14" ht="15" customHeight="1" x14ac:dyDescent="0.25">
      <c r="A174" s="45" t="s">
        <v>283</v>
      </c>
      <c r="B174" s="133" t="s">
        <v>284</v>
      </c>
      <c r="C174" s="270">
        <v>0</v>
      </c>
      <c r="D174" s="130"/>
      <c r="E174" s="129"/>
      <c r="F174" s="141">
        <f>IF($C$179=0,"",IF(C174="[for completion]","",C174/$C$179))</f>
        <v>0</v>
      </c>
      <c r="G174" s="142"/>
      <c r="H174" s="123"/>
      <c r="L174" s="123"/>
      <c r="M174" s="123"/>
      <c r="N174" s="47"/>
    </row>
    <row r="175" spans="1:14" ht="30.75" customHeight="1" x14ac:dyDescent="0.25">
      <c r="A175" s="45" t="s">
        <v>9</v>
      </c>
      <c r="B175" s="133" t="s">
        <v>1567</v>
      </c>
      <c r="C175" s="270">
        <v>31.994319999999998</v>
      </c>
      <c r="E175" s="148"/>
      <c r="F175" s="141">
        <f>IF($C$179=0,"",IF(C175="[for completion]","",C175/$C$179))</f>
        <v>7.1778040557296655E-2</v>
      </c>
      <c r="G175" s="142"/>
      <c r="H175" s="123"/>
      <c r="L175" s="123"/>
      <c r="M175" s="123"/>
      <c r="N175" s="47"/>
    </row>
    <row r="176" spans="1:14" x14ac:dyDescent="0.25">
      <c r="A176" s="45" t="s">
        <v>285</v>
      </c>
      <c r="B176" s="133" t="s">
        <v>286</v>
      </c>
      <c r="C176" s="270">
        <v>0</v>
      </c>
      <c r="E176" s="148"/>
      <c r="F176" s="141"/>
      <c r="G176" s="142"/>
      <c r="H176" s="123"/>
      <c r="L176" s="123"/>
      <c r="M176" s="123"/>
      <c r="N176" s="47"/>
    </row>
    <row r="177" spans="1:14" x14ac:dyDescent="0.25">
      <c r="A177" s="45" t="s">
        <v>287</v>
      </c>
      <c r="B177" s="133" t="s">
        <v>288</v>
      </c>
      <c r="C177" s="270">
        <v>413.74534844999903</v>
      </c>
      <c r="E177" s="148"/>
      <c r="F177" s="141">
        <f t="shared" ref="F177:F187" si="28">IF($C$179=0,"",IF(C177="[for completion]","",C177/$C$179))</f>
        <v>0.92822195944270325</v>
      </c>
      <c r="G177" s="142"/>
      <c r="H177" s="123"/>
      <c r="L177" s="123"/>
      <c r="M177" s="123"/>
      <c r="N177" s="47"/>
    </row>
    <row r="178" spans="1:14" x14ac:dyDescent="0.25">
      <c r="A178" s="45" t="s">
        <v>289</v>
      </c>
      <c r="B178" s="133" t="s">
        <v>146</v>
      </c>
      <c r="C178" s="135"/>
      <c r="E178" s="148"/>
      <c r="F178" s="141">
        <f t="shared" si="28"/>
        <v>0</v>
      </c>
      <c r="G178" s="142"/>
      <c r="H178" s="123"/>
      <c r="L178" s="123"/>
      <c r="M178" s="123"/>
      <c r="N178" s="47"/>
    </row>
    <row r="179" spans="1:14" x14ac:dyDescent="0.25">
      <c r="A179" s="45" t="s">
        <v>10</v>
      </c>
      <c r="B179" s="154" t="s">
        <v>148</v>
      </c>
      <c r="C179" s="155">
        <f>SUM(C174:C178)</f>
        <v>445.73966844999904</v>
      </c>
      <c r="E179" s="148"/>
      <c r="F179" s="145">
        <f>SUM(F174:F178)</f>
        <v>0.99999999999999989</v>
      </c>
      <c r="G179" s="142"/>
      <c r="H179" s="123"/>
      <c r="L179" s="123"/>
      <c r="M179" s="123"/>
      <c r="N179" s="47"/>
    </row>
    <row r="180" spans="1:14" outlineLevel="1" x14ac:dyDescent="0.25">
      <c r="A180" s="45" t="s">
        <v>290</v>
      </c>
      <c r="B180" s="165" t="s">
        <v>291</v>
      </c>
      <c r="C180" s="135"/>
      <c r="E180" s="148"/>
      <c r="F180" s="141">
        <f t="shared" si="28"/>
        <v>0</v>
      </c>
      <c r="G180" s="142"/>
      <c r="H180" s="123"/>
      <c r="L180" s="123"/>
      <c r="M180" s="123"/>
      <c r="N180" s="47"/>
    </row>
    <row r="181" spans="1:14" s="165" customFormat="1" ht="30" outlineLevel="1" x14ac:dyDescent="0.25">
      <c r="A181" s="45" t="s">
        <v>292</v>
      </c>
      <c r="B181" s="165" t="s">
        <v>293</v>
      </c>
      <c r="C181" s="166"/>
      <c r="F181" s="141">
        <f t="shared" si="28"/>
        <v>0</v>
      </c>
    </row>
    <row r="182" spans="1:14" ht="30" outlineLevel="1" x14ac:dyDescent="0.25">
      <c r="A182" s="45" t="s">
        <v>294</v>
      </c>
      <c r="B182" s="165" t="s">
        <v>295</v>
      </c>
      <c r="C182" s="135"/>
      <c r="E182" s="148"/>
      <c r="F182" s="141">
        <f t="shared" si="28"/>
        <v>0</v>
      </c>
      <c r="G182" s="142"/>
      <c r="H182" s="123"/>
      <c r="L182" s="123"/>
      <c r="M182" s="123"/>
      <c r="N182" s="47"/>
    </row>
    <row r="183" spans="1:14" outlineLevel="1" x14ac:dyDescent="0.25">
      <c r="A183" s="45" t="s">
        <v>296</v>
      </c>
      <c r="B183" s="165" t="s">
        <v>297</v>
      </c>
      <c r="C183" s="135"/>
      <c r="E183" s="148"/>
      <c r="F183" s="141">
        <f t="shared" si="28"/>
        <v>0</v>
      </c>
      <c r="G183" s="142"/>
      <c r="H183" s="123"/>
      <c r="L183" s="123"/>
      <c r="M183" s="123"/>
      <c r="N183" s="47"/>
    </row>
    <row r="184" spans="1:14" s="165" customFormat="1" ht="30" outlineLevel="1" x14ac:dyDescent="0.25">
      <c r="A184" s="45" t="s">
        <v>298</v>
      </c>
      <c r="B184" s="165" t="s">
        <v>299</v>
      </c>
      <c r="C184" s="166"/>
      <c r="F184" s="141">
        <f t="shared" si="28"/>
        <v>0</v>
      </c>
    </row>
    <row r="185" spans="1:14" ht="30" outlineLevel="1" x14ac:dyDescent="0.25">
      <c r="A185" s="45" t="s">
        <v>300</v>
      </c>
      <c r="B185" s="165" t="s">
        <v>301</v>
      </c>
      <c r="C185" s="135"/>
      <c r="E185" s="148"/>
      <c r="F185" s="141">
        <f t="shared" si="28"/>
        <v>0</v>
      </c>
      <c r="G185" s="142"/>
      <c r="H185" s="123"/>
      <c r="L185" s="123"/>
      <c r="M185" s="123"/>
      <c r="N185" s="47"/>
    </row>
    <row r="186" spans="1:14" outlineLevel="1" x14ac:dyDescent="0.25">
      <c r="A186" s="45" t="s">
        <v>302</v>
      </c>
      <c r="B186" s="165" t="s">
        <v>303</v>
      </c>
      <c r="C186" s="135"/>
      <c r="E186" s="148"/>
      <c r="F186" s="141">
        <f t="shared" si="28"/>
        <v>0</v>
      </c>
      <c r="G186" s="142"/>
      <c r="H186" s="123"/>
      <c r="L186" s="123"/>
      <c r="M186" s="123"/>
      <c r="N186" s="47"/>
    </row>
    <row r="187" spans="1:14" outlineLevel="1" x14ac:dyDescent="0.25">
      <c r="A187" s="45" t="s">
        <v>304</v>
      </c>
      <c r="B187" s="165" t="s">
        <v>305</v>
      </c>
      <c r="C187" s="135"/>
      <c r="E187" s="148"/>
      <c r="F187" s="141">
        <f t="shared" si="28"/>
        <v>0</v>
      </c>
      <c r="G187" s="142"/>
      <c r="H187" s="123"/>
      <c r="L187" s="123"/>
      <c r="M187" s="123"/>
      <c r="N187" s="47"/>
    </row>
    <row r="188" spans="1:14" outlineLevel="1" x14ac:dyDescent="0.25">
      <c r="A188" s="45" t="s">
        <v>306</v>
      </c>
      <c r="B188" s="165"/>
      <c r="E188" s="148"/>
      <c r="F188" s="142"/>
      <c r="G188" s="142"/>
      <c r="H188" s="123"/>
      <c r="L188" s="123"/>
      <c r="M188" s="123"/>
      <c r="N188" s="47"/>
    </row>
    <row r="189" spans="1:14" outlineLevel="1" x14ac:dyDescent="0.25">
      <c r="A189" s="45" t="s">
        <v>307</v>
      </c>
      <c r="B189" s="165"/>
      <c r="E189" s="148"/>
      <c r="F189" s="142"/>
      <c r="G189" s="142"/>
      <c r="H189" s="123"/>
      <c r="L189" s="123"/>
      <c r="M189" s="123"/>
      <c r="N189" s="47"/>
    </row>
    <row r="190" spans="1:14" outlineLevel="1" x14ac:dyDescent="0.25">
      <c r="A190" s="45" t="s">
        <v>308</v>
      </c>
      <c r="B190" s="165"/>
      <c r="E190" s="148"/>
      <c r="F190" s="142"/>
      <c r="G190" s="142"/>
      <c r="H190" s="123"/>
      <c r="L190" s="123"/>
      <c r="M190" s="123"/>
      <c r="N190" s="47"/>
    </row>
    <row r="191" spans="1:14" outlineLevel="1" x14ac:dyDescent="0.25">
      <c r="A191" s="45" t="s">
        <v>309</v>
      </c>
      <c r="B191" s="146"/>
      <c r="E191" s="148"/>
      <c r="F191" s="142"/>
      <c r="G191" s="142"/>
      <c r="H191" s="123"/>
      <c r="L191" s="123"/>
      <c r="M191" s="123"/>
      <c r="N191" s="47"/>
    </row>
    <row r="192" spans="1:14" ht="15" customHeight="1" x14ac:dyDescent="0.25">
      <c r="A192" s="41"/>
      <c r="B192" s="42" t="s">
        <v>310</v>
      </c>
      <c r="C192" s="41" t="s">
        <v>113</v>
      </c>
      <c r="D192" s="41"/>
      <c r="E192" s="43"/>
      <c r="F192" s="44" t="s">
        <v>282</v>
      </c>
      <c r="G192" s="44"/>
      <c r="H192" s="123"/>
      <c r="L192" s="123"/>
      <c r="M192" s="123"/>
      <c r="N192" s="47"/>
    </row>
    <row r="193" spans="1:14" x14ac:dyDescent="0.25">
      <c r="A193" s="45" t="s">
        <v>311</v>
      </c>
      <c r="B193" s="133" t="s">
        <v>312</v>
      </c>
      <c r="C193" s="270">
        <v>445.73966844999899</v>
      </c>
      <c r="E193" s="140"/>
      <c r="F193" s="141">
        <f t="shared" ref="F193:F206" si="29">IF($C$208=0,"",IF(C193="[for completion]","",C193/$C$208))</f>
        <v>1</v>
      </c>
      <c r="G193" s="142"/>
      <c r="H193" s="123"/>
      <c r="L193" s="123"/>
      <c r="M193" s="123"/>
      <c r="N193" s="47"/>
    </row>
    <row r="194" spans="1:14" x14ac:dyDescent="0.25">
      <c r="A194" s="45" t="s">
        <v>313</v>
      </c>
      <c r="B194" s="133" t="s">
        <v>314</v>
      </c>
      <c r="C194" s="135">
        <v>0</v>
      </c>
      <c r="E194" s="148"/>
      <c r="F194" s="141">
        <f t="shared" si="29"/>
        <v>0</v>
      </c>
      <c r="G194" s="148"/>
      <c r="H194" s="123"/>
      <c r="L194" s="123"/>
      <c r="M194" s="123"/>
      <c r="N194" s="47"/>
    </row>
    <row r="195" spans="1:14" x14ac:dyDescent="0.25">
      <c r="A195" s="45" t="s">
        <v>315</v>
      </c>
      <c r="B195" s="133" t="s">
        <v>316</v>
      </c>
      <c r="C195" s="153">
        <v>0</v>
      </c>
      <c r="E195" s="148"/>
      <c r="F195" s="141">
        <f t="shared" si="29"/>
        <v>0</v>
      </c>
      <c r="G195" s="148"/>
      <c r="H195" s="123"/>
      <c r="L195" s="123"/>
      <c r="M195" s="123"/>
      <c r="N195" s="47"/>
    </row>
    <row r="196" spans="1:14" x14ac:dyDescent="0.25">
      <c r="A196" s="45" t="s">
        <v>317</v>
      </c>
      <c r="B196" s="133" t="s">
        <v>318</v>
      </c>
      <c r="C196" s="153">
        <v>0</v>
      </c>
      <c r="E196" s="148"/>
      <c r="F196" s="141">
        <f t="shared" si="29"/>
        <v>0</v>
      </c>
      <c r="G196" s="148"/>
      <c r="H196" s="123"/>
      <c r="L196" s="123"/>
      <c r="M196" s="123"/>
      <c r="N196" s="47"/>
    </row>
    <row r="197" spans="1:14" x14ac:dyDescent="0.25">
      <c r="A197" s="45" t="s">
        <v>319</v>
      </c>
      <c r="B197" s="133" t="s">
        <v>320</v>
      </c>
      <c r="C197" s="153">
        <v>0</v>
      </c>
      <c r="E197" s="148"/>
      <c r="F197" s="141">
        <f t="shared" si="29"/>
        <v>0</v>
      </c>
      <c r="G197" s="148"/>
      <c r="H197" s="123"/>
      <c r="L197" s="123"/>
      <c r="M197" s="123"/>
      <c r="N197" s="47"/>
    </row>
    <row r="198" spans="1:14" x14ac:dyDescent="0.25">
      <c r="A198" s="45" t="s">
        <v>321</v>
      </c>
      <c r="B198" s="133" t="s">
        <v>322</v>
      </c>
      <c r="C198" s="153">
        <v>0</v>
      </c>
      <c r="E198" s="148"/>
      <c r="F198" s="141">
        <f t="shared" si="29"/>
        <v>0</v>
      </c>
      <c r="G198" s="148"/>
      <c r="H198" s="123"/>
      <c r="L198" s="123"/>
      <c r="M198" s="123"/>
      <c r="N198" s="47"/>
    </row>
    <row r="199" spans="1:14" x14ac:dyDescent="0.25">
      <c r="A199" s="45" t="s">
        <v>323</v>
      </c>
      <c r="B199" s="133" t="s">
        <v>324</v>
      </c>
      <c r="C199" s="153">
        <v>0</v>
      </c>
      <c r="E199" s="148"/>
      <c r="F199" s="141">
        <f t="shared" si="29"/>
        <v>0</v>
      </c>
      <c r="G199" s="148"/>
      <c r="H199" s="123"/>
      <c r="L199" s="123"/>
      <c r="M199" s="123"/>
      <c r="N199" s="47"/>
    </row>
    <row r="200" spans="1:14" x14ac:dyDescent="0.25">
      <c r="A200" s="45" t="s">
        <v>325</v>
      </c>
      <c r="B200" s="133" t="s">
        <v>12</v>
      </c>
      <c r="C200" s="153">
        <v>0</v>
      </c>
      <c r="E200" s="148"/>
      <c r="F200" s="141">
        <f t="shared" si="29"/>
        <v>0</v>
      </c>
      <c r="G200" s="148"/>
      <c r="H200" s="123"/>
      <c r="L200" s="123"/>
      <c r="M200" s="123"/>
      <c r="N200" s="47"/>
    </row>
    <row r="201" spans="1:14" x14ac:dyDescent="0.25">
      <c r="A201" s="45" t="s">
        <v>326</v>
      </c>
      <c r="B201" s="133" t="s">
        <v>327</v>
      </c>
      <c r="C201" s="153">
        <v>0</v>
      </c>
      <c r="E201" s="148"/>
      <c r="F201" s="141">
        <f t="shared" si="29"/>
        <v>0</v>
      </c>
      <c r="G201" s="148"/>
      <c r="H201" s="123"/>
      <c r="L201" s="123"/>
      <c r="M201" s="123"/>
      <c r="N201" s="47"/>
    </row>
    <row r="202" spans="1:14" x14ac:dyDescent="0.25">
      <c r="A202" s="45" t="s">
        <v>328</v>
      </c>
      <c r="B202" s="133" t="s">
        <v>329</v>
      </c>
      <c r="C202" s="153">
        <v>0</v>
      </c>
      <c r="E202" s="148"/>
      <c r="F202" s="141">
        <f t="shared" si="29"/>
        <v>0</v>
      </c>
      <c r="G202" s="148"/>
      <c r="H202" s="123"/>
      <c r="L202" s="123"/>
      <c r="M202" s="123"/>
      <c r="N202" s="47"/>
    </row>
    <row r="203" spans="1:14" x14ac:dyDescent="0.25">
      <c r="A203" s="45" t="s">
        <v>330</v>
      </c>
      <c r="B203" s="133" t="s">
        <v>331</v>
      </c>
      <c r="C203" s="153">
        <v>0</v>
      </c>
      <c r="E203" s="148"/>
      <c r="F203" s="141">
        <f t="shared" si="29"/>
        <v>0</v>
      </c>
      <c r="G203" s="148"/>
      <c r="H203" s="123"/>
      <c r="L203" s="123"/>
      <c r="M203" s="123"/>
      <c r="N203" s="47"/>
    </row>
    <row r="204" spans="1:14" x14ac:dyDescent="0.25">
      <c r="A204" s="45" t="s">
        <v>332</v>
      </c>
      <c r="B204" s="133" t="s">
        <v>333</v>
      </c>
      <c r="C204" s="153">
        <v>0</v>
      </c>
      <c r="E204" s="148"/>
      <c r="F204" s="141">
        <f t="shared" si="29"/>
        <v>0</v>
      </c>
      <c r="G204" s="148"/>
      <c r="H204" s="123"/>
      <c r="L204" s="123"/>
      <c r="M204" s="123"/>
      <c r="N204" s="47"/>
    </row>
    <row r="205" spans="1:14" x14ac:dyDescent="0.25">
      <c r="A205" s="45" t="s">
        <v>334</v>
      </c>
      <c r="B205" s="133" t="s">
        <v>335</v>
      </c>
      <c r="C205" s="153">
        <v>0</v>
      </c>
      <c r="E205" s="148"/>
      <c r="F205" s="141">
        <f t="shared" si="29"/>
        <v>0</v>
      </c>
      <c r="G205" s="148"/>
      <c r="H205" s="123"/>
      <c r="L205" s="123"/>
      <c r="M205" s="123"/>
      <c r="N205" s="47"/>
    </row>
    <row r="206" spans="1:14" x14ac:dyDescent="0.25">
      <c r="A206" s="45" t="s">
        <v>336</v>
      </c>
      <c r="B206" s="133" t="s">
        <v>146</v>
      </c>
      <c r="C206" s="153">
        <v>0</v>
      </c>
      <c r="E206" s="148"/>
      <c r="F206" s="141">
        <f t="shared" si="29"/>
        <v>0</v>
      </c>
      <c r="G206" s="148"/>
      <c r="H206" s="123"/>
      <c r="L206" s="123"/>
      <c r="M206" s="123"/>
      <c r="N206" s="47"/>
    </row>
    <row r="207" spans="1:14" x14ac:dyDescent="0.25">
      <c r="A207" s="45" t="s">
        <v>337</v>
      </c>
      <c r="B207" s="144" t="s">
        <v>338</v>
      </c>
      <c r="C207" s="153">
        <v>0</v>
      </c>
      <c r="E207" s="148"/>
      <c r="F207" s="141"/>
      <c r="G207" s="148"/>
      <c r="H207" s="123"/>
      <c r="L207" s="123"/>
      <c r="M207" s="123"/>
      <c r="N207" s="47"/>
    </row>
    <row r="208" spans="1:14" x14ac:dyDescent="0.25">
      <c r="A208" s="45" t="s">
        <v>339</v>
      </c>
      <c r="B208" s="154" t="s">
        <v>148</v>
      </c>
      <c r="C208" s="155">
        <f>SUM(C193:C206)</f>
        <v>445.73966844999899</v>
      </c>
      <c r="D208" s="133"/>
      <c r="E208" s="148"/>
      <c r="F208" s="145">
        <f>SUM(F193:F206)</f>
        <v>1</v>
      </c>
      <c r="G208" s="148"/>
      <c r="H208" s="123"/>
      <c r="L208" s="123"/>
      <c r="M208" s="123"/>
      <c r="N208" s="47"/>
    </row>
    <row r="209" spans="1:14" outlineLevel="1" x14ac:dyDescent="0.25">
      <c r="A209" s="45" t="s">
        <v>340</v>
      </c>
      <c r="B209" s="146" t="s">
        <v>150</v>
      </c>
      <c r="C209" s="135"/>
      <c r="E209" s="148"/>
      <c r="F209" s="141">
        <f>IF($C$208=0,"",IF(C209="[for completion]","",C209/$C$208))</f>
        <v>0</v>
      </c>
      <c r="G209" s="148"/>
      <c r="H209" s="123"/>
      <c r="L209" s="123"/>
      <c r="M209" s="123"/>
      <c r="N209" s="47"/>
    </row>
    <row r="210" spans="1:14" outlineLevel="1" x14ac:dyDescent="0.25">
      <c r="A210" s="45" t="s">
        <v>341</v>
      </c>
      <c r="B210" s="146" t="s">
        <v>150</v>
      </c>
      <c r="C210" s="135"/>
      <c r="E210" s="148"/>
      <c r="F210" s="141">
        <f t="shared" ref="F210:F215" si="30">IF($C$208=0,"",IF(C210="[for completion]","",C210/$C$208))</f>
        <v>0</v>
      </c>
      <c r="G210" s="148"/>
      <c r="H210" s="123"/>
      <c r="L210" s="123"/>
      <c r="M210" s="123"/>
      <c r="N210" s="47"/>
    </row>
    <row r="211" spans="1:14" outlineLevel="1" x14ac:dyDescent="0.25">
      <c r="A211" s="45" t="s">
        <v>342</v>
      </c>
      <c r="B211" s="146" t="s">
        <v>150</v>
      </c>
      <c r="C211" s="135"/>
      <c r="E211" s="148"/>
      <c r="F211" s="141">
        <f t="shared" si="30"/>
        <v>0</v>
      </c>
      <c r="G211" s="148"/>
      <c r="H211" s="123"/>
      <c r="L211" s="123"/>
      <c r="M211" s="123"/>
      <c r="N211" s="47"/>
    </row>
    <row r="212" spans="1:14" outlineLevel="1" x14ac:dyDescent="0.25">
      <c r="A212" s="45" t="s">
        <v>343</v>
      </c>
      <c r="B212" s="146" t="s">
        <v>150</v>
      </c>
      <c r="C212" s="135"/>
      <c r="E212" s="148"/>
      <c r="F212" s="141">
        <f t="shared" si="30"/>
        <v>0</v>
      </c>
      <c r="G212" s="148"/>
      <c r="H212" s="123"/>
      <c r="L212" s="123"/>
      <c r="M212" s="123"/>
      <c r="N212" s="47"/>
    </row>
    <row r="213" spans="1:14" outlineLevel="1" x14ac:dyDescent="0.25">
      <c r="A213" s="45" t="s">
        <v>344</v>
      </c>
      <c r="B213" s="146" t="s">
        <v>150</v>
      </c>
      <c r="C213" s="135"/>
      <c r="E213" s="148"/>
      <c r="F213" s="141">
        <f t="shared" si="30"/>
        <v>0</v>
      </c>
      <c r="G213" s="148"/>
      <c r="H213" s="123"/>
      <c r="L213" s="123"/>
      <c r="M213" s="123"/>
      <c r="N213" s="47"/>
    </row>
    <row r="214" spans="1:14" outlineLevel="1" x14ac:dyDescent="0.25">
      <c r="A214" s="45" t="s">
        <v>345</v>
      </c>
      <c r="B214" s="146" t="s">
        <v>150</v>
      </c>
      <c r="C214" s="135"/>
      <c r="E214" s="148"/>
      <c r="F214" s="141">
        <f t="shared" si="30"/>
        <v>0</v>
      </c>
      <c r="G214" s="148"/>
      <c r="H214" s="123"/>
      <c r="L214" s="123"/>
      <c r="M214" s="123"/>
      <c r="N214" s="47"/>
    </row>
    <row r="215" spans="1:14" outlineLevel="1" x14ac:dyDescent="0.25">
      <c r="A215" s="45" t="s">
        <v>346</v>
      </c>
      <c r="B215" s="146" t="s">
        <v>150</v>
      </c>
      <c r="C215" s="135"/>
      <c r="E215" s="148"/>
      <c r="F215" s="141">
        <f t="shared" si="30"/>
        <v>0</v>
      </c>
      <c r="G215" s="148"/>
      <c r="H215" s="123"/>
      <c r="L215" s="123"/>
      <c r="M215" s="123"/>
      <c r="N215" s="47"/>
    </row>
    <row r="216" spans="1:14" ht="15" customHeight="1" x14ac:dyDescent="0.25">
      <c r="A216" s="41"/>
      <c r="B216" s="42" t="s">
        <v>347</v>
      </c>
      <c r="C216" s="41" t="s">
        <v>113</v>
      </c>
      <c r="D216" s="41"/>
      <c r="E216" s="43"/>
      <c r="F216" s="44" t="s">
        <v>136</v>
      </c>
      <c r="G216" s="44" t="s">
        <v>269</v>
      </c>
      <c r="H216" s="123"/>
      <c r="L216" s="123"/>
      <c r="M216" s="123"/>
      <c r="N216" s="47"/>
    </row>
    <row r="217" spans="1:14" x14ac:dyDescent="0.25">
      <c r="A217" s="45" t="s">
        <v>348</v>
      </c>
      <c r="B217" s="152" t="s">
        <v>349</v>
      </c>
      <c r="C217" s="153">
        <v>445.73966844999899</v>
      </c>
      <c r="E217" s="161"/>
      <c r="F217" s="141">
        <f>IF($C$38=0,"",IF(C217="[for completion]","",IF(C217="","",C217/$C$38)))</f>
        <v>1.8106553787608459E-2</v>
      </c>
      <c r="G217" s="141">
        <f>IF($C$39=0,"",IF(C217="[for completion]","",IF(C217="","",C217/$C$39)))</f>
        <v>4.4132640440593958E-2</v>
      </c>
      <c r="H217" s="123"/>
      <c r="L217" s="123"/>
      <c r="M217" s="123"/>
      <c r="N217" s="47"/>
    </row>
    <row r="218" spans="1:14" x14ac:dyDescent="0.25">
      <c r="A218" s="45" t="s">
        <v>350</v>
      </c>
      <c r="B218" s="152" t="s">
        <v>351</v>
      </c>
      <c r="C218" s="135">
        <v>0</v>
      </c>
      <c r="E218" s="161"/>
      <c r="F218" s="141">
        <f t="shared" ref="F218:F219" si="31">IF($C$38=0,"",IF(C218="[for completion]","",IF(C218="","",C218/$C$38)))</f>
        <v>0</v>
      </c>
      <c r="G218" s="141">
        <f t="shared" ref="G218:G219" si="32">IF($C$39=0,"",IF(C218="[for completion]","",IF(C218="","",C218/$C$39)))</f>
        <v>0</v>
      </c>
      <c r="H218" s="123"/>
      <c r="L218" s="123"/>
      <c r="M218" s="123"/>
      <c r="N218" s="47"/>
    </row>
    <row r="219" spans="1:14" x14ac:dyDescent="0.25">
      <c r="A219" s="45" t="s">
        <v>352</v>
      </c>
      <c r="B219" s="152" t="s">
        <v>146</v>
      </c>
      <c r="C219" s="135">
        <v>0</v>
      </c>
      <c r="E219" s="161"/>
      <c r="F219" s="141">
        <f t="shared" si="31"/>
        <v>0</v>
      </c>
      <c r="G219" s="141">
        <f t="shared" si="32"/>
        <v>0</v>
      </c>
      <c r="H219" s="123"/>
      <c r="L219" s="123"/>
      <c r="M219" s="123"/>
      <c r="N219" s="47"/>
    </row>
    <row r="220" spans="1:14" x14ac:dyDescent="0.25">
      <c r="A220" s="45" t="s">
        <v>353</v>
      </c>
      <c r="B220" s="154" t="s">
        <v>148</v>
      </c>
      <c r="C220" s="135">
        <f>SUM(C217:C219)</f>
        <v>445.73966844999899</v>
      </c>
      <c r="E220" s="161"/>
      <c r="F220" s="137">
        <f>SUM(F217:F219)</f>
        <v>1.8106553787608459E-2</v>
      </c>
      <c r="G220" s="137">
        <f>SUM(G217:G219)</f>
        <v>4.4132640440593958E-2</v>
      </c>
      <c r="H220" s="123"/>
      <c r="L220" s="123"/>
      <c r="M220" s="123"/>
      <c r="N220" s="47"/>
    </row>
    <row r="221" spans="1:14" outlineLevel="1" x14ac:dyDescent="0.25">
      <c r="A221" s="45" t="s">
        <v>354</v>
      </c>
      <c r="B221" s="146" t="s">
        <v>150</v>
      </c>
      <c r="C221" s="135"/>
      <c r="E221" s="161"/>
      <c r="F221" s="141" t="str">
        <f t="shared" ref="F221:F227" si="33">IF($C$38=0,"",IF(C221="[for completion]","",IF(C221="","",C221/$C$38)))</f>
        <v/>
      </c>
      <c r="G221" s="141" t="str">
        <f t="shared" ref="G221:G227" si="34">IF($C$39=0,"",IF(C221="[for completion]","",IF(C221="","",C221/$C$39)))</f>
        <v/>
      </c>
      <c r="H221" s="123"/>
      <c r="L221" s="123"/>
      <c r="M221" s="123"/>
      <c r="N221" s="47"/>
    </row>
    <row r="222" spans="1:14" outlineLevel="1" x14ac:dyDescent="0.25">
      <c r="A222" s="45" t="s">
        <v>355</v>
      </c>
      <c r="B222" s="146" t="s">
        <v>150</v>
      </c>
      <c r="C222" s="135"/>
      <c r="E222" s="161"/>
      <c r="F222" s="141" t="str">
        <f t="shared" si="33"/>
        <v/>
      </c>
      <c r="G222" s="141" t="str">
        <f t="shared" si="34"/>
        <v/>
      </c>
      <c r="H222" s="123"/>
      <c r="L222" s="123"/>
      <c r="M222" s="123"/>
      <c r="N222" s="47"/>
    </row>
    <row r="223" spans="1:14" outlineLevel="1" x14ac:dyDescent="0.25">
      <c r="A223" s="45" t="s">
        <v>356</v>
      </c>
      <c r="B223" s="146" t="s">
        <v>150</v>
      </c>
      <c r="C223" s="135"/>
      <c r="E223" s="161"/>
      <c r="F223" s="141" t="str">
        <f t="shared" si="33"/>
        <v/>
      </c>
      <c r="G223" s="141" t="str">
        <f t="shared" si="34"/>
        <v/>
      </c>
      <c r="H223" s="123"/>
      <c r="L223" s="123"/>
      <c r="M223" s="123"/>
      <c r="N223" s="47"/>
    </row>
    <row r="224" spans="1:14" outlineLevel="1" x14ac:dyDescent="0.25">
      <c r="A224" s="45" t="s">
        <v>357</v>
      </c>
      <c r="B224" s="146" t="s">
        <v>150</v>
      </c>
      <c r="C224" s="135"/>
      <c r="E224" s="161"/>
      <c r="F224" s="141" t="str">
        <f t="shared" si="33"/>
        <v/>
      </c>
      <c r="G224" s="141" t="str">
        <f t="shared" si="34"/>
        <v/>
      </c>
      <c r="H224" s="123"/>
      <c r="L224" s="123"/>
      <c r="M224" s="123"/>
      <c r="N224" s="47"/>
    </row>
    <row r="225" spans="1:14" outlineLevel="1" x14ac:dyDescent="0.25">
      <c r="A225" s="45" t="s">
        <v>358</v>
      </c>
      <c r="B225" s="146" t="s">
        <v>150</v>
      </c>
      <c r="C225" s="135"/>
      <c r="E225" s="161"/>
      <c r="F225" s="141" t="str">
        <f t="shared" si="33"/>
        <v/>
      </c>
      <c r="G225" s="141" t="str">
        <f t="shared" si="34"/>
        <v/>
      </c>
      <c r="H225" s="123"/>
      <c r="L225" s="123"/>
      <c r="M225" s="123"/>
    </row>
    <row r="226" spans="1:14" outlineLevel="1" x14ac:dyDescent="0.25">
      <c r="A226" s="45" t="s">
        <v>359</v>
      </c>
      <c r="B226" s="146" t="s">
        <v>150</v>
      </c>
      <c r="C226" s="135"/>
      <c r="E226" s="133"/>
      <c r="F226" s="141" t="str">
        <f t="shared" si="33"/>
        <v/>
      </c>
      <c r="G226" s="141" t="str">
        <f t="shared" si="34"/>
        <v/>
      </c>
      <c r="H226" s="123"/>
      <c r="L226" s="123"/>
      <c r="M226" s="123"/>
    </row>
    <row r="227" spans="1:14" outlineLevel="1" x14ac:dyDescent="0.25">
      <c r="A227" s="45" t="s">
        <v>360</v>
      </c>
      <c r="B227" s="146" t="s">
        <v>150</v>
      </c>
      <c r="C227" s="135"/>
      <c r="E227" s="161"/>
      <c r="F227" s="141" t="str">
        <f t="shared" si="33"/>
        <v/>
      </c>
      <c r="G227" s="141" t="str">
        <f t="shared" si="34"/>
        <v/>
      </c>
      <c r="H227" s="123"/>
      <c r="L227" s="123"/>
      <c r="M227" s="123"/>
    </row>
    <row r="228" spans="1:14" ht="15" customHeight="1" x14ac:dyDescent="0.25">
      <c r="A228" s="41"/>
      <c r="B228" s="42" t="s">
        <v>361</v>
      </c>
      <c r="C228" s="41"/>
      <c r="D228" s="41"/>
      <c r="E228" s="43"/>
      <c r="F228" s="44"/>
      <c r="G228" s="44"/>
      <c r="H228" s="123"/>
      <c r="L228" s="123"/>
      <c r="M228" s="123"/>
    </row>
    <row r="229" spans="1:14" ht="30" x14ac:dyDescent="0.25">
      <c r="A229" s="45" t="s">
        <v>362</v>
      </c>
      <c r="B229" s="133" t="s">
        <v>363</v>
      </c>
      <c r="C229" s="45" t="s">
        <v>105</v>
      </c>
      <c r="H229" s="123"/>
      <c r="L229" s="123"/>
      <c r="M229" s="123"/>
    </row>
    <row r="230" spans="1:14" ht="15" customHeight="1" x14ac:dyDescent="0.25">
      <c r="A230" s="41"/>
      <c r="B230" s="42" t="s">
        <v>364</v>
      </c>
      <c r="C230" s="41"/>
      <c r="D230" s="41"/>
      <c r="E230" s="43"/>
      <c r="F230" s="44"/>
      <c r="G230" s="44"/>
      <c r="H230" s="123"/>
      <c r="L230" s="123"/>
      <c r="M230" s="123"/>
    </row>
    <row r="231" spans="1:14" x14ac:dyDescent="0.25">
      <c r="A231" s="45" t="s">
        <v>11</v>
      </c>
      <c r="B231" s="45" t="s">
        <v>1570</v>
      </c>
      <c r="C231" s="275">
        <v>38.930498999999998</v>
      </c>
      <c r="E231" s="133"/>
      <c r="H231" s="123"/>
      <c r="L231" s="123"/>
      <c r="M231" s="123"/>
    </row>
    <row r="232" spans="1:14" x14ac:dyDescent="0.25">
      <c r="A232" s="45" t="s">
        <v>365</v>
      </c>
      <c r="B232" s="167" t="s">
        <v>366</v>
      </c>
      <c r="C232" s="270" t="s">
        <v>1880</v>
      </c>
      <c r="E232" s="133"/>
      <c r="H232" s="123"/>
      <c r="L232" s="123"/>
      <c r="M232" s="123"/>
    </row>
    <row r="233" spans="1:14" x14ac:dyDescent="0.25">
      <c r="A233" s="45" t="s">
        <v>367</v>
      </c>
      <c r="B233" s="167" t="s">
        <v>368</v>
      </c>
      <c r="C233" s="270" t="s">
        <v>1390</v>
      </c>
      <c r="E233" s="133"/>
      <c r="H233" s="123"/>
      <c r="L233" s="123"/>
      <c r="M233" s="123"/>
    </row>
    <row r="234" spans="1:14" outlineLevel="1" x14ac:dyDescent="0.25">
      <c r="A234" s="45" t="s">
        <v>369</v>
      </c>
      <c r="B234" s="131" t="s">
        <v>370</v>
      </c>
      <c r="C234" s="155"/>
      <c r="D234" s="133"/>
      <c r="E234" s="133"/>
      <c r="H234" s="123"/>
      <c r="L234" s="123"/>
      <c r="M234" s="123"/>
    </row>
    <row r="235" spans="1:14" outlineLevel="1" x14ac:dyDescent="0.25">
      <c r="A235" s="45" t="s">
        <v>371</v>
      </c>
      <c r="B235" s="131" t="s">
        <v>372</v>
      </c>
      <c r="C235" s="155"/>
      <c r="D235" s="133"/>
      <c r="E235" s="133"/>
      <c r="H235" s="123"/>
      <c r="L235" s="123"/>
      <c r="M235" s="123"/>
    </row>
    <row r="236" spans="1:14" outlineLevel="1" x14ac:dyDescent="0.25">
      <c r="A236" s="45" t="s">
        <v>373</v>
      </c>
      <c r="B236" s="131" t="s">
        <v>374</v>
      </c>
      <c r="C236" s="155"/>
      <c r="D236" s="133"/>
      <c r="E236" s="133"/>
      <c r="H236" s="123"/>
      <c r="L236" s="123"/>
      <c r="M236" s="123"/>
    </row>
    <row r="237" spans="1:14" outlineLevel="1" x14ac:dyDescent="0.25">
      <c r="A237" s="45" t="s">
        <v>375</v>
      </c>
      <c r="C237" s="133"/>
      <c r="D237" s="133"/>
      <c r="E237" s="133"/>
      <c r="H237" s="123"/>
      <c r="L237" s="123"/>
      <c r="M237" s="123"/>
    </row>
    <row r="238" spans="1:14" outlineLevel="1" x14ac:dyDescent="0.25">
      <c r="A238" s="45" t="s">
        <v>376</v>
      </c>
      <c r="C238" s="133"/>
      <c r="D238" s="133"/>
      <c r="E238" s="133"/>
      <c r="H238" s="123"/>
      <c r="L238" s="123"/>
      <c r="M238" s="123"/>
    </row>
    <row r="239" spans="1:14" outlineLevel="1" x14ac:dyDescent="0.25">
      <c r="A239" s="45" t="s">
        <v>377</v>
      </c>
      <c r="D239" s="70"/>
      <c r="E239" s="70"/>
      <c r="F239" s="70"/>
      <c r="G239" s="70"/>
      <c r="H239" s="123"/>
      <c r="K239" s="70"/>
      <c r="L239" s="70"/>
      <c r="M239" s="70"/>
      <c r="N239" s="70"/>
    </row>
    <row r="240" spans="1:14" outlineLevel="1" x14ac:dyDescent="0.25">
      <c r="A240" s="45" t="s">
        <v>378</v>
      </c>
      <c r="D240" s="70"/>
      <c r="E240" s="70"/>
      <c r="F240" s="70"/>
      <c r="G240" s="70"/>
      <c r="H240" s="123"/>
      <c r="K240" s="70"/>
      <c r="L240" s="70"/>
      <c r="M240" s="70"/>
      <c r="N240" s="70"/>
    </row>
    <row r="241" spans="1:14" outlineLevel="1" x14ac:dyDescent="0.25">
      <c r="A241" s="45" t="s">
        <v>379</v>
      </c>
      <c r="D241" s="70"/>
      <c r="E241" s="70"/>
      <c r="F241" s="70"/>
      <c r="G241" s="70"/>
      <c r="H241" s="123"/>
      <c r="K241" s="70"/>
      <c r="L241" s="70"/>
      <c r="M241" s="70"/>
      <c r="N241" s="70"/>
    </row>
    <row r="242" spans="1:14" outlineLevel="1" x14ac:dyDescent="0.25">
      <c r="A242" s="45" t="s">
        <v>380</v>
      </c>
      <c r="D242" s="70"/>
      <c r="E242" s="70"/>
      <c r="F242" s="70"/>
      <c r="G242" s="70"/>
      <c r="H242" s="123"/>
      <c r="K242" s="70"/>
      <c r="L242" s="70"/>
      <c r="M242" s="70"/>
      <c r="N242" s="70"/>
    </row>
    <row r="243" spans="1:14" outlineLevel="1" x14ac:dyDescent="0.25">
      <c r="A243" s="45" t="s">
        <v>381</v>
      </c>
      <c r="D243" s="70"/>
      <c r="E243" s="70"/>
      <c r="F243" s="70"/>
      <c r="G243" s="70"/>
      <c r="H243" s="123"/>
      <c r="K243" s="70"/>
      <c r="L243" s="70"/>
      <c r="M243" s="70"/>
      <c r="N243" s="70"/>
    </row>
    <row r="244" spans="1:14" outlineLevel="1" x14ac:dyDescent="0.25">
      <c r="A244" s="45" t="s">
        <v>382</v>
      </c>
      <c r="D244" s="70"/>
      <c r="E244" s="70"/>
      <c r="F244" s="70"/>
      <c r="G244" s="70"/>
      <c r="H244" s="123"/>
      <c r="K244" s="70"/>
      <c r="L244" s="70"/>
      <c r="M244" s="70"/>
      <c r="N244" s="70"/>
    </row>
    <row r="245" spans="1:14" outlineLevel="1" x14ac:dyDescent="0.25">
      <c r="A245" s="45" t="s">
        <v>383</v>
      </c>
      <c r="D245" s="70"/>
      <c r="E245" s="70"/>
      <c r="F245" s="70"/>
      <c r="G245" s="70"/>
      <c r="H245" s="123"/>
      <c r="K245" s="70"/>
      <c r="L245" s="70"/>
      <c r="M245" s="70"/>
      <c r="N245" s="70"/>
    </row>
    <row r="246" spans="1:14" outlineLevel="1" x14ac:dyDescent="0.25">
      <c r="A246" s="45" t="s">
        <v>384</v>
      </c>
      <c r="D246" s="70"/>
      <c r="E246" s="70"/>
      <c r="F246" s="70"/>
      <c r="G246" s="70"/>
      <c r="H246" s="123"/>
      <c r="K246" s="70"/>
      <c r="L246" s="70"/>
      <c r="M246" s="70"/>
      <c r="N246" s="70"/>
    </row>
    <row r="247" spans="1:14" outlineLevel="1" x14ac:dyDescent="0.25">
      <c r="A247" s="45" t="s">
        <v>385</v>
      </c>
      <c r="D247" s="70"/>
      <c r="E247" s="70"/>
      <c r="F247" s="70"/>
      <c r="G247" s="70"/>
      <c r="H247" s="123"/>
      <c r="K247" s="70"/>
      <c r="L247" s="70"/>
      <c r="M247" s="70"/>
      <c r="N247" s="70"/>
    </row>
    <row r="248" spans="1:14" outlineLevel="1" x14ac:dyDescent="0.25">
      <c r="A248" s="45" t="s">
        <v>386</v>
      </c>
      <c r="D248" s="70"/>
      <c r="E248" s="70"/>
      <c r="F248" s="70"/>
      <c r="G248" s="70"/>
      <c r="H248" s="123"/>
      <c r="K248" s="70"/>
      <c r="L248" s="70"/>
      <c r="M248" s="70"/>
      <c r="N248" s="70"/>
    </row>
    <row r="249" spans="1:14" outlineLevel="1" x14ac:dyDescent="0.25">
      <c r="A249" s="45" t="s">
        <v>387</v>
      </c>
      <c r="D249" s="70"/>
      <c r="E249" s="70"/>
      <c r="F249" s="70"/>
      <c r="G249" s="70"/>
      <c r="H249" s="123"/>
      <c r="K249" s="70"/>
      <c r="L249" s="70"/>
      <c r="M249" s="70"/>
      <c r="N249" s="70"/>
    </row>
    <row r="250" spans="1:14" outlineLevel="1" x14ac:dyDescent="0.25">
      <c r="A250" s="45" t="s">
        <v>388</v>
      </c>
      <c r="D250" s="70"/>
      <c r="E250" s="70"/>
      <c r="F250" s="70"/>
      <c r="G250" s="70"/>
      <c r="H250" s="123"/>
      <c r="K250" s="70"/>
      <c r="L250" s="70"/>
      <c r="M250" s="70"/>
      <c r="N250" s="70"/>
    </row>
    <row r="251" spans="1:14" outlineLevel="1" x14ac:dyDescent="0.25">
      <c r="A251" s="45" t="s">
        <v>389</v>
      </c>
      <c r="D251" s="70"/>
      <c r="E251" s="70"/>
      <c r="F251" s="70"/>
      <c r="G251" s="70"/>
      <c r="H251" s="123"/>
      <c r="K251" s="70"/>
      <c r="L251" s="70"/>
      <c r="M251" s="70"/>
      <c r="N251" s="70"/>
    </row>
    <row r="252" spans="1:14" outlineLevel="1" x14ac:dyDescent="0.25">
      <c r="A252" s="45" t="s">
        <v>390</v>
      </c>
      <c r="D252" s="70"/>
      <c r="E252" s="70"/>
      <c r="F252" s="70"/>
      <c r="G252" s="70"/>
      <c r="H252" s="123"/>
      <c r="K252" s="70"/>
      <c r="L252" s="70"/>
      <c r="M252" s="70"/>
      <c r="N252" s="70"/>
    </row>
    <row r="253" spans="1:14" outlineLevel="1" x14ac:dyDescent="0.25">
      <c r="A253" s="45" t="s">
        <v>391</v>
      </c>
      <c r="D253" s="70"/>
      <c r="E253" s="70"/>
      <c r="F253" s="70"/>
      <c r="G253" s="70"/>
      <c r="H253" s="123"/>
      <c r="K253" s="70"/>
      <c r="L253" s="70"/>
      <c r="M253" s="70"/>
      <c r="N253" s="70"/>
    </row>
    <row r="254" spans="1:14" outlineLevel="1" x14ac:dyDescent="0.25">
      <c r="A254" s="45" t="s">
        <v>392</v>
      </c>
      <c r="D254" s="70"/>
      <c r="E254" s="70"/>
      <c r="F254" s="70"/>
      <c r="G254" s="70"/>
      <c r="H254" s="123"/>
      <c r="K254" s="70"/>
      <c r="L254" s="70"/>
      <c r="M254" s="70"/>
      <c r="N254" s="70"/>
    </row>
    <row r="255" spans="1:14" outlineLevel="1" x14ac:dyDescent="0.25">
      <c r="A255" s="45" t="s">
        <v>393</v>
      </c>
      <c r="D255" s="70"/>
      <c r="E255" s="70"/>
      <c r="F255" s="70"/>
      <c r="G255" s="70"/>
      <c r="H255" s="123"/>
      <c r="K255" s="70"/>
      <c r="L255" s="70"/>
      <c r="M255" s="70"/>
      <c r="N255" s="70"/>
    </row>
    <row r="256" spans="1:14" outlineLevel="1" x14ac:dyDescent="0.25">
      <c r="A256" s="45" t="s">
        <v>394</v>
      </c>
      <c r="D256" s="70"/>
      <c r="E256" s="70"/>
      <c r="F256" s="70"/>
      <c r="G256" s="70"/>
      <c r="H256" s="123"/>
      <c r="K256" s="70"/>
      <c r="L256" s="70"/>
      <c r="M256" s="70"/>
      <c r="N256" s="70"/>
    </row>
    <row r="257" spans="1:14" outlineLevel="1" x14ac:dyDescent="0.25">
      <c r="A257" s="45" t="s">
        <v>395</v>
      </c>
      <c r="D257" s="70"/>
      <c r="E257" s="70"/>
      <c r="F257" s="70"/>
      <c r="G257" s="70"/>
      <c r="H257" s="123"/>
      <c r="K257" s="70"/>
      <c r="L257" s="70"/>
      <c r="M257" s="70"/>
      <c r="N257" s="70"/>
    </row>
    <row r="258" spans="1:14" outlineLevel="1" x14ac:dyDescent="0.25">
      <c r="A258" s="45" t="s">
        <v>396</v>
      </c>
      <c r="D258" s="70"/>
      <c r="E258" s="70"/>
      <c r="F258" s="70"/>
      <c r="G258" s="70"/>
      <c r="H258" s="123"/>
      <c r="K258" s="70"/>
      <c r="L258" s="70"/>
      <c r="M258" s="70"/>
      <c r="N258" s="70"/>
    </row>
    <row r="259" spans="1:14" outlineLevel="1" x14ac:dyDescent="0.25">
      <c r="A259" s="45" t="s">
        <v>397</v>
      </c>
      <c r="D259" s="70"/>
      <c r="E259" s="70"/>
      <c r="F259" s="70"/>
      <c r="G259" s="70"/>
      <c r="H259" s="123"/>
      <c r="K259" s="70"/>
      <c r="L259" s="70"/>
      <c r="M259" s="70"/>
      <c r="N259" s="70"/>
    </row>
    <row r="260" spans="1:14" outlineLevel="1" x14ac:dyDescent="0.25">
      <c r="A260" s="45" t="s">
        <v>398</v>
      </c>
      <c r="D260" s="70"/>
      <c r="E260" s="70"/>
      <c r="F260" s="70"/>
      <c r="G260" s="70"/>
      <c r="H260" s="123"/>
      <c r="K260" s="70"/>
      <c r="L260" s="70"/>
      <c r="M260" s="70"/>
      <c r="N260" s="70"/>
    </row>
    <row r="261" spans="1:14" outlineLevel="1" x14ac:dyDescent="0.25">
      <c r="A261" s="45" t="s">
        <v>399</v>
      </c>
      <c r="D261" s="70"/>
      <c r="E261" s="70"/>
      <c r="F261" s="70"/>
      <c r="G261" s="70"/>
      <c r="H261" s="123"/>
      <c r="K261" s="70"/>
      <c r="L261" s="70"/>
      <c r="M261" s="70"/>
      <c r="N261" s="70"/>
    </row>
    <row r="262" spans="1:14" outlineLevel="1" x14ac:dyDescent="0.25">
      <c r="A262" s="45" t="s">
        <v>400</v>
      </c>
      <c r="D262" s="70"/>
      <c r="E262" s="70"/>
      <c r="F262" s="70"/>
      <c r="G262" s="70"/>
      <c r="H262" s="123"/>
      <c r="K262" s="70"/>
      <c r="L262" s="70"/>
      <c r="M262" s="70"/>
      <c r="N262" s="70"/>
    </row>
    <row r="263" spans="1:14" outlineLevel="1" x14ac:dyDescent="0.25">
      <c r="A263" s="45" t="s">
        <v>401</v>
      </c>
      <c r="D263" s="70"/>
      <c r="E263" s="70"/>
      <c r="F263" s="70"/>
      <c r="G263" s="70"/>
      <c r="H263" s="123"/>
      <c r="K263" s="70"/>
      <c r="L263" s="70"/>
      <c r="M263" s="70"/>
      <c r="N263" s="70"/>
    </row>
    <row r="264" spans="1:14" outlineLevel="1" x14ac:dyDescent="0.25">
      <c r="A264" s="45" t="s">
        <v>402</v>
      </c>
      <c r="D264" s="70"/>
      <c r="E264" s="70"/>
      <c r="F264" s="70"/>
      <c r="G264" s="70"/>
      <c r="H264" s="123"/>
      <c r="K264" s="70"/>
      <c r="L264" s="70"/>
      <c r="M264" s="70"/>
      <c r="N264" s="70"/>
    </row>
    <row r="265" spans="1:14" outlineLevel="1" x14ac:dyDescent="0.25">
      <c r="A265" s="45" t="s">
        <v>403</v>
      </c>
      <c r="D265" s="70"/>
      <c r="E265" s="70"/>
      <c r="F265" s="70"/>
      <c r="G265" s="70"/>
      <c r="H265" s="123"/>
      <c r="K265" s="70"/>
      <c r="L265" s="70"/>
      <c r="M265" s="70"/>
      <c r="N265" s="70"/>
    </row>
    <row r="266" spans="1:14" outlineLevel="1" x14ac:dyDescent="0.25">
      <c r="A266" s="45" t="s">
        <v>404</v>
      </c>
      <c r="D266" s="70"/>
      <c r="E266" s="70"/>
      <c r="F266" s="70"/>
      <c r="G266" s="70"/>
      <c r="H266" s="123"/>
      <c r="K266" s="70"/>
      <c r="L266" s="70"/>
      <c r="M266" s="70"/>
      <c r="N266" s="70"/>
    </row>
    <row r="267" spans="1:14" outlineLevel="1" x14ac:dyDescent="0.25">
      <c r="A267" s="45" t="s">
        <v>405</v>
      </c>
      <c r="D267" s="70"/>
      <c r="E267" s="70"/>
      <c r="F267" s="70"/>
      <c r="G267" s="70"/>
      <c r="H267" s="123"/>
      <c r="K267" s="70"/>
      <c r="L267" s="70"/>
      <c r="M267" s="70"/>
      <c r="N267" s="70"/>
    </row>
    <row r="268" spans="1:14" outlineLevel="1" x14ac:dyDescent="0.25">
      <c r="A268" s="45" t="s">
        <v>406</v>
      </c>
      <c r="D268" s="70"/>
      <c r="E268" s="70"/>
      <c r="F268" s="70"/>
      <c r="G268" s="70"/>
      <c r="H268" s="123"/>
      <c r="K268" s="70"/>
      <c r="L268" s="70"/>
      <c r="M268" s="70"/>
      <c r="N268" s="70"/>
    </row>
    <row r="269" spans="1:14" outlineLevel="1" x14ac:dyDescent="0.25">
      <c r="A269" s="45" t="s">
        <v>407</v>
      </c>
      <c r="D269" s="70"/>
      <c r="E269" s="70"/>
      <c r="F269" s="70"/>
      <c r="G269" s="70"/>
      <c r="H269" s="123"/>
      <c r="K269" s="70"/>
      <c r="L269" s="70"/>
      <c r="M269" s="70"/>
      <c r="N269" s="70"/>
    </row>
    <row r="270" spans="1:14" outlineLevel="1" x14ac:dyDescent="0.25">
      <c r="A270" s="45" t="s">
        <v>408</v>
      </c>
      <c r="D270" s="70"/>
      <c r="E270" s="70"/>
      <c r="F270" s="70"/>
      <c r="G270" s="70"/>
      <c r="H270" s="123"/>
      <c r="K270" s="70"/>
      <c r="L270" s="70"/>
      <c r="M270" s="70"/>
      <c r="N270" s="70"/>
    </row>
    <row r="271" spans="1:14" outlineLevel="1" x14ac:dyDescent="0.25">
      <c r="A271" s="45" t="s">
        <v>409</v>
      </c>
      <c r="D271" s="70"/>
      <c r="E271" s="70"/>
      <c r="F271" s="70"/>
      <c r="G271" s="70"/>
      <c r="H271" s="123"/>
      <c r="K271" s="70"/>
      <c r="L271" s="70"/>
      <c r="M271" s="70"/>
      <c r="N271" s="70"/>
    </row>
    <row r="272" spans="1:14" outlineLevel="1" x14ac:dyDescent="0.25">
      <c r="A272" s="45" t="s">
        <v>410</v>
      </c>
      <c r="D272" s="70"/>
      <c r="E272" s="70"/>
      <c r="F272" s="70"/>
      <c r="G272" s="70"/>
      <c r="H272" s="123"/>
      <c r="K272" s="70"/>
      <c r="L272" s="70"/>
      <c r="M272" s="70"/>
      <c r="N272" s="70"/>
    </row>
    <row r="273" spans="1:14" outlineLevel="1" x14ac:dyDescent="0.25">
      <c r="A273" s="45" t="s">
        <v>411</v>
      </c>
      <c r="D273" s="70"/>
      <c r="E273" s="70"/>
      <c r="F273" s="70"/>
      <c r="G273" s="70"/>
      <c r="H273" s="123"/>
      <c r="K273" s="70"/>
      <c r="L273" s="70"/>
      <c r="M273" s="70"/>
      <c r="N273" s="70"/>
    </row>
    <row r="274" spans="1:14" outlineLevel="1" x14ac:dyDescent="0.25">
      <c r="A274" s="45" t="s">
        <v>412</v>
      </c>
      <c r="D274" s="70"/>
      <c r="E274" s="70"/>
      <c r="F274" s="70"/>
      <c r="G274" s="70"/>
      <c r="H274" s="123"/>
      <c r="K274" s="70"/>
      <c r="L274" s="70"/>
      <c r="M274" s="70"/>
      <c r="N274" s="70"/>
    </row>
    <row r="275" spans="1:14" outlineLevel="1" x14ac:dyDescent="0.25">
      <c r="A275" s="45" t="s">
        <v>413</v>
      </c>
      <c r="D275" s="70"/>
      <c r="E275" s="70"/>
      <c r="F275" s="70"/>
      <c r="G275" s="70"/>
      <c r="H275" s="123"/>
      <c r="K275" s="70"/>
      <c r="L275" s="70"/>
      <c r="M275" s="70"/>
      <c r="N275" s="70"/>
    </row>
    <row r="276" spans="1:14" outlineLevel="1" x14ac:dyDescent="0.25">
      <c r="A276" s="45" t="s">
        <v>414</v>
      </c>
      <c r="D276" s="70"/>
      <c r="E276" s="70"/>
      <c r="F276" s="70"/>
      <c r="G276" s="70"/>
      <c r="H276" s="123"/>
      <c r="K276" s="70"/>
      <c r="L276" s="70"/>
      <c r="M276" s="70"/>
      <c r="N276" s="70"/>
    </row>
    <row r="277" spans="1:14" outlineLevel="1" x14ac:dyDescent="0.25">
      <c r="A277" s="45" t="s">
        <v>415</v>
      </c>
      <c r="D277" s="70"/>
      <c r="E277" s="70"/>
      <c r="F277" s="70"/>
      <c r="G277" s="70"/>
      <c r="H277" s="123"/>
      <c r="K277" s="70"/>
      <c r="L277" s="70"/>
      <c r="M277" s="70"/>
      <c r="N277" s="70"/>
    </row>
    <row r="278" spans="1:14" outlineLevel="1" x14ac:dyDescent="0.25">
      <c r="A278" s="45" t="s">
        <v>416</v>
      </c>
      <c r="D278" s="70"/>
      <c r="E278" s="70"/>
      <c r="F278" s="70"/>
      <c r="G278" s="70"/>
      <c r="H278" s="123"/>
      <c r="K278" s="70"/>
      <c r="L278" s="70"/>
      <c r="M278" s="70"/>
      <c r="N278" s="70"/>
    </row>
    <row r="279" spans="1:14" outlineLevel="1" x14ac:dyDescent="0.25">
      <c r="A279" s="45" t="s">
        <v>417</v>
      </c>
      <c r="D279" s="70"/>
      <c r="E279" s="70"/>
      <c r="F279" s="70"/>
      <c r="G279" s="70"/>
      <c r="H279" s="123"/>
      <c r="K279" s="70"/>
      <c r="L279" s="70"/>
      <c r="M279" s="70"/>
      <c r="N279" s="70"/>
    </row>
    <row r="280" spans="1:14" outlineLevel="1" x14ac:dyDescent="0.25">
      <c r="A280" s="45" t="s">
        <v>418</v>
      </c>
      <c r="D280" s="70"/>
      <c r="E280" s="70"/>
      <c r="F280" s="70"/>
      <c r="G280" s="70"/>
      <c r="H280" s="123"/>
      <c r="K280" s="70"/>
      <c r="L280" s="70"/>
      <c r="M280" s="70"/>
      <c r="N280" s="70"/>
    </row>
    <row r="281" spans="1:14" outlineLevel="1" x14ac:dyDescent="0.25">
      <c r="A281" s="45" t="s">
        <v>419</v>
      </c>
      <c r="D281" s="70"/>
      <c r="E281" s="70"/>
      <c r="F281" s="70"/>
      <c r="G281" s="70"/>
      <c r="H281" s="123"/>
      <c r="K281" s="70"/>
      <c r="L281" s="70"/>
      <c r="M281" s="70"/>
      <c r="N281" s="70"/>
    </row>
    <row r="282" spans="1:14" outlineLevel="1" x14ac:dyDescent="0.25">
      <c r="A282" s="45" t="s">
        <v>420</v>
      </c>
      <c r="D282" s="70"/>
      <c r="E282" s="70"/>
      <c r="F282" s="70"/>
      <c r="G282" s="70"/>
      <c r="H282" s="123"/>
      <c r="K282" s="70"/>
      <c r="L282" s="70"/>
      <c r="M282" s="70"/>
      <c r="N282" s="70"/>
    </row>
    <row r="283" spans="1:14" outlineLevel="1" x14ac:dyDescent="0.25">
      <c r="A283" s="45" t="s">
        <v>421</v>
      </c>
      <c r="D283" s="70"/>
      <c r="E283" s="70"/>
      <c r="F283" s="70"/>
      <c r="G283" s="70"/>
      <c r="H283" s="123"/>
      <c r="K283" s="70"/>
      <c r="L283" s="70"/>
      <c r="M283" s="70"/>
      <c r="N283" s="70"/>
    </row>
    <row r="284" spans="1:14" outlineLevel="1" x14ac:dyDescent="0.25">
      <c r="A284" s="45" t="s">
        <v>422</v>
      </c>
      <c r="D284" s="70"/>
      <c r="E284" s="70"/>
      <c r="F284" s="70"/>
      <c r="G284" s="70"/>
      <c r="H284" s="123"/>
      <c r="K284" s="70"/>
      <c r="L284" s="70"/>
      <c r="M284" s="70"/>
      <c r="N284" s="70"/>
    </row>
    <row r="285" spans="1:14" ht="37.5" x14ac:dyDescent="0.25">
      <c r="A285" s="38"/>
      <c r="B285" s="38" t="s">
        <v>423</v>
      </c>
      <c r="C285" s="38" t="s">
        <v>1</v>
      </c>
      <c r="D285" s="38" t="s">
        <v>1</v>
      </c>
      <c r="E285" s="38"/>
      <c r="F285" s="39"/>
      <c r="G285" s="40"/>
      <c r="H285" s="123"/>
      <c r="I285" s="127"/>
      <c r="J285" s="127"/>
      <c r="K285" s="127"/>
      <c r="L285" s="127"/>
      <c r="M285" s="129"/>
    </row>
    <row r="286" spans="1:14" ht="18.75" x14ac:dyDescent="0.25">
      <c r="A286" s="168" t="s">
        <v>424</v>
      </c>
      <c r="B286" s="169"/>
      <c r="C286" s="169"/>
      <c r="D286" s="169"/>
      <c r="E286" s="169"/>
      <c r="F286" s="170"/>
      <c r="G286" s="169"/>
      <c r="H286" s="123"/>
      <c r="I286" s="127"/>
      <c r="J286" s="127"/>
      <c r="K286" s="127"/>
      <c r="L286" s="127"/>
      <c r="M286" s="129"/>
    </row>
    <row r="287" spans="1:14" ht="18.75" x14ac:dyDescent="0.25">
      <c r="A287" s="168" t="s">
        <v>425</v>
      </c>
      <c r="B287" s="169"/>
      <c r="C287" s="169"/>
      <c r="D287" s="169"/>
      <c r="E287" s="169"/>
      <c r="F287" s="170"/>
      <c r="G287" s="169"/>
      <c r="H287" s="123"/>
      <c r="I287" s="127"/>
      <c r="J287" s="127"/>
      <c r="K287" s="127"/>
      <c r="L287" s="127"/>
      <c r="M287" s="129"/>
    </row>
    <row r="288" spans="1:14" x14ac:dyDescent="0.25">
      <c r="A288" s="45" t="s">
        <v>426</v>
      </c>
      <c r="B288" s="131" t="s">
        <v>427</v>
      </c>
      <c r="C288" s="171">
        <f>ROW(B38)</f>
        <v>38</v>
      </c>
      <c r="D288" s="138"/>
      <c r="E288" s="138"/>
      <c r="F288" s="138"/>
      <c r="G288" s="138"/>
      <c r="H288" s="123"/>
      <c r="I288" s="131"/>
      <c r="J288" s="171"/>
      <c r="L288" s="138"/>
      <c r="M288" s="138"/>
      <c r="N288" s="138"/>
    </row>
    <row r="289" spans="1:14" x14ac:dyDescent="0.25">
      <c r="A289" s="45" t="s">
        <v>428</v>
      </c>
      <c r="B289" s="131" t="s">
        <v>429</v>
      </c>
      <c r="C289" s="171">
        <f>ROW(B39)</f>
        <v>39</v>
      </c>
      <c r="E289" s="138"/>
      <c r="F289" s="138"/>
      <c r="H289" s="123"/>
      <c r="I289" s="131"/>
      <c r="J289" s="171"/>
      <c r="L289" s="138"/>
      <c r="M289" s="138"/>
    </row>
    <row r="290" spans="1:14" x14ac:dyDescent="0.25">
      <c r="A290" s="45" t="s">
        <v>430</v>
      </c>
      <c r="B290" s="131" t="s">
        <v>431</v>
      </c>
      <c r="C290" s="171" t="str">
        <f ca="1">IF(ISREF(INDIRECT("'B1. HTT Mortgage Assets'!A1")),ROW('B1. HTT Mortgage Assets'!B43)&amp;" for Mortgage Assets","")</f>
        <v>43 for Mortgage Assets</v>
      </c>
      <c r="D290" s="171" t="str">
        <f ca="1">IF(ISREF(INDIRECT("'B2. HTT Public Sector Assets'!A1")),ROW('B2. HTT Public Sector Assets'!B48)&amp; " for Public Sector Assets","")</f>
        <v>48 for Public Sector Assets</v>
      </c>
      <c r="E290" s="172"/>
      <c r="F290" s="138"/>
      <c r="G290" s="172"/>
      <c r="H290" s="123"/>
      <c r="I290" s="131"/>
      <c r="J290" s="171"/>
      <c r="K290" s="171"/>
      <c r="L290" s="172"/>
      <c r="M290" s="138"/>
      <c r="N290" s="172"/>
    </row>
    <row r="291" spans="1:14" x14ac:dyDescent="0.25">
      <c r="A291" s="45" t="s">
        <v>432</v>
      </c>
      <c r="B291" s="131" t="s">
        <v>433</v>
      </c>
      <c r="C291" s="171">
        <f>ROW(B52)</f>
        <v>52</v>
      </c>
      <c r="H291" s="123"/>
      <c r="I291" s="131"/>
      <c r="J291" s="171"/>
    </row>
    <row r="292" spans="1:14" x14ac:dyDescent="0.25">
      <c r="A292" s="45" t="s">
        <v>434</v>
      </c>
      <c r="B292" s="131" t="s">
        <v>435</v>
      </c>
      <c r="C292" s="173" t="str">
        <f ca="1">IF(ISREF(INDIRECT("'B1. HTT Mortgage Assets'!A1")),ROW('B1. HTT Mortgage Assets'!B186)&amp;" for Residential Mortgage Assets","")</f>
        <v>186 for Residential Mortgage Assets</v>
      </c>
      <c r="D292" s="171" t="str">
        <f ca="1">IF(ISREF(INDIRECT("'B1. HTT Mortgage Assets'!A1")),ROW('B1. HTT Mortgage Assets'!B287 )&amp; " for Commercial Mortgage Assets","")</f>
        <v>287 for Commercial Mortgage Assets</v>
      </c>
      <c r="E292" s="172"/>
      <c r="F292" s="171" t="str">
        <f ca="1">IF(ISREF(INDIRECT("'B2. HTT Public Sector Assets'!A1")),ROW('B2. HTT Public Sector Assets'!B18)&amp; " for Public Sector Assets","")</f>
        <v>18 for Public Sector Assets</v>
      </c>
      <c r="G292" s="172"/>
      <c r="H292" s="123"/>
      <c r="I292" s="131"/>
      <c r="J292" s="70"/>
      <c r="K292" s="171"/>
      <c r="L292" s="172"/>
      <c r="N292" s="172"/>
    </row>
    <row r="293" spans="1:14" x14ac:dyDescent="0.25">
      <c r="A293" s="45" t="s">
        <v>436</v>
      </c>
      <c r="B293" s="131" t="s">
        <v>437</v>
      </c>
      <c r="C293" s="171" t="str">
        <f ca="1">IF(ISREF(INDIRECT("'B1. HTT Mortgage Assets'!A1")),ROW('B1. HTT Mortgage Assets'!B149)&amp;" for Mortgage Assets","")</f>
        <v>149 for Mortgage Assets</v>
      </c>
      <c r="D293" s="171" t="str">
        <f ca="1">IF(ISREF(INDIRECT("'B2. HTT Public Sector Assets'!A1")),ROW('B2. HTT Public Sector Assets'!B129)&amp;" for Public Sector Assets","")</f>
        <v>129 for Public Sector Assets</v>
      </c>
      <c r="H293" s="123"/>
      <c r="I293" s="131"/>
      <c r="M293" s="172"/>
    </row>
    <row r="294" spans="1:14" x14ac:dyDescent="0.25">
      <c r="A294" s="45" t="s">
        <v>438</v>
      </c>
      <c r="B294" s="131" t="s">
        <v>439</v>
      </c>
      <c r="C294" s="171">
        <f>ROW(B111)</f>
        <v>111</v>
      </c>
      <c r="F294" s="172"/>
      <c r="H294" s="123"/>
      <c r="I294" s="131"/>
      <c r="J294" s="171"/>
      <c r="M294" s="172"/>
    </row>
    <row r="295" spans="1:14" x14ac:dyDescent="0.25">
      <c r="A295" s="45" t="s">
        <v>440</v>
      </c>
      <c r="B295" s="131" t="s">
        <v>441</v>
      </c>
      <c r="C295" s="171">
        <f>ROW(B163)</f>
        <v>163</v>
      </c>
      <c r="E295" s="172"/>
      <c r="F295" s="172"/>
      <c r="H295" s="123"/>
      <c r="I295" s="131"/>
      <c r="J295" s="171"/>
      <c r="L295" s="172"/>
      <c r="M295" s="172"/>
    </row>
    <row r="296" spans="1:14" x14ac:dyDescent="0.25">
      <c r="A296" s="45" t="s">
        <v>442</v>
      </c>
      <c r="B296" s="131" t="s">
        <v>443</v>
      </c>
      <c r="C296" s="171">
        <f>ROW(B137)</f>
        <v>137</v>
      </c>
      <c r="E296" s="172"/>
      <c r="F296" s="172"/>
      <c r="H296" s="123"/>
      <c r="I296" s="131"/>
      <c r="J296" s="171"/>
      <c r="L296" s="172"/>
      <c r="M296" s="172"/>
    </row>
    <row r="297" spans="1:14" ht="30" x14ac:dyDescent="0.25">
      <c r="A297" s="45" t="s">
        <v>444</v>
      </c>
      <c r="B297" s="45" t="s">
        <v>445</v>
      </c>
      <c r="C297" s="171" t="str">
        <f>ROW('C. HTT Harmonised Glossary'!B17)&amp;" for Harmonised Glossary"</f>
        <v>17 for Harmonised Glossary</v>
      </c>
      <c r="E297" s="172"/>
      <c r="H297" s="123"/>
      <c r="J297" s="171"/>
      <c r="L297" s="172"/>
    </row>
    <row r="298" spans="1:14" x14ac:dyDescent="0.25">
      <c r="A298" s="45" t="s">
        <v>446</v>
      </c>
      <c r="B298" s="131" t="s">
        <v>447</v>
      </c>
      <c r="C298" s="171">
        <f>ROW(B65)</f>
        <v>65</v>
      </c>
      <c r="E298" s="172"/>
      <c r="H298" s="123"/>
      <c r="I298" s="131"/>
      <c r="J298" s="171"/>
      <c r="L298" s="172"/>
    </row>
    <row r="299" spans="1:14" x14ac:dyDescent="0.25">
      <c r="A299" s="45" t="s">
        <v>448</v>
      </c>
      <c r="B299" s="131" t="s">
        <v>449</v>
      </c>
      <c r="C299" s="171">
        <f>ROW(B88)</f>
        <v>88</v>
      </c>
      <c r="E299" s="172"/>
      <c r="H299" s="123"/>
      <c r="I299" s="131"/>
      <c r="J299" s="171"/>
      <c r="L299" s="172"/>
    </row>
    <row r="300" spans="1:14" x14ac:dyDescent="0.25">
      <c r="A300" s="45" t="s">
        <v>450</v>
      </c>
      <c r="B300" s="131" t="s">
        <v>451</v>
      </c>
      <c r="C300" s="171" t="str">
        <f ca="1">IF(ISREF(INDIRECT("'B1. HTT Mortgage Assets'!A1")),ROW('B1. HTT Mortgage Assets'!B179)&amp; " for Mortgage Assets","")</f>
        <v>179 for Mortgage Assets</v>
      </c>
      <c r="D300" s="171" t="str">
        <f ca="1">IF(ISREF(INDIRECT("'B2. HTT Public Sector Assets'!A1")),ROW('B2. HTT Public Sector Assets'!B166)&amp; " for Public Sector Assets","")</f>
        <v>166 for Public Sector Assets</v>
      </c>
      <c r="E300" s="172"/>
      <c r="H300" s="123"/>
      <c r="I300" s="131"/>
      <c r="J300" s="171"/>
      <c r="K300" s="171"/>
      <c r="L300" s="172"/>
    </row>
    <row r="301" spans="1:14" outlineLevel="1" x14ac:dyDescent="0.25">
      <c r="A301" s="45" t="s">
        <v>452</v>
      </c>
      <c r="B301" s="131"/>
      <c r="C301" s="171"/>
      <c r="D301" s="171"/>
      <c r="E301" s="172"/>
      <c r="H301" s="123"/>
      <c r="I301" s="131"/>
      <c r="J301" s="171"/>
      <c r="K301" s="171"/>
      <c r="L301" s="172"/>
    </row>
    <row r="302" spans="1:14" outlineLevel="1" x14ac:dyDescent="0.25">
      <c r="A302" s="45" t="s">
        <v>453</v>
      </c>
      <c r="B302" s="131"/>
      <c r="C302" s="171"/>
      <c r="D302" s="171"/>
      <c r="E302" s="172"/>
      <c r="H302" s="123"/>
      <c r="I302" s="131"/>
      <c r="J302" s="171"/>
      <c r="K302" s="171"/>
      <c r="L302" s="172"/>
    </row>
    <row r="303" spans="1:14" outlineLevel="1" x14ac:dyDescent="0.25">
      <c r="A303" s="45" t="s">
        <v>454</v>
      </c>
      <c r="B303" s="131"/>
      <c r="C303" s="171"/>
      <c r="D303" s="171"/>
      <c r="E303" s="172"/>
      <c r="H303" s="123"/>
      <c r="I303" s="131"/>
      <c r="J303" s="171"/>
      <c r="K303" s="171"/>
      <c r="L303" s="172"/>
    </row>
    <row r="304" spans="1:14" outlineLevel="1" x14ac:dyDescent="0.25">
      <c r="A304" s="45" t="s">
        <v>455</v>
      </c>
      <c r="B304" s="131"/>
      <c r="C304" s="171"/>
      <c r="D304" s="171"/>
      <c r="E304" s="172"/>
      <c r="H304" s="123"/>
      <c r="I304" s="131"/>
      <c r="J304" s="171"/>
      <c r="K304" s="171"/>
      <c r="L304" s="172"/>
    </row>
    <row r="305" spans="1:14" outlineLevel="1" x14ac:dyDescent="0.25">
      <c r="A305" s="45" t="s">
        <v>456</v>
      </c>
      <c r="B305" s="131"/>
      <c r="C305" s="171"/>
      <c r="D305" s="171"/>
      <c r="E305" s="172"/>
      <c r="H305" s="123"/>
      <c r="I305" s="131"/>
      <c r="J305" s="171"/>
      <c r="K305" s="171"/>
      <c r="L305" s="172"/>
      <c r="N305" s="47"/>
    </row>
    <row r="306" spans="1:14" outlineLevel="1" x14ac:dyDescent="0.25">
      <c r="A306" s="45" t="s">
        <v>457</v>
      </c>
      <c r="B306" s="131"/>
      <c r="C306" s="171"/>
      <c r="D306" s="171"/>
      <c r="E306" s="172"/>
      <c r="H306" s="123"/>
      <c r="I306" s="131"/>
      <c r="J306" s="171"/>
      <c r="K306" s="171"/>
      <c r="L306" s="172"/>
      <c r="N306" s="47"/>
    </row>
    <row r="307" spans="1:14" outlineLevel="1" x14ac:dyDescent="0.25">
      <c r="A307" s="45" t="s">
        <v>458</v>
      </c>
      <c r="B307" s="131"/>
      <c r="C307" s="171"/>
      <c r="D307" s="171"/>
      <c r="E307" s="172"/>
      <c r="H307" s="123"/>
      <c r="I307" s="131"/>
      <c r="J307" s="171"/>
      <c r="K307" s="171"/>
      <c r="L307" s="172"/>
      <c r="N307" s="47"/>
    </row>
    <row r="308" spans="1:14" outlineLevel="1" x14ac:dyDescent="0.25">
      <c r="A308" s="45" t="s">
        <v>459</v>
      </c>
      <c r="B308" s="131"/>
      <c r="C308" s="171"/>
      <c r="D308" s="171"/>
      <c r="E308" s="172"/>
      <c r="H308" s="123"/>
      <c r="I308" s="131"/>
      <c r="J308" s="171"/>
      <c r="K308" s="171"/>
      <c r="L308" s="172"/>
      <c r="N308" s="47"/>
    </row>
    <row r="309" spans="1:14" outlineLevel="1" x14ac:dyDescent="0.25">
      <c r="A309" s="45" t="s">
        <v>460</v>
      </c>
      <c r="B309" s="131"/>
      <c r="C309" s="171"/>
      <c r="D309" s="171"/>
      <c r="E309" s="172"/>
      <c r="H309" s="123"/>
      <c r="I309" s="131"/>
      <c r="J309" s="171"/>
      <c r="K309" s="171"/>
      <c r="L309" s="172"/>
      <c r="N309" s="47"/>
    </row>
    <row r="310" spans="1:14" outlineLevel="1" x14ac:dyDescent="0.25">
      <c r="A310" s="45" t="s">
        <v>461</v>
      </c>
      <c r="H310" s="123"/>
      <c r="N310" s="47"/>
    </row>
    <row r="311" spans="1:14" ht="37.5" x14ac:dyDescent="0.25">
      <c r="A311" s="39"/>
      <c r="B311" s="38" t="s">
        <v>78</v>
      </c>
      <c r="C311" s="39"/>
      <c r="D311" s="39"/>
      <c r="E311" s="39"/>
      <c r="F311" s="39"/>
      <c r="G311" s="40"/>
      <c r="H311" s="123"/>
      <c r="I311" s="127"/>
      <c r="J311" s="129"/>
      <c r="K311" s="129"/>
      <c r="L311" s="129"/>
      <c r="M311" s="129"/>
      <c r="N311" s="47"/>
    </row>
    <row r="312" spans="1:14" x14ac:dyDescent="0.25">
      <c r="A312" s="45" t="s">
        <v>5</v>
      </c>
      <c r="B312" s="136" t="s">
        <v>462</v>
      </c>
      <c r="C312" s="45" t="s">
        <v>82</v>
      </c>
      <c r="H312" s="123"/>
      <c r="I312" s="136"/>
      <c r="J312" s="171"/>
      <c r="N312" s="47"/>
    </row>
    <row r="313" spans="1:14" outlineLevel="1" x14ac:dyDescent="0.25">
      <c r="A313" s="45" t="s">
        <v>463</v>
      </c>
      <c r="B313" s="136"/>
      <c r="C313" s="171"/>
      <c r="H313" s="123"/>
      <c r="I313" s="136"/>
      <c r="J313" s="171"/>
      <c r="N313" s="47"/>
    </row>
    <row r="314" spans="1:14" outlineLevel="1" x14ac:dyDescent="0.25">
      <c r="A314" s="45" t="s">
        <v>464</v>
      </c>
      <c r="B314" s="136"/>
      <c r="C314" s="171"/>
      <c r="H314" s="123"/>
      <c r="I314" s="136"/>
      <c r="J314" s="171"/>
      <c r="N314" s="47"/>
    </row>
    <row r="315" spans="1:14" outlineLevel="1" x14ac:dyDescent="0.25">
      <c r="A315" s="45" t="s">
        <v>465</v>
      </c>
      <c r="B315" s="136"/>
      <c r="C315" s="171"/>
      <c r="H315" s="123"/>
      <c r="I315" s="136"/>
      <c r="J315" s="171"/>
      <c r="N315" s="47"/>
    </row>
    <row r="316" spans="1:14" outlineLevel="1" x14ac:dyDescent="0.25">
      <c r="A316" s="45" t="s">
        <v>466</v>
      </c>
      <c r="B316" s="136"/>
      <c r="C316" s="171"/>
      <c r="H316" s="123"/>
      <c r="I316" s="136"/>
      <c r="J316" s="171"/>
      <c r="N316" s="47"/>
    </row>
    <row r="317" spans="1:14" outlineLevel="1" x14ac:dyDescent="0.25">
      <c r="A317" s="45" t="s">
        <v>467</v>
      </c>
      <c r="B317" s="136"/>
      <c r="C317" s="171"/>
      <c r="H317" s="123"/>
      <c r="I317" s="136"/>
      <c r="J317" s="171"/>
      <c r="N317" s="47"/>
    </row>
    <row r="318" spans="1:14" outlineLevel="1" x14ac:dyDescent="0.25">
      <c r="A318" s="45" t="s">
        <v>468</v>
      </c>
      <c r="B318" s="136"/>
      <c r="C318" s="171"/>
      <c r="H318" s="123"/>
      <c r="I318" s="136"/>
      <c r="J318" s="171"/>
      <c r="N318" s="47"/>
    </row>
    <row r="319" spans="1:14" ht="18.75" x14ac:dyDescent="0.25">
      <c r="A319" s="39"/>
      <c r="B319" s="38" t="s">
        <v>79</v>
      </c>
      <c r="C319" s="39"/>
      <c r="D319" s="39"/>
      <c r="E319" s="39"/>
      <c r="F319" s="39"/>
      <c r="G319" s="40"/>
      <c r="H319" s="123"/>
      <c r="I319" s="127"/>
      <c r="J319" s="129"/>
      <c r="K319" s="129"/>
      <c r="L319" s="129"/>
      <c r="M319" s="129"/>
      <c r="N319" s="47"/>
    </row>
    <row r="320" spans="1:14" ht="15" customHeight="1" outlineLevel="1" x14ac:dyDescent="0.25">
      <c r="A320" s="41"/>
      <c r="B320" s="42" t="s">
        <v>469</v>
      </c>
      <c r="C320" s="41"/>
      <c r="D320" s="41"/>
      <c r="E320" s="43"/>
      <c r="F320" s="44"/>
      <c r="G320" s="44"/>
      <c r="H320" s="123"/>
      <c r="L320" s="123"/>
      <c r="M320" s="123"/>
      <c r="N320" s="47"/>
    </row>
    <row r="321" spans="1:14" outlineLevel="1" x14ac:dyDescent="0.25">
      <c r="A321" s="45" t="s">
        <v>470</v>
      </c>
      <c r="B321" s="131" t="s">
        <v>471</v>
      </c>
      <c r="C321" s="131"/>
      <c r="H321" s="123"/>
      <c r="I321" s="47"/>
      <c r="J321" s="47"/>
      <c r="K321" s="47"/>
      <c r="L321" s="47"/>
      <c r="M321" s="47"/>
      <c r="N321" s="47"/>
    </row>
    <row r="322" spans="1:14" outlineLevel="1" x14ac:dyDescent="0.25">
      <c r="A322" s="45" t="s">
        <v>472</v>
      </c>
      <c r="B322" s="131" t="s">
        <v>473</v>
      </c>
      <c r="C322" s="131"/>
      <c r="H322" s="123"/>
      <c r="I322" s="47"/>
      <c r="J322" s="47"/>
      <c r="K322" s="47"/>
      <c r="L322" s="47"/>
      <c r="M322" s="47"/>
      <c r="N322" s="47"/>
    </row>
    <row r="323" spans="1:14" outlineLevel="1" x14ac:dyDescent="0.25">
      <c r="A323" s="45" t="s">
        <v>474</v>
      </c>
      <c r="B323" s="131" t="s">
        <v>475</v>
      </c>
      <c r="C323" s="131"/>
      <c r="H323" s="123"/>
      <c r="I323" s="47"/>
      <c r="J323" s="47"/>
      <c r="K323" s="47"/>
      <c r="L323" s="47"/>
      <c r="M323" s="47"/>
      <c r="N323" s="47"/>
    </row>
    <row r="324" spans="1:14" outlineLevel="1" x14ac:dyDescent="0.25">
      <c r="A324" s="45" t="s">
        <v>476</v>
      </c>
      <c r="B324" s="131" t="s">
        <v>477</v>
      </c>
      <c r="H324" s="123"/>
      <c r="I324" s="47"/>
      <c r="J324" s="47"/>
      <c r="K324" s="47"/>
      <c r="L324" s="47"/>
      <c r="M324" s="47"/>
      <c r="N324" s="47"/>
    </row>
    <row r="325" spans="1:14" outlineLevel="1" x14ac:dyDescent="0.25">
      <c r="A325" s="45" t="s">
        <v>478</v>
      </c>
      <c r="B325" s="131" t="s">
        <v>479</v>
      </c>
      <c r="H325" s="123"/>
      <c r="I325" s="47"/>
      <c r="J325" s="47"/>
      <c r="K325" s="47"/>
      <c r="L325" s="47"/>
      <c r="M325" s="47"/>
      <c r="N325" s="47"/>
    </row>
    <row r="326" spans="1:14" outlineLevel="1" x14ac:dyDescent="0.25">
      <c r="A326" s="45" t="s">
        <v>480</v>
      </c>
      <c r="B326" s="131" t="s">
        <v>481</v>
      </c>
      <c r="H326" s="123"/>
      <c r="I326" s="47"/>
      <c r="J326" s="47"/>
      <c r="K326" s="47"/>
      <c r="L326" s="47"/>
      <c r="M326" s="47"/>
      <c r="N326" s="47"/>
    </row>
    <row r="327" spans="1:14" outlineLevel="1" x14ac:dyDescent="0.25">
      <c r="A327" s="45" t="s">
        <v>482</v>
      </c>
      <c r="B327" s="131" t="s">
        <v>483</v>
      </c>
      <c r="H327" s="123"/>
      <c r="I327" s="47"/>
      <c r="J327" s="47"/>
      <c r="K327" s="47"/>
      <c r="L327" s="47"/>
      <c r="M327" s="47"/>
      <c r="N327" s="47"/>
    </row>
    <row r="328" spans="1:14" outlineLevel="1" x14ac:dyDescent="0.25">
      <c r="A328" s="45" t="s">
        <v>484</v>
      </c>
      <c r="B328" s="131" t="s">
        <v>485</v>
      </c>
      <c r="H328" s="123"/>
      <c r="I328" s="47"/>
      <c r="J328" s="47"/>
      <c r="K328" s="47"/>
      <c r="L328" s="47"/>
      <c r="M328" s="47"/>
      <c r="N328" s="47"/>
    </row>
    <row r="329" spans="1:14" outlineLevel="1" x14ac:dyDescent="0.25">
      <c r="A329" s="45" t="s">
        <v>486</v>
      </c>
      <c r="B329" s="131" t="s">
        <v>487</v>
      </c>
      <c r="H329" s="123"/>
      <c r="I329" s="47"/>
      <c r="J329" s="47"/>
      <c r="K329" s="47"/>
      <c r="L329" s="47"/>
      <c r="M329" s="47"/>
      <c r="N329" s="47"/>
    </row>
    <row r="330" spans="1:14" outlineLevel="1" x14ac:dyDescent="0.25">
      <c r="A330" s="45" t="s">
        <v>488</v>
      </c>
      <c r="B330" s="146" t="s">
        <v>489</v>
      </c>
      <c r="H330" s="123"/>
      <c r="I330" s="47"/>
      <c r="J330" s="47"/>
      <c r="K330" s="47"/>
      <c r="L330" s="47"/>
      <c r="M330" s="47"/>
      <c r="N330" s="47"/>
    </row>
    <row r="331" spans="1:14" outlineLevel="1" x14ac:dyDescent="0.25">
      <c r="A331" s="45" t="s">
        <v>490</v>
      </c>
      <c r="B331" s="146" t="s">
        <v>489</v>
      </c>
      <c r="H331" s="123"/>
      <c r="I331" s="47"/>
      <c r="J331" s="47"/>
      <c r="K331" s="47"/>
      <c r="L331" s="47"/>
      <c r="M331" s="47"/>
      <c r="N331" s="47"/>
    </row>
    <row r="332" spans="1:14" outlineLevel="1" x14ac:dyDescent="0.25">
      <c r="A332" s="45" t="s">
        <v>491</v>
      </c>
      <c r="B332" s="146" t="s">
        <v>489</v>
      </c>
      <c r="H332" s="123"/>
      <c r="I332" s="47"/>
      <c r="J332" s="47"/>
      <c r="K332" s="47"/>
      <c r="L332" s="47"/>
      <c r="M332" s="47"/>
      <c r="N332" s="47"/>
    </row>
    <row r="333" spans="1:14" outlineLevel="1" x14ac:dyDescent="0.25">
      <c r="A333" s="45" t="s">
        <v>492</v>
      </c>
      <c r="B333" s="146" t="s">
        <v>489</v>
      </c>
      <c r="H333" s="123"/>
      <c r="I333" s="47"/>
      <c r="J333" s="47"/>
      <c r="K333" s="47"/>
      <c r="L333" s="47"/>
      <c r="M333" s="47"/>
      <c r="N333" s="47"/>
    </row>
    <row r="334" spans="1:14" outlineLevel="1" x14ac:dyDescent="0.25">
      <c r="A334" s="45" t="s">
        <v>493</v>
      </c>
      <c r="B334" s="146" t="s">
        <v>489</v>
      </c>
      <c r="H334" s="123"/>
      <c r="I334" s="47"/>
      <c r="J334" s="47"/>
      <c r="K334" s="47"/>
      <c r="L334" s="47"/>
      <c r="M334" s="47"/>
      <c r="N334" s="47"/>
    </row>
    <row r="335" spans="1:14" outlineLevel="1" x14ac:dyDescent="0.25">
      <c r="A335" s="45" t="s">
        <v>494</v>
      </c>
      <c r="B335" s="146" t="s">
        <v>489</v>
      </c>
      <c r="H335" s="123"/>
      <c r="I335" s="47"/>
      <c r="J335" s="47"/>
      <c r="K335" s="47"/>
      <c r="L335" s="47"/>
      <c r="M335" s="47"/>
      <c r="N335" s="47"/>
    </row>
    <row r="336" spans="1:14" outlineLevel="1" x14ac:dyDescent="0.25">
      <c r="A336" s="45" t="s">
        <v>495</v>
      </c>
      <c r="B336" s="146" t="s">
        <v>489</v>
      </c>
      <c r="H336" s="123"/>
      <c r="I336" s="47"/>
      <c r="J336" s="47"/>
      <c r="K336" s="47"/>
      <c r="L336" s="47"/>
      <c r="M336" s="47"/>
      <c r="N336" s="47"/>
    </row>
    <row r="337" spans="1:14" outlineLevel="1" x14ac:dyDescent="0.25">
      <c r="A337" s="45" t="s">
        <v>496</v>
      </c>
      <c r="B337" s="146" t="s">
        <v>489</v>
      </c>
      <c r="H337" s="123"/>
      <c r="I337" s="47"/>
      <c r="J337" s="47"/>
      <c r="K337" s="47"/>
      <c r="L337" s="47"/>
      <c r="M337" s="47"/>
      <c r="N337" s="47"/>
    </row>
    <row r="338" spans="1:14" outlineLevel="1" x14ac:dyDescent="0.25">
      <c r="A338" s="45" t="s">
        <v>497</v>
      </c>
      <c r="B338" s="146" t="s">
        <v>489</v>
      </c>
      <c r="H338" s="123"/>
      <c r="I338" s="47"/>
      <c r="J338" s="47"/>
      <c r="K338" s="47"/>
      <c r="L338" s="47"/>
      <c r="M338" s="47"/>
      <c r="N338" s="47"/>
    </row>
    <row r="339" spans="1:14" outlineLevel="1" x14ac:dyDescent="0.25">
      <c r="A339" s="45" t="s">
        <v>498</v>
      </c>
      <c r="B339" s="146" t="s">
        <v>489</v>
      </c>
      <c r="H339" s="123"/>
      <c r="I339" s="47"/>
      <c r="J339" s="47"/>
      <c r="K339" s="47"/>
      <c r="L339" s="47"/>
      <c r="M339" s="47"/>
      <c r="N339" s="47"/>
    </row>
    <row r="340" spans="1:14" outlineLevel="1" x14ac:dyDescent="0.25">
      <c r="A340" s="45" t="s">
        <v>499</v>
      </c>
      <c r="B340" s="146" t="s">
        <v>489</v>
      </c>
      <c r="H340" s="123"/>
      <c r="I340" s="47"/>
      <c r="J340" s="47"/>
      <c r="K340" s="47"/>
      <c r="L340" s="47"/>
      <c r="M340" s="47"/>
      <c r="N340" s="47"/>
    </row>
    <row r="341" spans="1:14" outlineLevel="1" x14ac:dyDescent="0.25">
      <c r="A341" s="45" t="s">
        <v>500</v>
      </c>
      <c r="B341" s="146" t="s">
        <v>489</v>
      </c>
      <c r="H341" s="123"/>
      <c r="I341" s="47"/>
      <c r="J341" s="47"/>
      <c r="K341" s="47"/>
      <c r="L341" s="47"/>
      <c r="M341" s="47"/>
      <c r="N341" s="47"/>
    </row>
    <row r="342" spans="1:14" outlineLevel="1" x14ac:dyDescent="0.25">
      <c r="A342" s="45" t="s">
        <v>501</v>
      </c>
      <c r="B342" s="146" t="s">
        <v>489</v>
      </c>
      <c r="H342" s="123"/>
      <c r="I342" s="47"/>
      <c r="J342" s="47"/>
      <c r="K342" s="47"/>
      <c r="L342" s="47"/>
      <c r="M342" s="47"/>
      <c r="N342" s="47"/>
    </row>
    <row r="343" spans="1:14" outlineLevel="1" x14ac:dyDescent="0.25">
      <c r="A343" s="45" t="s">
        <v>502</v>
      </c>
      <c r="B343" s="146" t="s">
        <v>489</v>
      </c>
      <c r="H343" s="123"/>
      <c r="I343" s="47"/>
      <c r="J343" s="47"/>
      <c r="K343" s="47"/>
      <c r="L343" s="47"/>
      <c r="M343" s="47"/>
      <c r="N343" s="47"/>
    </row>
    <row r="344" spans="1:14" outlineLevel="1" x14ac:dyDescent="0.25">
      <c r="A344" s="45" t="s">
        <v>503</v>
      </c>
      <c r="B344" s="146" t="s">
        <v>489</v>
      </c>
      <c r="H344" s="123"/>
      <c r="I344" s="47"/>
      <c r="J344" s="47"/>
      <c r="K344" s="47"/>
      <c r="L344" s="47"/>
      <c r="M344" s="47"/>
      <c r="N344" s="47"/>
    </row>
    <row r="345" spans="1:14" outlineLevel="1" x14ac:dyDescent="0.25">
      <c r="A345" s="45" t="s">
        <v>504</v>
      </c>
      <c r="B345" s="146" t="s">
        <v>489</v>
      </c>
      <c r="H345" s="123"/>
      <c r="I345" s="47"/>
      <c r="J345" s="47"/>
      <c r="K345" s="47"/>
      <c r="L345" s="47"/>
      <c r="M345" s="47"/>
      <c r="N345" s="47"/>
    </row>
    <row r="346" spans="1:14" outlineLevel="1" x14ac:dyDescent="0.25">
      <c r="A346" s="45" t="s">
        <v>505</v>
      </c>
      <c r="B346" s="146" t="s">
        <v>489</v>
      </c>
      <c r="H346" s="123"/>
      <c r="I346" s="47"/>
      <c r="J346" s="47"/>
      <c r="K346" s="47"/>
      <c r="L346" s="47"/>
      <c r="M346" s="47"/>
      <c r="N346" s="47"/>
    </row>
    <row r="347" spans="1:14" outlineLevel="1" x14ac:dyDescent="0.25">
      <c r="A347" s="45" t="s">
        <v>506</v>
      </c>
      <c r="B347" s="146" t="s">
        <v>489</v>
      </c>
      <c r="H347" s="123"/>
      <c r="I347" s="47"/>
      <c r="J347" s="47"/>
      <c r="K347" s="47"/>
      <c r="L347" s="47"/>
      <c r="M347" s="47"/>
      <c r="N347" s="47"/>
    </row>
    <row r="348" spans="1:14" outlineLevel="1" x14ac:dyDescent="0.25">
      <c r="A348" s="45" t="s">
        <v>507</v>
      </c>
      <c r="B348" s="146" t="s">
        <v>489</v>
      </c>
      <c r="H348" s="123"/>
      <c r="I348" s="47"/>
      <c r="J348" s="47"/>
      <c r="K348" s="47"/>
      <c r="L348" s="47"/>
      <c r="M348" s="47"/>
      <c r="N348" s="47"/>
    </row>
    <row r="349" spans="1:14" outlineLevel="1" x14ac:dyDescent="0.25">
      <c r="A349" s="45" t="s">
        <v>508</v>
      </c>
      <c r="B349" s="146" t="s">
        <v>489</v>
      </c>
      <c r="H349" s="123"/>
      <c r="I349" s="47"/>
      <c r="J349" s="47"/>
      <c r="K349" s="47"/>
      <c r="L349" s="47"/>
      <c r="M349" s="47"/>
      <c r="N349" s="47"/>
    </row>
    <row r="350" spans="1:14" outlineLevel="1" x14ac:dyDescent="0.25">
      <c r="A350" s="45" t="s">
        <v>509</v>
      </c>
      <c r="B350" s="146" t="s">
        <v>489</v>
      </c>
      <c r="H350" s="123"/>
      <c r="I350" s="47"/>
      <c r="J350" s="47"/>
      <c r="K350" s="47"/>
      <c r="L350" s="47"/>
      <c r="M350" s="47"/>
      <c r="N350" s="47"/>
    </row>
    <row r="351" spans="1:14" outlineLevel="1" x14ac:dyDescent="0.25">
      <c r="A351" s="45" t="s">
        <v>510</v>
      </c>
      <c r="B351" s="146" t="s">
        <v>489</v>
      </c>
      <c r="H351" s="123"/>
      <c r="I351" s="47"/>
      <c r="J351" s="47"/>
      <c r="K351" s="47"/>
      <c r="L351" s="47"/>
      <c r="M351" s="47"/>
      <c r="N351" s="47"/>
    </row>
    <row r="352" spans="1:14" outlineLevel="1" x14ac:dyDescent="0.25">
      <c r="A352" s="45" t="s">
        <v>511</v>
      </c>
      <c r="B352" s="146" t="s">
        <v>489</v>
      </c>
      <c r="H352" s="123"/>
      <c r="I352" s="47"/>
      <c r="J352" s="47"/>
      <c r="K352" s="47"/>
      <c r="L352" s="47"/>
      <c r="M352" s="47"/>
      <c r="N352" s="47"/>
    </row>
    <row r="353" spans="1:14" outlineLevel="1" x14ac:dyDescent="0.25">
      <c r="A353" s="45" t="s">
        <v>512</v>
      </c>
      <c r="B353" s="146" t="s">
        <v>489</v>
      </c>
      <c r="H353" s="123"/>
      <c r="I353" s="47"/>
      <c r="J353" s="47"/>
      <c r="K353" s="47"/>
      <c r="L353" s="47"/>
      <c r="M353" s="47"/>
      <c r="N353" s="47"/>
    </row>
    <row r="354" spans="1:14" outlineLevel="1" x14ac:dyDescent="0.25">
      <c r="A354" s="45" t="s">
        <v>513</v>
      </c>
      <c r="B354" s="146" t="s">
        <v>489</v>
      </c>
      <c r="H354" s="123"/>
      <c r="I354" s="47"/>
      <c r="J354" s="47"/>
      <c r="K354" s="47"/>
      <c r="L354" s="47"/>
      <c r="M354" s="47"/>
      <c r="N354" s="47"/>
    </row>
    <row r="355" spans="1:14" outlineLevel="1" x14ac:dyDescent="0.25">
      <c r="A355" s="45" t="s">
        <v>514</v>
      </c>
      <c r="B355" s="146" t="s">
        <v>489</v>
      </c>
      <c r="H355" s="123"/>
      <c r="I355" s="47"/>
      <c r="J355" s="47"/>
      <c r="K355" s="47"/>
      <c r="L355" s="47"/>
      <c r="M355" s="47"/>
      <c r="N355" s="47"/>
    </row>
    <row r="356" spans="1:14" outlineLevel="1" x14ac:dyDescent="0.25">
      <c r="A356" s="45" t="s">
        <v>515</v>
      </c>
      <c r="B356" s="146" t="s">
        <v>489</v>
      </c>
      <c r="H356" s="123"/>
      <c r="I356" s="47"/>
      <c r="J356" s="47"/>
      <c r="K356" s="47"/>
      <c r="L356" s="47"/>
      <c r="M356" s="47"/>
      <c r="N356" s="47"/>
    </row>
    <row r="357" spans="1:14" outlineLevel="1" x14ac:dyDescent="0.25">
      <c r="A357" s="45" t="s">
        <v>516</v>
      </c>
      <c r="B357" s="146" t="s">
        <v>489</v>
      </c>
      <c r="H357" s="123"/>
      <c r="I357" s="47"/>
      <c r="J357" s="47"/>
      <c r="K357" s="47"/>
      <c r="L357" s="47"/>
      <c r="M357" s="47"/>
      <c r="N357" s="47"/>
    </row>
    <row r="358" spans="1:14" outlineLevel="1" x14ac:dyDescent="0.25">
      <c r="A358" s="45" t="s">
        <v>517</v>
      </c>
      <c r="B358" s="146" t="s">
        <v>489</v>
      </c>
      <c r="H358" s="123"/>
      <c r="I358" s="47"/>
      <c r="J358" s="47"/>
      <c r="K358" s="47"/>
      <c r="L358" s="47"/>
      <c r="M358" s="47"/>
      <c r="N358" s="47"/>
    </row>
    <row r="359" spans="1:14" outlineLevel="1" x14ac:dyDescent="0.25">
      <c r="A359" s="45" t="s">
        <v>518</v>
      </c>
      <c r="B359" s="146" t="s">
        <v>489</v>
      </c>
      <c r="H359" s="123"/>
      <c r="I359" s="47"/>
      <c r="J359" s="47"/>
      <c r="K359" s="47"/>
      <c r="L359" s="47"/>
      <c r="M359" s="47"/>
      <c r="N359" s="47"/>
    </row>
    <row r="360" spans="1:14" outlineLevel="1" x14ac:dyDescent="0.25">
      <c r="A360" s="45" t="s">
        <v>519</v>
      </c>
      <c r="B360" s="146" t="s">
        <v>489</v>
      </c>
      <c r="H360" s="123"/>
      <c r="I360" s="47"/>
      <c r="J360" s="47"/>
      <c r="K360" s="47"/>
      <c r="L360" s="47"/>
      <c r="M360" s="47"/>
      <c r="N360" s="47"/>
    </row>
    <row r="361" spans="1:14" outlineLevel="1" x14ac:dyDescent="0.25">
      <c r="A361" s="45" t="s">
        <v>520</v>
      </c>
      <c r="B361" s="146" t="s">
        <v>489</v>
      </c>
      <c r="H361" s="123"/>
      <c r="I361" s="47"/>
      <c r="J361" s="47"/>
      <c r="K361" s="47"/>
      <c r="L361" s="47"/>
      <c r="M361" s="47"/>
      <c r="N361" s="47"/>
    </row>
    <row r="362" spans="1:14" outlineLevel="1" x14ac:dyDescent="0.25">
      <c r="A362" s="45" t="s">
        <v>521</v>
      </c>
      <c r="B362" s="146" t="s">
        <v>489</v>
      </c>
      <c r="H362" s="123"/>
      <c r="I362" s="47"/>
      <c r="J362" s="47"/>
      <c r="K362" s="47"/>
      <c r="L362" s="47"/>
      <c r="M362" s="47"/>
      <c r="N362" s="47"/>
    </row>
    <row r="363" spans="1:14" outlineLevel="1" x14ac:dyDescent="0.25">
      <c r="A363" s="45" t="s">
        <v>522</v>
      </c>
      <c r="B363" s="146" t="s">
        <v>489</v>
      </c>
      <c r="H363" s="123"/>
      <c r="I363" s="47"/>
      <c r="J363" s="47"/>
      <c r="K363" s="47"/>
      <c r="L363" s="47"/>
      <c r="M363" s="47"/>
      <c r="N363" s="47"/>
    </row>
    <row r="364" spans="1:14" outlineLevel="1" x14ac:dyDescent="0.25">
      <c r="A364" s="45" t="s">
        <v>523</v>
      </c>
      <c r="B364" s="146" t="s">
        <v>489</v>
      </c>
      <c r="H364" s="123"/>
      <c r="I364" s="47"/>
      <c r="J364" s="47"/>
      <c r="K364" s="47"/>
      <c r="L364" s="47"/>
      <c r="M364" s="47"/>
      <c r="N364" s="47"/>
    </row>
    <row r="365" spans="1:14" outlineLevel="1" x14ac:dyDescent="0.25">
      <c r="A365" s="45" t="s">
        <v>524</v>
      </c>
      <c r="B365" s="146" t="s">
        <v>489</v>
      </c>
      <c r="H365" s="123"/>
      <c r="I365" s="47"/>
      <c r="J365" s="47"/>
      <c r="K365" s="47"/>
      <c r="L365" s="47"/>
      <c r="M365" s="47"/>
      <c r="N365" s="47"/>
    </row>
    <row r="366" spans="1:14" x14ac:dyDescent="0.25">
      <c r="H366" s="123"/>
      <c r="I366" s="47"/>
      <c r="J366" s="47"/>
      <c r="K366" s="47"/>
      <c r="L366" s="47"/>
      <c r="M366" s="47"/>
      <c r="N366" s="47"/>
    </row>
    <row r="367" spans="1:14" x14ac:dyDescent="0.25">
      <c r="H367" s="123"/>
      <c r="I367" s="47"/>
      <c r="J367" s="47"/>
      <c r="K367" s="47"/>
      <c r="L367" s="47"/>
      <c r="M367" s="47"/>
      <c r="N367" s="47"/>
    </row>
    <row r="368" spans="1:14" x14ac:dyDescent="0.25">
      <c r="H368" s="123"/>
      <c r="I368" s="47"/>
      <c r="J368" s="47"/>
      <c r="K368" s="47"/>
      <c r="L368" s="47"/>
      <c r="M368" s="47"/>
      <c r="N368" s="47"/>
    </row>
    <row r="369" spans="1:14" x14ac:dyDescent="0.25">
      <c r="A369" s="47"/>
      <c r="B369" s="47"/>
      <c r="C369" s="47"/>
      <c r="D369" s="47"/>
      <c r="E369" s="47"/>
      <c r="F369" s="47"/>
      <c r="G369" s="47"/>
      <c r="H369" s="123"/>
      <c r="I369" s="47"/>
      <c r="J369" s="47"/>
      <c r="K369" s="47"/>
      <c r="L369" s="47"/>
      <c r="M369" s="47"/>
      <c r="N369" s="47"/>
    </row>
    <row r="370" spans="1:14" x14ac:dyDescent="0.25">
      <c r="A370" s="47"/>
      <c r="B370" s="47"/>
      <c r="C370" s="47"/>
      <c r="D370" s="47"/>
      <c r="E370" s="47"/>
      <c r="F370" s="47"/>
      <c r="G370" s="47"/>
      <c r="H370" s="123"/>
      <c r="I370" s="47"/>
      <c r="J370" s="47"/>
      <c r="K370" s="47"/>
      <c r="L370" s="47"/>
      <c r="M370" s="47"/>
      <c r="N370" s="47"/>
    </row>
    <row r="371" spans="1:14" x14ac:dyDescent="0.25">
      <c r="A371" s="47"/>
      <c r="B371" s="47"/>
      <c r="C371" s="47"/>
      <c r="D371" s="47"/>
      <c r="E371" s="47"/>
      <c r="F371" s="47"/>
      <c r="G371" s="47"/>
      <c r="H371" s="123"/>
      <c r="I371" s="47"/>
      <c r="J371" s="47"/>
      <c r="K371" s="47"/>
      <c r="L371" s="47"/>
      <c r="M371" s="47"/>
      <c r="N371" s="47"/>
    </row>
    <row r="372" spans="1:14" x14ac:dyDescent="0.25">
      <c r="A372" s="47"/>
      <c r="B372" s="47"/>
      <c r="C372" s="47"/>
      <c r="D372" s="47"/>
      <c r="E372" s="47"/>
      <c r="F372" s="47"/>
      <c r="G372" s="47"/>
      <c r="H372" s="123"/>
      <c r="I372" s="47"/>
      <c r="J372" s="47"/>
      <c r="K372" s="47"/>
      <c r="L372" s="47"/>
      <c r="M372" s="47"/>
      <c r="N372" s="47"/>
    </row>
    <row r="373" spans="1:14" x14ac:dyDescent="0.25">
      <c r="A373" s="47"/>
      <c r="B373" s="47"/>
      <c r="C373" s="47"/>
      <c r="D373" s="47"/>
      <c r="E373" s="47"/>
      <c r="F373" s="47"/>
      <c r="G373" s="47"/>
      <c r="H373" s="123"/>
      <c r="I373" s="47"/>
      <c r="J373" s="47"/>
      <c r="K373" s="47"/>
      <c r="L373" s="47"/>
      <c r="M373" s="47"/>
      <c r="N373" s="47"/>
    </row>
    <row r="374" spans="1:14" x14ac:dyDescent="0.25">
      <c r="A374" s="47"/>
      <c r="B374" s="47"/>
      <c r="C374" s="47"/>
      <c r="D374" s="47"/>
      <c r="E374" s="47"/>
      <c r="F374" s="47"/>
      <c r="G374" s="47"/>
      <c r="H374" s="123"/>
      <c r="I374" s="47"/>
      <c r="J374" s="47"/>
      <c r="K374" s="47"/>
      <c r="L374" s="47"/>
      <c r="M374" s="47"/>
      <c r="N374" s="47"/>
    </row>
    <row r="375" spans="1:14" x14ac:dyDescent="0.25">
      <c r="A375" s="47"/>
      <c r="B375" s="47"/>
      <c r="C375" s="47"/>
      <c r="D375" s="47"/>
      <c r="E375" s="47"/>
      <c r="F375" s="47"/>
      <c r="G375" s="47"/>
      <c r="H375" s="123"/>
      <c r="I375" s="47"/>
      <c r="J375" s="47"/>
      <c r="K375" s="47"/>
      <c r="L375" s="47"/>
      <c r="M375" s="47"/>
      <c r="N375" s="47"/>
    </row>
    <row r="376" spans="1:14" x14ac:dyDescent="0.25">
      <c r="A376" s="47"/>
      <c r="B376" s="47"/>
      <c r="C376" s="47"/>
      <c r="D376" s="47"/>
      <c r="E376" s="47"/>
      <c r="F376" s="47"/>
      <c r="G376" s="47"/>
      <c r="H376" s="123"/>
      <c r="I376" s="47"/>
      <c r="J376" s="47"/>
      <c r="K376" s="47"/>
      <c r="L376" s="47"/>
      <c r="M376" s="47"/>
      <c r="N376" s="47"/>
    </row>
    <row r="377" spans="1:14" x14ac:dyDescent="0.25">
      <c r="A377" s="47"/>
      <c r="B377" s="47"/>
      <c r="C377" s="47"/>
      <c r="D377" s="47"/>
      <c r="E377" s="47"/>
      <c r="F377" s="47"/>
      <c r="G377" s="47"/>
      <c r="H377" s="123"/>
      <c r="I377" s="47"/>
      <c r="J377" s="47"/>
      <c r="K377" s="47"/>
      <c r="L377" s="47"/>
      <c r="M377" s="47"/>
      <c r="N377" s="47"/>
    </row>
    <row r="378" spans="1:14" x14ac:dyDescent="0.25">
      <c r="A378" s="47"/>
      <c r="B378" s="47"/>
      <c r="C378" s="47"/>
      <c r="D378" s="47"/>
      <c r="E378" s="47"/>
      <c r="F378" s="47"/>
      <c r="G378" s="47"/>
      <c r="H378" s="123"/>
      <c r="I378" s="47"/>
      <c r="J378" s="47"/>
      <c r="K378" s="47"/>
      <c r="L378" s="47"/>
      <c r="M378" s="47"/>
      <c r="N378" s="47"/>
    </row>
    <row r="379" spans="1:14" x14ac:dyDescent="0.25">
      <c r="A379" s="47"/>
      <c r="B379" s="47"/>
      <c r="C379" s="47"/>
      <c r="D379" s="47"/>
      <c r="E379" s="47"/>
      <c r="F379" s="47"/>
      <c r="G379" s="47"/>
      <c r="H379" s="123"/>
      <c r="I379" s="47"/>
      <c r="J379" s="47"/>
      <c r="K379" s="47"/>
      <c r="L379" s="47"/>
      <c r="M379" s="47"/>
      <c r="N379" s="47"/>
    </row>
    <row r="380" spans="1:14" x14ac:dyDescent="0.25">
      <c r="A380" s="47"/>
      <c r="B380" s="47"/>
      <c r="C380" s="47"/>
      <c r="D380" s="47"/>
      <c r="E380" s="47"/>
      <c r="F380" s="47"/>
      <c r="G380" s="47"/>
      <c r="H380" s="123"/>
      <c r="I380" s="47"/>
      <c r="J380" s="47"/>
      <c r="K380" s="47"/>
      <c r="L380" s="47"/>
      <c r="M380" s="47"/>
      <c r="N380" s="47"/>
    </row>
    <row r="381" spans="1:14" x14ac:dyDescent="0.25">
      <c r="A381" s="47"/>
      <c r="B381" s="47"/>
      <c r="C381" s="47"/>
      <c r="D381" s="47"/>
      <c r="E381" s="47"/>
      <c r="F381" s="47"/>
      <c r="G381" s="47"/>
      <c r="H381" s="123"/>
      <c r="I381" s="47"/>
      <c r="J381" s="47"/>
      <c r="K381" s="47"/>
      <c r="L381" s="47"/>
      <c r="M381" s="47"/>
      <c r="N381" s="47"/>
    </row>
    <row r="382" spans="1:14" x14ac:dyDescent="0.25">
      <c r="A382" s="47"/>
      <c r="B382" s="47"/>
      <c r="C382" s="47"/>
      <c r="D382" s="47"/>
      <c r="E382" s="47"/>
      <c r="F382" s="47"/>
      <c r="G382" s="47"/>
      <c r="H382" s="123"/>
      <c r="I382" s="47"/>
      <c r="J382" s="47"/>
      <c r="K382" s="47"/>
      <c r="L382" s="47"/>
      <c r="M382" s="47"/>
      <c r="N382" s="47"/>
    </row>
    <row r="383" spans="1:14" x14ac:dyDescent="0.25">
      <c r="A383" s="47"/>
      <c r="B383" s="47"/>
      <c r="C383" s="47"/>
      <c r="D383" s="47"/>
      <c r="E383" s="47"/>
      <c r="F383" s="47"/>
      <c r="G383" s="47"/>
      <c r="H383" s="123"/>
      <c r="I383" s="47"/>
      <c r="J383" s="47"/>
      <c r="K383" s="47"/>
      <c r="L383" s="47"/>
      <c r="M383" s="47"/>
      <c r="N383" s="47"/>
    </row>
    <row r="384" spans="1:14" x14ac:dyDescent="0.25">
      <c r="A384" s="47"/>
      <c r="B384" s="47"/>
      <c r="C384" s="47"/>
      <c r="D384" s="47"/>
      <c r="E384" s="47"/>
      <c r="F384" s="47"/>
      <c r="G384" s="47"/>
      <c r="H384" s="123"/>
      <c r="I384" s="47"/>
      <c r="J384" s="47"/>
      <c r="K384" s="47"/>
      <c r="L384" s="47"/>
      <c r="M384" s="47"/>
      <c r="N384" s="47"/>
    </row>
    <row r="385" spans="1:14" x14ac:dyDescent="0.25">
      <c r="A385" s="47"/>
      <c r="B385" s="47"/>
      <c r="C385" s="47"/>
      <c r="D385" s="47"/>
      <c r="E385" s="47"/>
      <c r="F385" s="47"/>
      <c r="G385" s="47"/>
      <c r="H385" s="123"/>
      <c r="I385" s="47"/>
      <c r="J385" s="47"/>
      <c r="K385" s="47"/>
      <c r="L385" s="47"/>
      <c r="M385" s="47"/>
      <c r="N385" s="47"/>
    </row>
    <row r="386" spans="1:14" x14ac:dyDescent="0.25">
      <c r="A386" s="47"/>
      <c r="B386" s="47"/>
      <c r="C386" s="47"/>
      <c r="D386" s="47"/>
      <c r="E386" s="47"/>
      <c r="F386" s="47"/>
      <c r="G386" s="47"/>
      <c r="H386" s="123"/>
      <c r="I386" s="47"/>
      <c r="J386" s="47"/>
      <c r="K386" s="47"/>
      <c r="L386" s="47"/>
      <c r="M386" s="47"/>
      <c r="N386" s="47"/>
    </row>
    <row r="387" spans="1:14" x14ac:dyDescent="0.25">
      <c r="A387" s="47"/>
      <c r="B387" s="47"/>
      <c r="C387" s="47"/>
      <c r="D387" s="47"/>
      <c r="E387" s="47"/>
      <c r="F387" s="47"/>
      <c r="G387" s="47"/>
      <c r="H387" s="123"/>
      <c r="I387" s="47"/>
      <c r="J387" s="47"/>
      <c r="K387" s="47"/>
      <c r="L387" s="47"/>
      <c r="M387" s="47"/>
      <c r="N387" s="47"/>
    </row>
    <row r="388" spans="1:14" x14ac:dyDescent="0.25">
      <c r="A388" s="47"/>
      <c r="B388" s="47"/>
      <c r="C388" s="47"/>
      <c r="D388" s="47"/>
      <c r="E388" s="47"/>
      <c r="F388" s="47"/>
      <c r="G388" s="47"/>
      <c r="H388" s="123"/>
      <c r="I388" s="47"/>
      <c r="J388" s="47"/>
      <c r="K388" s="47"/>
      <c r="L388" s="47"/>
      <c r="M388" s="47"/>
      <c r="N388" s="47"/>
    </row>
    <row r="389" spans="1:14" x14ac:dyDescent="0.25">
      <c r="A389" s="47"/>
      <c r="B389" s="47"/>
      <c r="C389" s="47"/>
      <c r="D389" s="47"/>
      <c r="E389" s="47"/>
      <c r="F389" s="47"/>
      <c r="G389" s="47"/>
      <c r="H389" s="123"/>
      <c r="I389" s="47"/>
      <c r="J389" s="47"/>
      <c r="K389" s="47"/>
      <c r="L389" s="47"/>
      <c r="M389" s="47"/>
      <c r="N389" s="47"/>
    </row>
    <row r="390" spans="1:14" x14ac:dyDescent="0.25">
      <c r="A390" s="47"/>
      <c r="B390" s="47"/>
      <c r="C390" s="47"/>
      <c r="D390" s="47"/>
      <c r="E390" s="47"/>
      <c r="F390" s="47"/>
      <c r="G390" s="47"/>
      <c r="H390" s="123"/>
      <c r="I390" s="47"/>
      <c r="J390" s="47"/>
      <c r="K390" s="47"/>
      <c r="L390" s="47"/>
      <c r="M390" s="47"/>
      <c r="N390" s="47"/>
    </row>
    <row r="391" spans="1:14" x14ac:dyDescent="0.25">
      <c r="A391" s="47"/>
      <c r="B391" s="47"/>
      <c r="C391" s="47"/>
      <c r="D391" s="47"/>
      <c r="E391" s="47"/>
      <c r="F391" s="47"/>
      <c r="G391" s="47"/>
      <c r="H391" s="123"/>
      <c r="I391" s="47"/>
      <c r="J391" s="47"/>
      <c r="K391" s="47"/>
      <c r="L391" s="47"/>
      <c r="M391" s="47"/>
      <c r="N391" s="47"/>
    </row>
    <row r="392" spans="1:14" x14ac:dyDescent="0.25">
      <c r="A392" s="47"/>
      <c r="B392" s="47"/>
      <c r="C392" s="47"/>
      <c r="D392" s="47"/>
      <c r="E392" s="47"/>
      <c r="F392" s="47"/>
      <c r="G392" s="47"/>
      <c r="H392" s="123"/>
      <c r="I392" s="47"/>
      <c r="J392" s="47"/>
      <c r="K392" s="47"/>
      <c r="L392" s="47"/>
      <c r="M392" s="47"/>
      <c r="N392" s="47"/>
    </row>
    <row r="393" spans="1:14" x14ac:dyDescent="0.25">
      <c r="A393" s="47"/>
      <c r="B393" s="47"/>
      <c r="C393" s="47"/>
      <c r="D393" s="47"/>
      <c r="E393" s="47"/>
      <c r="F393" s="47"/>
      <c r="G393" s="47"/>
      <c r="H393" s="123"/>
      <c r="I393" s="47"/>
      <c r="J393" s="47"/>
      <c r="K393" s="47"/>
      <c r="L393" s="47"/>
      <c r="M393" s="47"/>
      <c r="N393" s="47"/>
    </row>
    <row r="394" spans="1:14" x14ac:dyDescent="0.25">
      <c r="A394" s="47"/>
      <c r="B394" s="47"/>
      <c r="C394" s="47"/>
      <c r="D394" s="47"/>
      <c r="E394" s="47"/>
      <c r="F394" s="47"/>
      <c r="G394" s="47"/>
      <c r="H394" s="123"/>
      <c r="I394" s="47"/>
      <c r="J394" s="47"/>
      <c r="K394" s="47"/>
      <c r="L394" s="47"/>
      <c r="M394" s="47"/>
      <c r="N394" s="47"/>
    </row>
    <row r="395" spans="1:14" x14ac:dyDescent="0.25">
      <c r="A395" s="47"/>
      <c r="B395" s="47"/>
      <c r="C395" s="47"/>
      <c r="D395" s="47"/>
      <c r="E395" s="47"/>
      <c r="F395" s="47"/>
      <c r="G395" s="47"/>
      <c r="H395" s="123"/>
      <c r="I395" s="47"/>
      <c r="J395" s="47"/>
      <c r="K395" s="47"/>
      <c r="L395" s="47"/>
      <c r="M395" s="47"/>
      <c r="N395" s="47"/>
    </row>
    <row r="396" spans="1:14" x14ac:dyDescent="0.25">
      <c r="A396" s="47"/>
      <c r="B396" s="47"/>
      <c r="C396" s="47"/>
      <c r="D396" s="47"/>
      <c r="E396" s="47"/>
      <c r="F396" s="47"/>
      <c r="G396" s="47"/>
      <c r="H396" s="123"/>
      <c r="I396" s="47"/>
      <c r="J396" s="47"/>
      <c r="K396" s="47"/>
      <c r="L396" s="47"/>
      <c r="M396" s="47"/>
      <c r="N396" s="47"/>
    </row>
    <row r="397" spans="1:14" x14ac:dyDescent="0.25">
      <c r="A397" s="47"/>
      <c r="B397" s="47"/>
      <c r="C397" s="47"/>
      <c r="D397" s="47"/>
      <c r="E397" s="47"/>
      <c r="F397" s="47"/>
      <c r="G397" s="47"/>
      <c r="H397" s="123"/>
      <c r="I397" s="47"/>
      <c r="J397" s="47"/>
      <c r="K397" s="47"/>
      <c r="L397" s="47"/>
      <c r="M397" s="47"/>
      <c r="N397" s="47"/>
    </row>
    <row r="398" spans="1:14" x14ac:dyDescent="0.25">
      <c r="A398" s="47"/>
      <c r="B398" s="47"/>
      <c r="C398" s="47"/>
      <c r="D398" s="47"/>
      <c r="E398" s="47"/>
      <c r="F398" s="47"/>
      <c r="G398" s="47"/>
      <c r="H398" s="123"/>
      <c r="I398" s="47"/>
      <c r="J398" s="47"/>
      <c r="K398" s="47"/>
      <c r="L398" s="47"/>
      <c r="M398" s="47"/>
      <c r="N398" s="47"/>
    </row>
    <row r="399" spans="1:14" x14ac:dyDescent="0.25">
      <c r="A399" s="47"/>
      <c r="B399" s="47"/>
      <c r="C399" s="47"/>
      <c r="D399" s="47"/>
      <c r="E399" s="47"/>
      <c r="F399" s="47"/>
      <c r="G399" s="47"/>
      <c r="H399" s="123"/>
      <c r="I399" s="47"/>
      <c r="J399" s="47"/>
      <c r="K399" s="47"/>
      <c r="L399" s="47"/>
      <c r="M399" s="47"/>
      <c r="N399" s="47"/>
    </row>
    <row r="400" spans="1:14" x14ac:dyDescent="0.25">
      <c r="A400" s="47"/>
      <c r="B400" s="47"/>
      <c r="C400" s="47"/>
      <c r="D400" s="47"/>
      <c r="E400" s="47"/>
      <c r="F400" s="47"/>
      <c r="G400" s="47"/>
      <c r="H400" s="123"/>
      <c r="I400" s="47"/>
      <c r="J400" s="47"/>
      <c r="K400" s="47"/>
      <c r="L400" s="47"/>
      <c r="M400" s="47"/>
      <c r="N400" s="47"/>
    </row>
    <row r="401" spans="1:14" x14ac:dyDescent="0.25">
      <c r="A401" s="47"/>
      <c r="B401" s="47"/>
      <c r="C401" s="47"/>
      <c r="D401" s="47"/>
      <c r="E401" s="47"/>
      <c r="F401" s="47"/>
      <c r="G401" s="47"/>
      <c r="H401" s="123"/>
      <c r="I401" s="47"/>
      <c r="J401" s="47"/>
      <c r="K401" s="47"/>
      <c r="L401" s="47"/>
      <c r="M401" s="47"/>
      <c r="N401" s="47"/>
    </row>
    <row r="402" spans="1:14" x14ac:dyDescent="0.25">
      <c r="A402" s="47"/>
      <c r="B402" s="47"/>
      <c r="C402" s="47"/>
      <c r="D402" s="47"/>
      <c r="E402" s="47"/>
      <c r="F402" s="47"/>
      <c r="G402" s="47"/>
      <c r="H402" s="123"/>
      <c r="I402" s="47"/>
      <c r="J402" s="47"/>
      <c r="K402" s="47"/>
      <c r="L402" s="47"/>
      <c r="M402" s="47"/>
      <c r="N402" s="47"/>
    </row>
    <row r="403" spans="1:14" x14ac:dyDescent="0.25">
      <c r="A403" s="47"/>
      <c r="B403" s="47"/>
      <c r="C403" s="47"/>
      <c r="D403" s="47"/>
      <c r="E403" s="47"/>
      <c r="F403" s="47"/>
      <c r="G403" s="47"/>
      <c r="H403" s="123"/>
      <c r="I403" s="47"/>
      <c r="J403" s="47"/>
      <c r="K403" s="47"/>
      <c r="L403" s="47"/>
      <c r="M403" s="47"/>
      <c r="N403" s="47"/>
    </row>
    <row r="404" spans="1:14" x14ac:dyDescent="0.25">
      <c r="A404" s="47"/>
      <c r="B404" s="47"/>
      <c r="C404" s="47"/>
      <c r="D404" s="47"/>
      <c r="E404" s="47"/>
      <c r="F404" s="47"/>
      <c r="G404" s="47"/>
      <c r="H404" s="123"/>
      <c r="I404" s="47"/>
      <c r="J404" s="47"/>
      <c r="K404" s="47"/>
      <c r="L404" s="47"/>
      <c r="M404" s="47"/>
      <c r="N404" s="47"/>
    </row>
    <row r="405" spans="1:14" x14ac:dyDescent="0.25">
      <c r="A405" s="47"/>
      <c r="B405" s="47"/>
      <c r="C405" s="47"/>
      <c r="D405" s="47"/>
      <c r="E405" s="47"/>
      <c r="F405" s="47"/>
      <c r="G405" s="47"/>
      <c r="H405" s="123"/>
      <c r="I405" s="47"/>
      <c r="J405" s="47"/>
      <c r="K405" s="47"/>
      <c r="L405" s="47"/>
      <c r="M405" s="47"/>
      <c r="N405" s="47"/>
    </row>
    <row r="406" spans="1:14" x14ac:dyDescent="0.25">
      <c r="A406" s="47"/>
      <c r="B406" s="47"/>
      <c r="C406" s="47"/>
      <c r="D406" s="47"/>
      <c r="E406" s="47"/>
      <c r="F406" s="47"/>
      <c r="G406" s="47"/>
      <c r="H406" s="123"/>
      <c r="I406" s="47"/>
      <c r="J406" s="47"/>
      <c r="K406" s="47"/>
      <c r="L406" s="47"/>
      <c r="M406" s="47"/>
      <c r="N406" s="47"/>
    </row>
    <row r="407" spans="1:14" x14ac:dyDescent="0.25">
      <c r="A407" s="47"/>
      <c r="B407" s="47"/>
      <c r="C407" s="47"/>
      <c r="D407" s="47"/>
      <c r="E407" s="47"/>
      <c r="F407" s="47"/>
      <c r="G407" s="47"/>
      <c r="H407" s="123"/>
      <c r="I407" s="47"/>
      <c r="J407" s="47"/>
      <c r="K407" s="47"/>
      <c r="L407" s="47"/>
      <c r="M407" s="47"/>
      <c r="N407" s="47"/>
    </row>
    <row r="408" spans="1:14" x14ac:dyDescent="0.25">
      <c r="A408" s="47"/>
      <c r="B408" s="47"/>
      <c r="C408" s="47"/>
      <c r="D408" s="47"/>
      <c r="E408" s="47"/>
      <c r="F408" s="47"/>
      <c r="G408" s="47"/>
      <c r="H408" s="123"/>
      <c r="I408" s="47"/>
      <c r="J408" s="47"/>
      <c r="K408" s="47"/>
      <c r="L408" s="47"/>
      <c r="M408" s="47"/>
      <c r="N408" s="47"/>
    </row>
    <row r="409" spans="1:14" x14ac:dyDescent="0.25">
      <c r="A409" s="47"/>
      <c r="B409" s="47"/>
      <c r="C409" s="47"/>
      <c r="D409" s="47"/>
      <c r="E409" s="47"/>
      <c r="F409" s="47"/>
      <c r="G409" s="47"/>
      <c r="H409" s="123"/>
      <c r="I409" s="47"/>
      <c r="J409" s="47"/>
      <c r="K409" s="47"/>
      <c r="L409" s="47"/>
      <c r="M409" s="47"/>
      <c r="N409" s="47"/>
    </row>
    <row r="410" spans="1:14" x14ac:dyDescent="0.25">
      <c r="A410" s="47"/>
      <c r="B410" s="47"/>
      <c r="C410" s="47"/>
      <c r="D410" s="47"/>
      <c r="E410" s="47"/>
      <c r="F410" s="47"/>
      <c r="G410" s="47"/>
      <c r="H410" s="123"/>
      <c r="I410" s="47"/>
      <c r="J410" s="47"/>
      <c r="K410" s="47"/>
      <c r="L410" s="47"/>
      <c r="M410" s="47"/>
      <c r="N410" s="47"/>
    </row>
    <row r="411" spans="1:14" x14ac:dyDescent="0.25">
      <c r="A411" s="47"/>
      <c r="B411" s="47"/>
      <c r="C411" s="47"/>
      <c r="D411" s="47"/>
      <c r="E411" s="47"/>
      <c r="F411" s="47"/>
      <c r="G411" s="47"/>
      <c r="H411" s="123"/>
      <c r="I411" s="47"/>
      <c r="J411" s="47"/>
      <c r="K411" s="47"/>
      <c r="L411" s="47"/>
      <c r="M411" s="47"/>
      <c r="N411" s="47"/>
    </row>
    <row r="412" spans="1:14" x14ac:dyDescent="0.25">
      <c r="A412" s="47"/>
      <c r="B412" s="47"/>
      <c r="C412" s="47"/>
      <c r="D412" s="47"/>
      <c r="E412" s="47"/>
      <c r="F412" s="47"/>
      <c r="G412" s="47"/>
      <c r="H412" s="123"/>
      <c r="I412" s="47"/>
      <c r="J412" s="47"/>
      <c r="K412" s="47"/>
      <c r="L412" s="47"/>
      <c r="M412" s="47"/>
      <c r="N412" s="47"/>
    </row>
    <row r="413" spans="1:14" x14ac:dyDescent="0.25">
      <c r="A413" s="47"/>
      <c r="B413" s="47"/>
      <c r="C413" s="47"/>
      <c r="D413" s="47"/>
      <c r="E413" s="47"/>
      <c r="F413" s="47"/>
      <c r="G413" s="47"/>
      <c r="H413" s="123"/>
      <c r="I413" s="47"/>
      <c r="J413" s="47"/>
      <c r="K413" s="47"/>
      <c r="L413" s="47"/>
      <c r="M413" s="47"/>
      <c r="N413" s="47"/>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3" sqref="C3"/>
    </sheetView>
  </sheetViews>
  <sheetFormatPr defaultColWidth="8.85546875" defaultRowHeight="15" outlineLevelRow="1" x14ac:dyDescent="0.25"/>
  <cols>
    <col min="1" max="1" width="13.85546875" style="179" customWidth="1"/>
    <col min="2" max="2" width="60.85546875" style="179" customWidth="1"/>
    <col min="3" max="3" width="41" style="179" customWidth="1"/>
    <col min="4" max="4" width="40.85546875" style="179" customWidth="1"/>
    <col min="5" max="5" width="6.7109375" style="179" customWidth="1"/>
    <col min="6" max="6" width="41.5703125" style="179" customWidth="1"/>
    <col min="7" max="7" width="41.5703125" style="178" customWidth="1"/>
    <col min="8" max="16384" width="8.85546875" style="177"/>
  </cols>
  <sheetData>
    <row r="1" spans="1:7" ht="31.5" x14ac:dyDescent="0.25">
      <c r="A1" s="180" t="s">
        <v>525</v>
      </c>
      <c r="B1" s="180"/>
      <c r="C1" s="178"/>
      <c r="D1" s="178"/>
      <c r="E1" s="178"/>
      <c r="F1" s="181" t="s">
        <v>1773</v>
      </c>
    </row>
    <row r="2" spans="1:7" ht="15.75" thickBot="1" x14ac:dyDescent="0.3">
      <c r="A2" s="178"/>
      <c r="B2" s="178"/>
      <c r="C2" s="178"/>
      <c r="D2" s="178"/>
      <c r="E2" s="178"/>
      <c r="F2" s="178"/>
    </row>
    <row r="3" spans="1:7" ht="19.5" thickBot="1" x14ac:dyDescent="0.3">
      <c r="A3" s="182"/>
      <c r="B3" s="51" t="s">
        <v>71</v>
      </c>
      <c r="C3" s="184" t="s">
        <v>217</v>
      </c>
      <c r="D3" s="182"/>
      <c r="E3" s="182"/>
      <c r="F3" s="178"/>
      <c r="G3" s="182"/>
    </row>
    <row r="4" spans="1:7" ht="15.75" thickBot="1" x14ac:dyDescent="0.3"/>
    <row r="5" spans="1:7" ht="18.75" x14ac:dyDescent="0.25">
      <c r="A5" s="183"/>
      <c r="B5" s="52" t="s">
        <v>526</v>
      </c>
      <c r="C5" s="183"/>
      <c r="E5" s="185"/>
      <c r="F5" s="185"/>
    </row>
    <row r="6" spans="1:7" x14ac:dyDescent="0.25">
      <c r="B6" s="186" t="s">
        <v>527</v>
      </c>
    </row>
    <row r="7" spans="1:7" x14ac:dyDescent="0.25">
      <c r="B7" s="187" t="s">
        <v>528</v>
      </c>
    </row>
    <row r="8" spans="1:7" ht="15.75" thickBot="1" x14ac:dyDescent="0.3">
      <c r="B8" s="188" t="s">
        <v>529</v>
      </c>
    </row>
    <row r="9" spans="1:7" x14ac:dyDescent="0.25">
      <c r="B9" s="189"/>
    </row>
    <row r="10" spans="1:7" ht="37.5" x14ac:dyDescent="0.25">
      <c r="A10" s="53" t="s">
        <v>80</v>
      </c>
      <c r="B10" s="53" t="s">
        <v>527</v>
      </c>
      <c r="C10" s="54"/>
      <c r="D10" s="54"/>
      <c r="E10" s="54"/>
      <c r="F10" s="54"/>
      <c r="G10" s="55"/>
    </row>
    <row r="11" spans="1:7" ht="15" customHeight="1" x14ac:dyDescent="0.25">
      <c r="A11" s="56"/>
      <c r="B11" s="57" t="s">
        <v>530</v>
      </c>
      <c r="C11" s="56" t="s">
        <v>113</v>
      </c>
      <c r="D11" s="56"/>
      <c r="E11" s="56"/>
      <c r="F11" s="58" t="s">
        <v>531</v>
      </c>
      <c r="G11" s="58"/>
    </row>
    <row r="12" spans="1:7" x14ac:dyDescent="0.25">
      <c r="A12" s="179" t="s">
        <v>532</v>
      </c>
      <c r="B12" s="179" t="s">
        <v>533</v>
      </c>
      <c r="C12" s="270">
        <v>24141.602338000001</v>
      </c>
      <c r="F12" s="143">
        <f>IF($C$15=0,"",IF(C12="[for completion]","",C12/$C$15))</f>
        <v>1</v>
      </c>
    </row>
    <row r="13" spans="1:7" x14ac:dyDescent="0.25">
      <c r="A13" s="179" t="s">
        <v>534</v>
      </c>
      <c r="B13" s="179" t="s">
        <v>535</v>
      </c>
      <c r="C13" s="153">
        <v>0</v>
      </c>
      <c r="F13" s="143">
        <f>IF($C$15=0,"",IF(C13="[for completion]","",C13/$C$15))</f>
        <v>0</v>
      </c>
    </row>
    <row r="14" spans="1:7" x14ac:dyDescent="0.25">
      <c r="A14" s="179" t="s">
        <v>536</v>
      </c>
      <c r="B14" s="179" t="s">
        <v>146</v>
      </c>
      <c r="C14" s="153">
        <v>0</v>
      </c>
      <c r="F14" s="143">
        <f>IF($C$15=0,"",IF(C14="[for completion]","",C14/$C$15))</f>
        <v>0</v>
      </c>
    </row>
    <row r="15" spans="1:7" x14ac:dyDescent="0.25">
      <c r="A15" s="179" t="s">
        <v>537</v>
      </c>
      <c r="B15" s="191" t="s">
        <v>148</v>
      </c>
      <c r="C15" s="190">
        <f>SUM(C12:C14)</f>
        <v>24141.602338000001</v>
      </c>
      <c r="F15" s="192">
        <f>SUM(F12:F14)</f>
        <v>1</v>
      </c>
    </row>
    <row r="16" spans="1:7" outlineLevel="1" x14ac:dyDescent="0.25">
      <c r="A16" s="179" t="s">
        <v>538</v>
      </c>
      <c r="B16" s="193" t="s">
        <v>539</v>
      </c>
      <c r="C16" s="153"/>
      <c r="F16" s="143">
        <f t="shared" ref="F16:F26" si="0">IF($C$15=0,"",IF(C16="[for completion]","",C16/$C$15))</f>
        <v>0</v>
      </c>
    </row>
    <row r="17" spans="1:7" hidden="1" outlineLevel="1" x14ac:dyDescent="0.25">
      <c r="A17" s="179" t="s">
        <v>540</v>
      </c>
      <c r="B17" s="193" t="s">
        <v>1575</v>
      </c>
      <c r="C17" s="153"/>
      <c r="F17" s="143">
        <f t="shared" si="0"/>
        <v>0</v>
      </c>
    </row>
    <row r="18" spans="1:7" hidden="1" outlineLevel="1" x14ac:dyDescent="0.25">
      <c r="A18" s="179" t="s">
        <v>541</v>
      </c>
      <c r="B18" s="193" t="s">
        <v>150</v>
      </c>
      <c r="C18" s="153"/>
      <c r="F18" s="143">
        <f t="shared" si="0"/>
        <v>0</v>
      </c>
    </row>
    <row r="19" spans="1:7" hidden="1" outlineLevel="1" x14ac:dyDescent="0.25">
      <c r="A19" s="179" t="s">
        <v>542</v>
      </c>
      <c r="B19" s="193" t="s">
        <v>150</v>
      </c>
      <c r="C19" s="153"/>
      <c r="F19" s="143">
        <f t="shared" si="0"/>
        <v>0</v>
      </c>
    </row>
    <row r="20" spans="1:7" hidden="1" outlineLevel="1" x14ac:dyDescent="0.25">
      <c r="A20" s="179" t="s">
        <v>543</v>
      </c>
      <c r="B20" s="193" t="s">
        <v>150</v>
      </c>
      <c r="C20" s="153"/>
      <c r="F20" s="143">
        <f t="shared" si="0"/>
        <v>0</v>
      </c>
    </row>
    <row r="21" spans="1:7" hidden="1" outlineLevel="1" x14ac:dyDescent="0.25">
      <c r="A21" s="179" t="s">
        <v>544</v>
      </c>
      <c r="B21" s="193" t="s">
        <v>150</v>
      </c>
      <c r="C21" s="153"/>
      <c r="F21" s="143">
        <f t="shared" si="0"/>
        <v>0</v>
      </c>
    </row>
    <row r="22" spans="1:7" hidden="1" outlineLevel="1" x14ac:dyDescent="0.25">
      <c r="A22" s="179" t="s">
        <v>545</v>
      </c>
      <c r="B22" s="193" t="s">
        <v>150</v>
      </c>
      <c r="C22" s="153"/>
      <c r="F22" s="143">
        <f t="shared" si="0"/>
        <v>0</v>
      </c>
    </row>
    <row r="23" spans="1:7" hidden="1" outlineLevel="1" x14ac:dyDescent="0.25">
      <c r="A23" s="179" t="s">
        <v>546</v>
      </c>
      <c r="B23" s="193" t="s">
        <v>150</v>
      </c>
      <c r="C23" s="153"/>
      <c r="F23" s="143">
        <f t="shared" si="0"/>
        <v>0</v>
      </c>
    </row>
    <row r="24" spans="1:7" hidden="1" outlineLevel="1" x14ac:dyDescent="0.25">
      <c r="A24" s="179" t="s">
        <v>547</v>
      </c>
      <c r="B24" s="193" t="s">
        <v>150</v>
      </c>
      <c r="C24" s="153"/>
      <c r="F24" s="143">
        <f t="shared" si="0"/>
        <v>0</v>
      </c>
    </row>
    <row r="25" spans="1:7" hidden="1" outlineLevel="1" x14ac:dyDescent="0.25">
      <c r="A25" s="179" t="s">
        <v>548</v>
      </c>
      <c r="B25" s="193" t="s">
        <v>150</v>
      </c>
      <c r="C25" s="153"/>
      <c r="F25" s="143">
        <f t="shared" si="0"/>
        <v>0</v>
      </c>
    </row>
    <row r="26" spans="1:7" hidden="1" outlineLevel="1" x14ac:dyDescent="0.25">
      <c r="A26" s="179" t="s">
        <v>549</v>
      </c>
      <c r="B26" s="193" t="s">
        <v>150</v>
      </c>
      <c r="C26" s="194"/>
      <c r="D26" s="177"/>
      <c r="E26" s="177"/>
      <c r="F26" s="143">
        <f t="shared" si="0"/>
        <v>0</v>
      </c>
    </row>
    <row r="27" spans="1:7" ht="15" customHeight="1" x14ac:dyDescent="0.25">
      <c r="A27" s="56"/>
      <c r="B27" s="57" t="s">
        <v>550</v>
      </c>
      <c r="C27" s="56" t="s">
        <v>551</v>
      </c>
      <c r="D27" s="56" t="s">
        <v>552</v>
      </c>
      <c r="E27" s="59"/>
      <c r="F27" s="56" t="s">
        <v>553</v>
      </c>
      <c r="G27" s="58"/>
    </row>
    <row r="28" spans="1:7" x14ac:dyDescent="0.25">
      <c r="A28" s="179" t="s">
        <v>554</v>
      </c>
      <c r="B28" s="179" t="s">
        <v>555</v>
      </c>
      <c r="C28" s="190">
        <v>13027</v>
      </c>
      <c r="D28" s="179">
        <v>0</v>
      </c>
      <c r="F28" s="190">
        <v>13027</v>
      </c>
    </row>
    <row r="29" spans="1:7" outlineLevel="1" x14ac:dyDescent="0.25">
      <c r="A29" s="179" t="s">
        <v>556</v>
      </c>
      <c r="B29" s="195" t="s">
        <v>557</v>
      </c>
      <c r="C29" s="190">
        <v>12900</v>
      </c>
      <c r="D29" s="179">
        <v>0</v>
      </c>
      <c r="F29" s="190">
        <v>12900</v>
      </c>
    </row>
    <row r="30" spans="1:7" outlineLevel="1" x14ac:dyDescent="0.25">
      <c r="A30" s="179" t="s">
        <v>558</v>
      </c>
      <c r="B30" s="195" t="s">
        <v>559</v>
      </c>
    </row>
    <row r="31" spans="1:7" outlineLevel="1" x14ac:dyDescent="0.25">
      <c r="A31" s="179" t="s">
        <v>560</v>
      </c>
      <c r="B31" s="195"/>
    </row>
    <row r="32" spans="1:7" outlineLevel="1" x14ac:dyDescent="0.25">
      <c r="A32" s="179" t="s">
        <v>561</v>
      </c>
      <c r="B32" s="195"/>
    </row>
    <row r="33" spans="1:7" outlineLevel="1" x14ac:dyDescent="0.25">
      <c r="A33" s="179" t="s">
        <v>1794</v>
      </c>
      <c r="B33" s="195"/>
    </row>
    <row r="34" spans="1:7" outlineLevel="1" x14ac:dyDescent="0.25">
      <c r="A34" s="179" t="s">
        <v>1795</v>
      </c>
      <c r="B34" s="195"/>
    </row>
    <row r="35" spans="1:7" ht="15" customHeight="1" x14ac:dyDescent="0.25">
      <c r="A35" s="56"/>
      <c r="B35" s="57" t="s">
        <v>562</v>
      </c>
      <c r="C35" s="56" t="s">
        <v>563</v>
      </c>
      <c r="D35" s="56" t="s">
        <v>564</v>
      </c>
      <c r="E35" s="59"/>
      <c r="F35" s="58" t="s">
        <v>531</v>
      </c>
      <c r="G35" s="58"/>
    </row>
    <row r="36" spans="1:7" x14ac:dyDescent="0.25">
      <c r="A36" s="179" t="s">
        <v>565</v>
      </c>
      <c r="B36" s="179" t="s">
        <v>566</v>
      </c>
      <c r="C36" s="192">
        <v>3.5999999999999999E-3</v>
      </c>
      <c r="D36" s="192">
        <v>0</v>
      </c>
      <c r="E36" s="196"/>
      <c r="F36" s="192">
        <v>3.5999999999999999E-3</v>
      </c>
    </row>
    <row r="37" spans="1:7" outlineLevel="1" x14ac:dyDescent="0.25">
      <c r="A37" s="179" t="s">
        <v>567</v>
      </c>
      <c r="B37" s="197" t="s">
        <v>1796</v>
      </c>
      <c r="C37" s="192">
        <v>3.5999999999999999E-3</v>
      </c>
      <c r="D37" s="279">
        <v>0</v>
      </c>
      <c r="E37" s="196"/>
      <c r="F37" s="192">
        <v>3.5999999999999999E-3</v>
      </c>
    </row>
    <row r="38" spans="1:7" outlineLevel="1" x14ac:dyDescent="0.25">
      <c r="A38" s="179" t="s">
        <v>568</v>
      </c>
      <c r="C38" s="192"/>
      <c r="D38" s="192"/>
      <c r="E38" s="196"/>
      <c r="F38" s="192"/>
    </row>
    <row r="39" spans="1:7" outlineLevel="1" x14ac:dyDescent="0.25">
      <c r="A39" s="179" t="s">
        <v>569</v>
      </c>
      <c r="C39" s="192"/>
      <c r="D39" s="192"/>
      <c r="E39" s="196"/>
      <c r="F39" s="192"/>
    </row>
    <row r="40" spans="1:7" outlineLevel="1" x14ac:dyDescent="0.25">
      <c r="A40" s="179" t="s">
        <v>570</v>
      </c>
      <c r="C40" s="192"/>
      <c r="D40" s="192"/>
      <c r="E40" s="196"/>
      <c r="F40" s="192"/>
    </row>
    <row r="41" spans="1:7" outlineLevel="1" x14ac:dyDescent="0.25">
      <c r="A41" s="179" t="s">
        <v>571</v>
      </c>
      <c r="C41" s="192"/>
      <c r="D41" s="192"/>
      <c r="E41" s="196"/>
      <c r="F41" s="192"/>
    </row>
    <row r="42" spans="1:7" outlineLevel="1" x14ac:dyDescent="0.25">
      <c r="A42" s="179" t="s">
        <v>572</v>
      </c>
      <c r="C42" s="192"/>
      <c r="D42" s="192"/>
      <c r="E42" s="196"/>
      <c r="F42" s="192"/>
    </row>
    <row r="43" spans="1:7" ht="15" customHeight="1" x14ac:dyDescent="0.25">
      <c r="A43" s="56"/>
      <c r="B43" s="57" t="s">
        <v>573</v>
      </c>
      <c r="C43" s="56" t="s">
        <v>563</v>
      </c>
      <c r="D43" s="56" t="s">
        <v>564</v>
      </c>
      <c r="E43" s="59"/>
      <c r="F43" s="58" t="s">
        <v>531</v>
      </c>
      <c r="G43" s="58"/>
    </row>
    <row r="44" spans="1:7" x14ac:dyDescent="0.25">
      <c r="A44" s="179" t="s">
        <v>574</v>
      </c>
      <c r="B44" s="179" t="s">
        <v>575</v>
      </c>
      <c r="C44" s="192">
        <f>SUM(C45:C72)</f>
        <v>0</v>
      </c>
      <c r="D44" s="192">
        <f>SUM(D45:D72)</f>
        <v>0</v>
      </c>
      <c r="E44" s="192"/>
      <c r="F44" s="192">
        <f>SUM(F45:F72)</f>
        <v>0</v>
      </c>
      <c r="G44" s="179"/>
    </row>
    <row r="45" spans="1:7" x14ac:dyDescent="0.25">
      <c r="A45" s="179" t="s">
        <v>576</v>
      </c>
      <c r="B45" s="179" t="s">
        <v>577</v>
      </c>
      <c r="C45" s="192">
        <v>0</v>
      </c>
      <c r="D45" s="192">
        <v>0</v>
      </c>
      <c r="E45" s="192"/>
      <c r="F45" s="192">
        <v>0</v>
      </c>
      <c r="G45" s="179"/>
    </row>
    <row r="46" spans="1:7" x14ac:dyDescent="0.25">
      <c r="A46" s="179" t="s">
        <v>578</v>
      </c>
      <c r="B46" s="179" t="s">
        <v>579</v>
      </c>
      <c r="C46" s="192">
        <v>0</v>
      </c>
      <c r="D46" s="192">
        <v>0</v>
      </c>
      <c r="E46" s="192"/>
      <c r="F46" s="192">
        <v>0</v>
      </c>
      <c r="G46" s="179"/>
    </row>
    <row r="47" spans="1:7" x14ac:dyDescent="0.25">
      <c r="A47" s="179" t="s">
        <v>580</v>
      </c>
      <c r="B47" s="179" t="s">
        <v>581</v>
      </c>
      <c r="C47" s="192">
        <v>0</v>
      </c>
      <c r="D47" s="192">
        <v>0</v>
      </c>
      <c r="E47" s="192"/>
      <c r="F47" s="192">
        <v>0</v>
      </c>
      <c r="G47" s="179"/>
    </row>
    <row r="48" spans="1:7" x14ac:dyDescent="0.25">
      <c r="A48" s="179" t="s">
        <v>582</v>
      </c>
      <c r="B48" s="179" t="s">
        <v>583</v>
      </c>
      <c r="C48" s="192">
        <v>0</v>
      </c>
      <c r="D48" s="192">
        <v>0</v>
      </c>
      <c r="E48" s="192"/>
      <c r="F48" s="192">
        <v>0</v>
      </c>
      <c r="G48" s="179"/>
    </row>
    <row r="49" spans="1:7" x14ac:dyDescent="0.25">
      <c r="A49" s="179" t="s">
        <v>584</v>
      </c>
      <c r="B49" s="179" t="s">
        <v>585</v>
      </c>
      <c r="C49" s="192">
        <v>0</v>
      </c>
      <c r="D49" s="192">
        <v>0</v>
      </c>
      <c r="E49" s="192"/>
      <c r="F49" s="192">
        <v>0</v>
      </c>
      <c r="G49" s="179"/>
    </row>
    <row r="50" spans="1:7" x14ac:dyDescent="0.25">
      <c r="A50" s="179" t="s">
        <v>586</v>
      </c>
      <c r="B50" s="179" t="s">
        <v>587</v>
      </c>
      <c r="C50" s="192">
        <v>0</v>
      </c>
      <c r="D50" s="192">
        <v>0</v>
      </c>
      <c r="E50" s="192"/>
      <c r="F50" s="192">
        <v>0</v>
      </c>
      <c r="G50" s="179"/>
    </row>
    <row r="51" spans="1:7" x14ac:dyDescent="0.25">
      <c r="A51" s="179" t="s">
        <v>588</v>
      </c>
      <c r="B51" s="179" t="s">
        <v>589</v>
      </c>
      <c r="C51" s="192">
        <v>0</v>
      </c>
      <c r="D51" s="192">
        <v>0</v>
      </c>
      <c r="E51" s="192"/>
      <c r="F51" s="192">
        <v>0</v>
      </c>
      <c r="G51" s="179"/>
    </row>
    <row r="52" spans="1:7" x14ac:dyDescent="0.25">
      <c r="A52" s="179" t="s">
        <v>590</v>
      </c>
      <c r="B52" s="179" t="s">
        <v>591</v>
      </c>
      <c r="C52" s="192">
        <v>0</v>
      </c>
      <c r="D52" s="192">
        <v>0</v>
      </c>
      <c r="E52" s="192"/>
      <c r="F52" s="192">
        <v>0</v>
      </c>
      <c r="G52" s="179"/>
    </row>
    <row r="53" spans="1:7" x14ac:dyDescent="0.25">
      <c r="A53" s="179" t="s">
        <v>592</v>
      </c>
      <c r="B53" s="179" t="s">
        <v>593</v>
      </c>
      <c r="C53" s="192">
        <v>0</v>
      </c>
      <c r="D53" s="192">
        <v>0</v>
      </c>
      <c r="E53" s="192"/>
      <c r="F53" s="192">
        <v>0</v>
      </c>
      <c r="G53" s="179"/>
    </row>
    <row r="54" spans="1:7" x14ac:dyDescent="0.25">
      <c r="A54" s="179" t="s">
        <v>594</v>
      </c>
      <c r="B54" s="179" t="s">
        <v>595</v>
      </c>
      <c r="C54" s="192">
        <v>0</v>
      </c>
      <c r="D54" s="192">
        <v>0</v>
      </c>
      <c r="E54" s="192"/>
      <c r="F54" s="192">
        <v>0</v>
      </c>
      <c r="G54" s="179"/>
    </row>
    <row r="55" spans="1:7" x14ac:dyDescent="0.25">
      <c r="A55" s="179" t="s">
        <v>596</v>
      </c>
      <c r="B55" s="179" t="s">
        <v>597</v>
      </c>
      <c r="C55" s="192">
        <v>0</v>
      </c>
      <c r="D55" s="192">
        <v>0</v>
      </c>
      <c r="E55" s="192"/>
      <c r="F55" s="192">
        <v>0</v>
      </c>
      <c r="G55" s="179"/>
    </row>
    <row r="56" spans="1:7" x14ac:dyDescent="0.25">
      <c r="A56" s="179" t="s">
        <v>598</v>
      </c>
      <c r="B56" s="179" t="s">
        <v>599</v>
      </c>
      <c r="C56" s="192">
        <v>0</v>
      </c>
      <c r="D56" s="192">
        <v>0</v>
      </c>
      <c r="E56" s="192"/>
      <c r="F56" s="192">
        <v>0</v>
      </c>
      <c r="G56" s="179"/>
    </row>
    <row r="57" spans="1:7" x14ac:dyDescent="0.25">
      <c r="A57" s="179" t="s">
        <v>600</v>
      </c>
      <c r="B57" s="179" t="s">
        <v>601</v>
      </c>
      <c r="C57" s="192">
        <v>0</v>
      </c>
      <c r="D57" s="192">
        <v>0</v>
      </c>
      <c r="E57" s="192"/>
      <c r="F57" s="192">
        <v>0</v>
      </c>
      <c r="G57" s="179"/>
    </row>
    <row r="58" spans="1:7" x14ac:dyDescent="0.25">
      <c r="A58" s="179" t="s">
        <v>602</v>
      </c>
      <c r="B58" s="179" t="s">
        <v>603</v>
      </c>
      <c r="C58" s="192">
        <v>0</v>
      </c>
      <c r="D58" s="192">
        <v>0</v>
      </c>
      <c r="E58" s="192"/>
      <c r="F58" s="192">
        <v>0</v>
      </c>
      <c r="G58" s="179"/>
    </row>
    <row r="59" spans="1:7" x14ac:dyDescent="0.25">
      <c r="A59" s="179" t="s">
        <v>604</v>
      </c>
      <c r="B59" s="179" t="s">
        <v>605</v>
      </c>
      <c r="C59" s="192">
        <v>0</v>
      </c>
      <c r="D59" s="192">
        <v>0</v>
      </c>
      <c r="E59" s="192"/>
      <c r="F59" s="192">
        <v>0</v>
      </c>
      <c r="G59" s="179"/>
    </row>
    <row r="60" spans="1:7" x14ac:dyDescent="0.25">
      <c r="A60" s="179" t="s">
        <v>606</v>
      </c>
      <c r="B60" s="179" t="s">
        <v>3</v>
      </c>
      <c r="C60" s="192">
        <v>0</v>
      </c>
      <c r="D60" s="192">
        <v>0</v>
      </c>
      <c r="E60" s="192"/>
      <c r="F60" s="192">
        <v>0</v>
      </c>
      <c r="G60" s="179"/>
    </row>
    <row r="61" spans="1:7" x14ac:dyDescent="0.25">
      <c r="A61" s="179" t="s">
        <v>607</v>
      </c>
      <c r="B61" s="179" t="s">
        <v>608</v>
      </c>
      <c r="C61" s="192">
        <v>0</v>
      </c>
      <c r="D61" s="192">
        <v>0</v>
      </c>
      <c r="E61" s="192"/>
      <c r="F61" s="192">
        <v>0</v>
      </c>
      <c r="G61" s="179"/>
    </row>
    <row r="62" spans="1:7" x14ac:dyDescent="0.25">
      <c r="A62" s="179" t="s">
        <v>609</v>
      </c>
      <c r="B62" s="179" t="s">
        <v>610</v>
      </c>
      <c r="C62" s="192">
        <v>0</v>
      </c>
      <c r="D62" s="192">
        <v>0</v>
      </c>
      <c r="E62" s="192"/>
      <c r="F62" s="192">
        <v>0</v>
      </c>
      <c r="G62" s="179"/>
    </row>
    <row r="63" spans="1:7" x14ac:dyDescent="0.25">
      <c r="A63" s="179" t="s">
        <v>611</v>
      </c>
      <c r="B63" s="179" t="s">
        <v>612</v>
      </c>
      <c r="C63" s="192">
        <v>0</v>
      </c>
      <c r="D63" s="192">
        <v>0</v>
      </c>
      <c r="E63" s="192"/>
      <c r="F63" s="192">
        <v>0</v>
      </c>
      <c r="G63" s="179"/>
    </row>
    <row r="64" spans="1:7" x14ac:dyDescent="0.25">
      <c r="A64" s="179" t="s">
        <v>613</v>
      </c>
      <c r="B64" s="179" t="s">
        <v>614</v>
      </c>
      <c r="C64" s="192">
        <v>0</v>
      </c>
      <c r="D64" s="192">
        <v>0</v>
      </c>
      <c r="E64" s="192"/>
      <c r="F64" s="192">
        <v>0</v>
      </c>
      <c r="G64" s="179"/>
    </row>
    <row r="65" spans="1:7" x14ac:dyDescent="0.25">
      <c r="A65" s="179" t="s">
        <v>615</v>
      </c>
      <c r="B65" s="179" t="s">
        <v>616</v>
      </c>
      <c r="C65" s="192">
        <v>0</v>
      </c>
      <c r="D65" s="192">
        <v>0</v>
      </c>
      <c r="E65" s="192"/>
      <c r="F65" s="192">
        <v>0</v>
      </c>
      <c r="G65" s="179"/>
    </row>
    <row r="66" spans="1:7" x14ac:dyDescent="0.25">
      <c r="A66" s="179" t="s">
        <v>617</v>
      </c>
      <c r="B66" s="179" t="s">
        <v>618</v>
      </c>
      <c r="C66" s="192">
        <v>0</v>
      </c>
      <c r="D66" s="192">
        <v>0</v>
      </c>
      <c r="E66" s="192"/>
      <c r="F66" s="192">
        <v>0</v>
      </c>
      <c r="G66" s="179"/>
    </row>
    <row r="67" spans="1:7" x14ac:dyDescent="0.25">
      <c r="A67" s="179" t="s">
        <v>619</v>
      </c>
      <c r="B67" s="179" t="s">
        <v>620</v>
      </c>
      <c r="C67" s="192">
        <v>0</v>
      </c>
      <c r="D67" s="192">
        <v>0</v>
      </c>
      <c r="E67" s="192"/>
      <c r="F67" s="192">
        <v>0</v>
      </c>
      <c r="G67" s="179"/>
    </row>
    <row r="68" spans="1:7" x14ac:dyDescent="0.25">
      <c r="A68" s="179" t="s">
        <v>621</v>
      </c>
      <c r="B68" s="179" t="s">
        <v>622</v>
      </c>
      <c r="C68" s="192">
        <v>0</v>
      </c>
      <c r="D68" s="192">
        <v>0</v>
      </c>
      <c r="E68" s="192"/>
      <c r="F68" s="192">
        <v>0</v>
      </c>
      <c r="G68" s="179"/>
    </row>
    <row r="69" spans="1:7" x14ac:dyDescent="0.25">
      <c r="A69" s="179" t="s">
        <v>623</v>
      </c>
      <c r="B69" s="179" t="s">
        <v>624</v>
      </c>
      <c r="C69" s="192">
        <v>0</v>
      </c>
      <c r="D69" s="192">
        <v>0</v>
      </c>
      <c r="E69" s="192"/>
      <c r="F69" s="192">
        <v>0</v>
      </c>
      <c r="G69" s="179"/>
    </row>
    <row r="70" spans="1:7" x14ac:dyDescent="0.25">
      <c r="A70" s="179" t="s">
        <v>625</v>
      </c>
      <c r="B70" s="179" t="s">
        <v>626</v>
      </c>
      <c r="C70" s="192">
        <v>0</v>
      </c>
      <c r="D70" s="192">
        <v>0</v>
      </c>
      <c r="E70" s="192"/>
      <c r="F70" s="192">
        <v>0</v>
      </c>
      <c r="G70" s="179"/>
    </row>
    <row r="71" spans="1:7" x14ac:dyDescent="0.25">
      <c r="A71" s="179" t="s">
        <v>627</v>
      </c>
      <c r="B71" s="179" t="s">
        <v>6</v>
      </c>
      <c r="C71" s="192">
        <v>0</v>
      </c>
      <c r="D71" s="192">
        <v>0</v>
      </c>
      <c r="E71" s="192"/>
      <c r="F71" s="192">
        <v>0</v>
      </c>
      <c r="G71" s="179"/>
    </row>
    <row r="72" spans="1:7" x14ac:dyDescent="0.25">
      <c r="A72" s="179" t="s">
        <v>628</v>
      </c>
      <c r="B72" s="179" t="s">
        <v>629</v>
      </c>
      <c r="C72" s="192">
        <v>0</v>
      </c>
      <c r="D72" s="192">
        <v>0</v>
      </c>
      <c r="E72" s="192"/>
      <c r="F72" s="192">
        <v>0</v>
      </c>
      <c r="G72" s="179"/>
    </row>
    <row r="73" spans="1:7" x14ac:dyDescent="0.25">
      <c r="A73" s="179" t="s">
        <v>630</v>
      </c>
      <c r="B73" s="179" t="s">
        <v>318</v>
      </c>
      <c r="C73" s="192">
        <f>SUM(C74:C76)</f>
        <v>1</v>
      </c>
      <c r="D73" s="192">
        <f>SUM(D74:D76)</f>
        <v>0</v>
      </c>
      <c r="E73" s="192"/>
      <c r="F73" s="192">
        <f>SUM(F74:F76)</f>
        <v>1</v>
      </c>
      <c r="G73" s="179"/>
    </row>
    <row r="74" spans="1:7" x14ac:dyDescent="0.25">
      <c r="A74" s="179" t="s">
        <v>631</v>
      </c>
      <c r="B74" s="179" t="s">
        <v>632</v>
      </c>
      <c r="C74" s="192">
        <v>0</v>
      </c>
      <c r="D74" s="192">
        <v>0</v>
      </c>
      <c r="E74" s="192"/>
      <c r="F74" s="192">
        <v>0</v>
      </c>
      <c r="G74" s="179"/>
    </row>
    <row r="75" spans="1:7" x14ac:dyDescent="0.25">
      <c r="A75" s="179" t="s">
        <v>633</v>
      </c>
      <c r="B75" s="179" t="s">
        <v>634</v>
      </c>
      <c r="C75" s="192">
        <v>0</v>
      </c>
      <c r="D75" s="192">
        <v>0</v>
      </c>
      <c r="E75" s="192"/>
      <c r="F75" s="192">
        <v>0</v>
      </c>
      <c r="G75" s="179"/>
    </row>
    <row r="76" spans="1:7" x14ac:dyDescent="0.25">
      <c r="A76" s="179" t="s">
        <v>1748</v>
      </c>
      <c r="B76" s="179" t="s">
        <v>2</v>
      </c>
      <c r="C76" s="192">
        <v>1</v>
      </c>
      <c r="D76" s="192">
        <v>0</v>
      </c>
      <c r="E76" s="192"/>
      <c r="F76" s="192">
        <v>1</v>
      </c>
      <c r="G76" s="272"/>
    </row>
    <row r="77" spans="1:7" x14ac:dyDescent="0.25">
      <c r="A77" s="179" t="s">
        <v>635</v>
      </c>
      <c r="B77" s="179" t="s">
        <v>146</v>
      </c>
      <c r="C77" s="192">
        <f>SUM(C78:C87)</f>
        <v>0</v>
      </c>
      <c r="D77" s="192">
        <f>SUM(D78:D87)</f>
        <v>0</v>
      </c>
      <c r="E77" s="192"/>
      <c r="F77" s="192">
        <f>SUM(F78:F87)</f>
        <v>0</v>
      </c>
      <c r="G77" s="179"/>
    </row>
    <row r="78" spans="1:7" x14ac:dyDescent="0.25">
      <c r="A78" s="179" t="s">
        <v>636</v>
      </c>
      <c r="B78" s="198" t="s">
        <v>320</v>
      </c>
      <c r="C78" s="192">
        <v>0</v>
      </c>
      <c r="D78" s="192">
        <v>0</v>
      </c>
      <c r="E78" s="192"/>
      <c r="F78" s="192">
        <v>0</v>
      </c>
      <c r="G78" s="179"/>
    </row>
    <row r="79" spans="1:7" x14ac:dyDescent="0.25">
      <c r="A79" s="179" t="s">
        <v>637</v>
      </c>
      <c r="B79" s="198" t="s">
        <v>322</v>
      </c>
      <c r="C79" s="192">
        <v>0</v>
      </c>
      <c r="D79" s="192">
        <v>0</v>
      </c>
      <c r="E79" s="192"/>
      <c r="F79" s="192">
        <v>0</v>
      </c>
      <c r="G79" s="179"/>
    </row>
    <row r="80" spans="1:7" x14ac:dyDescent="0.25">
      <c r="A80" s="179" t="s">
        <v>638</v>
      </c>
      <c r="B80" s="198" t="s">
        <v>324</v>
      </c>
      <c r="C80" s="192">
        <v>0</v>
      </c>
      <c r="D80" s="192">
        <v>0</v>
      </c>
      <c r="E80" s="192"/>
      <c r="F80" s="192">
        <v>0</v>
      </c>
      <c r="G80" s="179"/>
    </row>
    <row r="81" spans="1:7" x14ac:dyDescent="0.25">
      <c r="A81" s="179" t="s">
        <v>639</v>
      </c>
      <c r="B81" s="198" t="s">
        <v>12</v>
      </c>
      <c r="C81" s="192">
        <v>0</v>
      </c>
      <c r="D81" s="192">
        <v>0</v>
      </c>
      <c r="E81" s="192"/>
      <c r="F81" s="192">
        <v>0</v>
      </c>
      <c r="G81" s="179"/>
    </row>
    <row r="82" spans="1:7" x14ac:dyDescent="0.25">
      <c r="A82" s="179" t="s">
        <v>640</v>
      </c>
      <c r="B82" s="198" t="s">
        <v>327</v>
      </c>
      <c r="C82" s="192">
        <v>0</v>
      </c>
      <c r="D82" s="192">
        <v>0</v>
      </c>
      <c r="E82" s="192"/>
      <c r="F82" s="192">
        <v>0</v>
      </c>
      <c r="G82" s="179"/>
    </row>
    <row r="83" spans="1:7" x14ac:dyDescent="0.25">
      <c r="A83" s="179" t="s">
        <v>641</v>
      </c>
      <c r="B83" s="198" t="s">
        <v>329</v>
      </c>
      <c r="C83" s="192">
        <v>0</v>
      </c>
      <c r="D83" s="192">
        <v>0</v>
      </c>
      <c r="E83" s="192"/>
      <c r="F83" s="192">
        <v>0</v>
      </c>
      <c r="G83" s="179"/>
    </row>
    <row r="84" spans="1:7" x14ac:dyDescent="0.25">
      <c r="A84" s="179" t="s">
        <v>642</v>
      </c>
      <c r="B84" s="198" t="s">
        <v>331</v>
      </c>
      <c r="C84" s="192">
        <v>0</v>
      </c>
      <c r="D84" s="192">
        <v>0</v>
      </c>
      <c r="E84" s="192"/>
      <c r="F84" s="192">
        <v>0</v>
      </c>
      <c r="G84" s="179"/>
    </row>
    <row r="85" spans="1:7" x14ac:dyDescent="0.25">
      <c r="A85" s="179" t="s">
        <v>643</v>
      </c>
      <c r="B85" s="198" t="s">
        <v>333</v>
      </c>
      <c r="C85" s="192">
        <v>0</v>
      </c>
      <c r="D85" s="192">
        <v>0</v>
      </c>
      <c r="E85" s="192"/>
      <c r="F85" s="192">
        <v>0</v>
      </c>
      <c r="G85" s="179"/>
    </row>
    <row r="86" spans="1:7" x14ac:dyDescent="0.25">
      <c r="A86" s="179" t="s">
        <v>644</v>
      </c>
      <c r="B86" s="198" t="s">
        <v>335</v>
      </c>
      <c r="C86" s="192">
        <v>0</v>
      </c>
      <c r="D86" s="192">
        <v>0</v>
      </c>
      <c r="E86" s="192"/>
      <c r="F86" s="192">
        <v>0</v>
      </c>
      <c r="G86" s="179"/>
    </row>
    <row r="87" spans="1:7" x14ac:dyDescent="0.25">
      <c r="A87" s="179" t="s">
        <v>645</v>
      </c>
      <c r="B87" s="198" t="s">
        <v>146</v>
      </c>
      <c r="C87" s="192">
        <v>0</v>
      </c>
      <c r="D87" s="192">
        <v>0</v>
      </c>
      <c r="E87" s="192"/>
      <c r="F87" s="192">
        <v>0</v>
      </c>
      <c r="G87" s="179"/>
    </row>
    <row r="88" spans="1:7" hidden="1" outlineLevel="1" x14ac:dyDescent="0.25">
      <c r="A88" s="179" t="s">
        <v>646</v>
      </c>
      <c r="B88" s="193" t="s">
        <v>150</v>
      </c>
      <c r="C88" s="192"/>
      <c r="D88" s="192"/>
      <c r="E88" s="192"/>
      <c r="F88" s="192"/>
      <c r="G88" s="179"/>
    </row>
    <row r="89" spans="1:7" hidden="1" outlineLevel="1" x14ac:dyDescent="0.25">
      <c r="A89" s="179" t="s">
        <v>647</v>
      </c>
      <c r="B89" s="193" t="s">
        <v>150</v>
      </c>
      <c r="C89" s="192"/>
      <c r="D89" s="192"/>
      <c r="E89" s="192"/>
      <c r="F89" s="192"/>
      <c r="G89" s="179"/>
    </row>
    <row r="90" spans="1:7" hidden="1" outlineLevel="1" x14ac:dyDescent="0.25">
      <c r="A90" s="179" t="s">
        <v>648</v>
      </c>
      <c r="B90" s="193" t="s">
        <v>150</v>
      </c>
      <c r="C90" s="192"/>
      <c r="D90" s="192"/>
      <c r="E90" s="192"/>
      <c r="F90" s="192"/>
      <c r="G90" s="179"/>
    </row>
    <row r="91" spans="1:7" hidden="1" outlineLevel="1" x14ac:dyDescent="0.25">
      <c r="A91" s="179" t="s">
        <v>649</v>
      </c>
      <c r="B91" s="193" t="s">
        <v>150</v>
      </c>
      <c r="C91" s="192"/>
      <c r="D91" s="192"/>
      <c r="E91" s="192"/>
      <c r="F91" s="192"/>
      <c r="G91" s="179"/>
    </row>
    <row r="92" spans="1:7" hidden="1" outlineLevel="1" x14ac:dyDescent="0.25">
      <c r="A92" s="179" t="s">
        <v>650</v>
      </c>
      <c r="B92" s="193" t="s">
        <v>150</v>
      </c>
      <c r="C92" s="192"/>
      <c r="D92" s="192"/>
      <c r="E92" s="192"/>
      <c r="F92" s="192"/>
      <c r="G92" s="179"/>
    </row>
    <row r="93" spans="1:7" hidden="1" outlineLevel="1" x14ac:dyDescent="0.25">
      <c r="A93" s="179" t="s">
        <v>651</v>
      </c>
      <c r="B93" s="193" t="s">
        <v>150</v>
      </c>
      <c r="C93" s="192"/>
      <c r="D93" s="192"/>
      <c r="E93" s="192"/>
      <c r="F93" s="192"/>
      <c r="G93" s="179"/>
    </row>
    <row r="94" spans="1:7" hidden="1" outlineLevel="1" x14ac:dyDescent="0.25">
      <c r="A94" s="179" t="s">
        <v>652</v>
      </c>
      <c r="B94" s="193" t="s">
        <v>150</v>
      </c>
      <c r="C94" s="192"/>
      <c r="D94" s="192"/>
      <c r="E94" s="192"/>
      <c r="F94" s="192"/>
      <c r="G94" s="179"/>
    </row>
    <row r="95" spans="1:7" hidden="1" outlineLevel="1" x14ac:dyDescent="0.25">
      <c r="A95" s="179" t="s">
        <v>653</v>
      </c>
      <c r="B95" s="193" t="s">
        <v>150</v>
      </c>
      <c r="C95" s="192"/>
      <c r="D95" s="192"/>
      <c r="E95" s="192"/>
      <c r="F95" s="192"/>
      <c r="G95" s="179"/>
    </row>
    <row r="96" spans="1:7" hidden="1" outlineLevel="1" x14ac:dyDescent="0.25">
      <c r="A96" s="179" t="s">
        <v>654</v>
      </c>
      <c r="B96" s="193" t="s">
        <v>150</v>
      </c>
      <c r="C96" s="192"/>
      <c r="D96" s="192"/>
      <c r="E96" s="192"/>
      <c r="F96" s="192"/>
      <c r="G96" s="179"/>
    </row>
    <row r="97" spans="1:7" hidden="1" outlineLevel="1" x14ac:dyDescent="0.25">
      <c r="A97" s="179" t="s">
        <v>655</v>
      </c>
      <c r="B97" s="193" t="s">
        <v>150</v>
      </c>
      <c r="C97" s="192"/>
      <c r="D97" s="192"/>
      <c r="E97" s="192"/>
      <c r="F97" s="192"/>
      <c r="G97" s="179"/>
    </row>
    <row r="98" spans="1:7" ht="15" customHeight="1" collapsed="1" x14ac:dyDescent="0.25">
      <c r="A98" s="56"/>
      <c r="B98" s="64" t="s">
        <v>1759</v>
      </c>
      <c r="C98" s="56" t="s">
        <v>563</v>
      </c>
      <c r="D98" s="56" t="s">
        <v>564</v>
      </c>
      <c r="E98" s="59"/>
      <c r="F98" s="58" t="s">
        <v>531</v>
      </c>
      <c r="G98" s="58"/>
    </row>
    <row r="99" spans="1:7" x14ac:dyDescent="0.25">
      <c r="A99" s="179" t="s">
        <v>656</v>
      </c>
      <c r="B99" s="199" t="s">
        <v>1803</v>
      </c>
      <c r="C99" s="192">
        <v>1.9E-2</v>
      </c>
      <c r="D99" s="192">
        <v>0</v>
      </c>
      <c r="E99" s="192"/>
      <c r="F99" s="192">
        <v>1.9E-2</v>
      </c>
      <c r="G99" s="179"/>
    </row>
    <row r="100" spans="1:7" x14ac:dyDescent="0.25">
      <c r="A100" s="179" t="s">
        <v>658</v>
      </c>
      <c r="B100" s="199" t="s">
        <v>1804</v>
      </c>
      <c r="C100" s="192">
        <v>3.2000000000000001E-2</v>
      </c>
      <c r="D100" s="192">
        <v>0</v>
      </c>
      <c r="E100" s="192"/>
      <c r="F100" s="192">
        <v>3.2000000000000001E-2</v>
      </c>
      <c r="G100" s="179"/>
    </row>
    <row r="101" spans="1:7" x14ac:dyDescent="0.25">
      <c r="A101" s="179" t="s">
        <v>659</v>
      </c>
      <c r="B101" s="199" t="s">
        <v>1799</v>
      </c>
      <c r="C101" s="192">
        <v>1.6E-2</v>
      </c>
      <c r="D101" s="192">
        <v>0</v>
      </c>
      <c r="E101" s="192"/>
      <c r="F101" s="192">
        <v>1.6E-2</v>
      </c>
      <c r="G101" s="179"/>
    </row>
    <row r="102" spans="1:7" x14ac:dyDescent="0.25">
      <c r="A102" s="179" t="s">
        <v>660</v>
      </c>
      <c r="B102" s="199" t="s">
        <v>1801</v>
      </c>
      <c r="C102" s="192">
        <v>2.1999999999999999E-2</v>
      </c>
      <c r="D102" s="192">
        <v>0</v>
      </c>
      <c r="E102" s="192"/>
      <c r="F102" s="192">
        <v>2.1999999999999999E-2</v>
      </c>
      <c r="G102" s="179"/>
    </row>
    <row r="103" spans="1:7" x14ac:dyDescent="0.25">
      <c r="A103" s="179" t="s">
        <v>661</v>
      </c>
      <c r="B103" s="199" t="s">
        <v>1797</v>
      </c>
      <c r="C103" s="192">
        <v>0.23499999999999999</v>
      </c>
      <c r="D103" s="192">
        <v>0</v>
      </c>
      <c r="E103" s="192"/>
      <c r="F103" s="192">
        <v>0.23499999999999999</v>
      </c>
      <c r="G103" s="179"/>
    </row>
    <row r="104" spans="1:7" x14ac:dyDescent="0.25">
      <c r="A104" s="179" t="s">
        <v>662</v>
      </c>
      <c r="B104" s="199" t="s">
        <v>1798</v>
      </c>
      <c r="C104" s="192">
        <v>5.8999999999999997E-2</v>
      </c>
      <c r="D104" s="192">
        <v>0</v>
      </c>
      <c r="E104" s="192"/>
      <c r="F104" s="192">
        <v>5.8999999999999997E-2</v>
      </c>
      <c r="G104" s="179"/>
    </row>
    <row r="105" spans="1:7" x14ac:dyDescent="0.25">
      <c r="A105" s="179" t="s">
        <v>663</v>
      </c>
      <c r="B105" s="199" t="s">
        <v>1802</v>
      </c>
      <c r="C105" s="192">
        <v>0</v>
      </c>
      <c r="D105" s="192">
        <v>0</v>
      </c>
      <c r="E105" s="192"/>
      <c r="F105" s="192">
        <v>0</v>
      </c>
      <c r="G105" s="179"/>
    </row>
    <row r="106" spans="1:7" x14ac:dyDescent="0.25">
      <c r="A106" s="179" t="s">
        <v>664</v>
      </c>
      <c r="B106" s="199" t="s">
        <v>1805</v>
      </c>
      <c r="C106" s="192">
        <v>0.04</v>
      </c>
      <c r="D106" s="192">
        <v>0</v>
      </c>
      <c r="E106" s="192"/>
      <c r="F106" s="192">
        <v>0.04</v>
      </c>
      <c r="G106" s="179"/>
    </row>
    <row r="107" spans="1:7" x14ac:dyDescent="0.25">
      <c r="A107" s="179" t="s">
        <v>665</v>
      </c>
      <c r="B107" s="199" t="s">
        <v>1800</v>
      </c>
      <c r="C107" s="192">
        <v>8.4000000000000005E-2</v>
      </c>
      <c r="D107" s="192">
        <v>0</v>
      </c>
      <c r="E107" s="192"/>
      <c r="F107" s="192">
        <v>8.4000000000000005E-2</v>
      </c>
      <c r="G107" s="179"/>
    </row>
    <row r="108" spans="1:7" x14ac:dyDescent="0.25">
      <c r="A108" s="179" t="s">
        <v>666</v>
      </c>
      <c r="B108" s="199" t="s">
        <v>1806</v>
      </c>
      <c r="C108" s="192">
        <v>5.2999999999999999E-2</v>
      </c>
      <c r="D108" s="192">
        <v>0</v>
      </c>
      <c r="E108" s="192"/>
      <c r="F108" s="192">
        <v>5.2999999999999999E-2</v>
      </c>
      <c r="G108" s="179"/>
    </row>
    <row r="109" spans="1:7" x14ac:dyDescent="0.25">
      <c r="A109" s="179" t="s">
        <v>667</v>
      </c>
      <c r="B109" s="199" t="s">
        <v>1807</v>
      </c>
      <c r="C109" s="192">
        <v>9.8000000000000004E-2</v>
      </c>
      <c r="D109" s="192">
        <v>0</v>
      </c>
      <c r="E109" s="192"/>
      <c r="F109" s="192">
        <v>9.8000000000000004E-2</v>
      </c>
      <c r="G109" s="179"/>
    </row>
    <row r="110" spans="1:7" x14ac:dyDescent="0.25">
      <c r="A110" s="179" t="s">
        <v>668</v>
      </c>
      <c r="B110" s="199" t="s">
        <v>1808</v>
      </c>
      <c r="C110" s="192">
        <v>0.34200000000000003</v>
      </c>
      <c r="D110" s="192">
        <v>0</v>
      </c>
      <c r="E110" s="192"/>
      <c r="F110" s="192">
        <v>0.34200000000000003</v>
      </c>
      <c r="G110" s="179"/>
    </row>
    <row r="111" spans="1:7" hidden="1" x14ac:dyDescent="0.25">
      <c r="A111" s="179" t="s">
        <v>669</v>
      </c>
      <c r="B111" s="198" t="s">
        <v>657</v>
      </c>
      <c r="C111" s="192" t="s">
        <v>82</v>
      </c>
      <c r="D111" s="192" t="s">
        <v>82</v>
      </c>
      <c r="E111" s="192"/>
      <c r="F111" s="192" t="s">
        <v>82</v>
      </c>
      <c r="G111" s="179"/>
    </row>
    <row r="112" spans="1:7" hidden="1" x14ac:dyDescent="0.25">
      <c r="A112" s="179" t="s">
        <v>670</v>
      </c>
      <c r="B112" s="198" t="s">
        <v>657</v>
      </c>
      <c r="C112" s="192" t="s">
        <v>82</v>
      </c>
      <c r="D112" s="192" t="s">
        <v>82</v>
      </c>
      <c r="E112" s="192"/>
      <c r="F112" s="192" t="s">
        <v>82</v>
      </c>
      <c r="G112" s="179"/>
    </row>
    <row r="113" spans="1:7" hidden="1" x14ac:dyDescent="0.25">
      <c r="A113" s="179" t="s">
        <v>671</v>
      </c>
      <c r="B113" s="198" t="s">
        <v>657</v>
      </c>
      <c r="C113" s="192" t="s">
        <v>82</v>
      </c>
      <c r="D113" s="192" t="s">
        <v>82</v>
      </c>
      <c r="E113" s="192"/>
      <c r="F113" s="192" t="s">
        <v>82</v>
      </c>
      <c r="G113" s="179"/>
    </row>
    <row r="114" spans="1:7" hidden="1" x14ac:dyDescent="0.25">
      <c r="A114" s="179" t="s">
        <v>672</v>
      </c>
      <c r="B114" s="198" t="s">
        <v>657</v>
      </c>
      <c r="C114" s="192" t="s">
        <v>82</v>
      </c>
      <c r="D114" s="192" t="s">
        <v>82</v>
      </c>
      <c r="E114" s="192"/>
      <c r="F114" s="192" t="s">
        <v>82</v>
      </c>
      <c r="G114" s="179"/>
    </row>
    <row r="115" spans="1:7" hidden="1" x14ac:dyDescent="0.25">
      <c r="A115" s="179" t="s">
        <v>673</v>
      </c>
      <c r="B115" s="198" t="s">
        <v>657</v>
      </c>
      <c r="C115" s="192" t="s">
        <v>82</v>
      </c>
      <c r="D115" s="192" t="s">
        <v>82</v>
      </c>
      <c r="E115" s="192"/>
      <c r="F115" s="192" t="s">
        <v>82</v>
      </c>
      <c r="G115" s="179"/>
    </row>
    <row r="116" spans="1:7" hidden="1" x14ac:dyDescent="0.25">
      <c r="A116" s="179" t="s">
        <v>674</v>
      </c>
      <c r="B116" s="198" t="s">
        <v>657</v>
      </c>
      <c r="C116" s="192" t="s">
        <v>82</v>
      </c>
      <c r="D116" s="192" t="s">
        <v>82</v>
      </c>
      <c r="E116" s="192"/>
      <c r="F116" s="192" t="s">
        <v>82</v>
      </c>
      <c r="G116" s="179"/>
    </row>
    <row r="117" spans="1:7" hidden="1" x14ac:dyDescent="0.25">
      <c r="A117" s="179" t="s">
        <v>675</v>
      </c>
      <c r="B117" s="198" t="s">
        <v>657</v>
      </c>
      <c r="C117" s="192" t="s">
        <v>82</v>
      </c>
      <c r="D117" s="192" t="s">
        <v>82</v>
      </c>
      <c r="E117" s="192"/>
      <c r="F117" s="192" t="s">
        <v>82</v>
      </c>
      <c r="G117" s="179"/>
    </row>
    <row r="118" spans="1:7" hidden="1" x14ac:dyDescent="0.25">
      <c r="A118" s="179" t="s">
        <v>676</v>
      </c>
      <c r="B118" s="198" t="s">
        <v>657</v>
      </c>
      <c r="C118" s="192" t="s">
        <v>82</v>
      </c>
      <c r="D118" s="192" t="s">
        <v>82</v>
      </c>
      <c r="E118" s="192"/>
      <c r="F118" s="192" t="s">
        <v>82</v>
      </c>
      <c r="G118" s="179"/>
    </row>
    <row r="119" spans="1:7" hidden="1" x14ac:dyDescent="0.25">
      <c r="A119" s="179" t="s">
        <v>677</v>
      </c>
      <c r="B119" s="198" t="s">
        <v>657</v>
      </c>
      <c r="C119" s="192" t="s">
        <v>82</v>
      </c>
      <c r="D119" s="192" t="s">
        <v>82</v>
      </c>
      <c r="E119" s="192"/>
      <c r="F119" s="192" t="s">
        <v>82</v>
      </c>
      <c r="G119" s="179"/>
    </row>
    <row r="120" spans="1:7" hidden="1" x14ac:dyDescent="0.25">
      <c r="A120" s="179" t="s">
        <v>678</v>
      </c>
      <c r="B120" s="198" t="s">
        <v>657</v>
      </c>
      <c r="C120" s="192" t="s">
        <v>82</v>
      </c>
      <c r="D120" s="192" t="s">
        <v>82</v>
      </c>
      <c r="E120" s="192"/>
      <c r="F120" s="192" t="s">
        <v>82</v>
      </c>
      <c r="G120" s="179"/>
    </row>
    <row r="121" spans="1:7" hidden="1" x14ac:dyDescent="0.25">
      <c r="A121" s="179" t="s">
        <v>679</v>
      </c>
      <c r="B121" s="198" t="s">
        <v>657</v>
      </c>
      <c r="C121" s="192" t="s">
        <v>82</v>
      </c>
      <c r="D121" s="192" t="s">
        <v>82</v>
      </c>
      <c r="E121" s="192"/>
      <c r="F121" s="192" t="s">
        <v>82</v>
      </c>
      <c r="G121" s="179"/>
    </row>
    <row r="122" spans="1:7" hidden="1" x14ac:dyDescent="0.25">
      <c r="A122" s="179" t="s">
        <v>680</v>
      </c>
      <c r="B122" s="198" t="s">
        <v>657</v>
      </c>
      <c r="C122" s="192" t="s">
        <v>82</v>
      </c>
      <c r="D122" s="192" t="s">
        <v>82</v>
      </c>
      <c r="E122" s="192"/>
      <c r="F122" s="192" t="s">
        <v>82</v>
      </c>
      <c r="G122" s="179"/>
    </row>
    <row r="123" spans="1:7" hidden="1" x14ac:dyDescent="0.25">
      <c r="A123" s="179" t="s">
        <v>681</v>
      </c>
      <c r="B123" s="198" t="s">
        <v>657</v>
      </c>
      <c r="C123" s="192" t="s">
        <v>82</v>
      </c>
      <c r="D123" s="192" t="s">
        <v>82</v>
      </c>
      <c r="E123" s="192"/>
      <c r="F123" s="192" t="s">
        <v>82</v>
      </c>
      <c r="G123" s="179"/>
    </row>
    <row r="124" spans="1:7" hidden="1" x14ac:dyDescent="0.25">
      <c r="A124" s="179" t="s">
        <v>682</v>
      </c>
      <c r="B124" s="198" t="s">
        <v>657</v>
      </c>
      <c r="C124" s="192" t="s">
        <v>82</v>
      </c>
      <c r="D124" s="192" t="s">
        <v>82</v>
      </c>
      <c r="E124" s="192"/>
      <c r="F124" s="192" t="s">
        <v>82</v>
      </c>
      <c r="G124" s="179"/>
    </row>
    <row r="125" spans="1:7" hidden="1" x14ac:dyDescent="0.25">
      <c r="A125" s="179" t="s">
        <v>683</v>
      </c>
      <c r="B125" s="198" t="s">
        <v>657</v>
      </c>
      <c r="C125" s="192" t="s">
        <v>82</v>
      </c>
      <c r="D125" s="192" t="s">
        <v>82</v>
      </c>
      <c r="E125" s="192"/>
      <c r="F125" s="192" t="s">
        <v>82</v>
      </c>
      <c r="G125" s="179"/>
    </row>
    <row r="126" spans="1:7" hidden="1" x14ac:dyDescent="0.25">
      <c r="A126" s="179" t="s">
        <v>684</v>
      </c>
      <c r="B126" s="198" t="s">
        <v>657</v>
      </c>
      <c r="C126" s="192" t="s">
        <v>82</v>
      </c>
      <c r="D126" s="192" t="s">
        <v>82</v>
      </c>
      <c r="E126" s="192"/>
      <c r="F126" s="192" t="s">
        <v>82</v>
      </c>
      <c r="G126" s="179"/>
    </row>
    <row r="127" spans="1:7" hidden="1" x14ac:dyDescent="0.25">
      <c r="A127" s="179" t="s">
        <v>685</v>
      </c>
      <c r="B127" s="198" t="s">
        <v>657</v>
      </c>
      <c r="C127" s="192" t="s">
        <v>82</v>
      </c>
      <c r="D127" s="192" t="s">
        <v>82</v>
      </c>
      <c r="E127" s="192"/>
      <c r="F127" s="192" t="s">
        <v>82</v>
      </c>
      <c r="G127" s="179"/>
    </row>
    <row r="128" spans="1:7" hidden="1" x14ac:dyDescent="0.25">
      <c r="A128" s="179" t="s">
        <v>686</v>
      </c>
      <c r="B128" s="198" t="s">
        <v>657</v>
      </c>
      <c r="C128" s="192" t="s">
        <v>82</v>
      </c>
      <c r="D128" s="192" t="s">
        <v>82</v>
      </c>
      <c r="E128" s="192"/>
      <c r="F128" s="192" t="s">
        <v>82</v>
      </c>
      <c r="G128" s="179"/>
    </row>
    <row r="129" spans="1:7" hidden="1" x14ac:dyDescent="0.25">
      <c r="A129" s="179" t="s">
        <v>687</v>
      </c>
      <c r="B129" s="198" t="s">
        <v>657</v>
      </c>
      <c r="C129" s="192" t="s">
        <v>82</v>
      </c>
      <c r="D129" s="192" t="s">
        <v>82</v>
      </c>
      <c r="E129" s="192"/>
      <c r="F129" s="192" t="s">
        <v>82</v>
      </c>
      <c r="G129" s="179"/>
    </row>
    <row r="130" spans="1:7" hidden="1" x14ac:dyDescent="0.25">
      <c r="A130" s="179" t="s">
        <v>1722</v>
      </c>
      <c r="B130" s="198" t="s">
        <v>657</v>
      </c>
      <c r="C130" s="192" t="s">
        <v>82</v>
      </c>
      <c r="D130" s="192" t="s">
        <v>82</v>
      </c>
      <c r="E130" s="192"/>
      <c r="F130" s="192" t="s">
        <v>82</v>
      </c>
      <c r="G130" s="179"/>
    </row>
    <row r="131" spans="1:7" hidden="1" x14ac:dyDescent="0.25">
      <c r="A131" s="179" t="s">
        <v>1723</v>
      </c>
      <c r="B131" s="198" t="s">
        <v>657</v>
      </c>
      <c r="C131" s="192" t="s">
        <v>82</v>
      </c>
      <c r="D131" s="192" t="s">
        <v>82</v>
      </c>
      <c r="E131" s="192"/>
      <c r="F131" s="192" t="s">
        <v>82</v>
      </c>
      <c r="G131" s="179"/>
    </row>
    <row r="132" spans="1:7" hidden="1" x14ac:dyDescent="0.25">
      <c r="A132" s="179" t="s">
        <v>1724</v>
      </c>
      <c r="B132" s="198" t="s">
        <v>657</v>
      </c>
      <c r="C132" s="192" t="s">
        <v>82</v>
      </c>
      <c r="D132" s="192" t="s">
        <v>82</v>
      </c>
      <c r="E132" s="192"/>
      <c r="F132" s="192" t="s">
        <v>82</v>
      </c>
      <c r="G132" s="179"/>
    </row>
    <row r="133" spans="1:7" hidden="1" x14ac:dyDescent="0.25">
      <c r="A133" s="179" t="s">
        <v>1725</v>
      </c>
      <c r="B133" s="198" t="s">
        <v>657</v>
      </c>
      <c r="C133" s="192" t="s">
        <v>82</v>
      </c>
      <c r="D133" s="192" t="s">
        <v>82</v>
      </c>
      <c r="E133" s="192"/>
      <c r="F133" s="192" t="s">
        <v>82</v>
      </c>
      <c r="G133" s="179"/>
    </row>
    <row r="134" spans="1:7" hidden="1" x14ac:dyDescent="0.25">
      <c r="A134" s="179" t="s">
        <v>1726</v>
      </c>
      <c r="B134" s="198" t="s">
        <v>657</v>
      </c>
      <c r="C134" s="192" t="s">
        <v>82</v>
      </c>
      <c r="D134" s="192" t="s">
        <v>82</v>
      </c>
      <c r="E134" s="192"/>
      <c r="F134" s="192" t="s">
        <v>82</v>
      </c>
      <c r="G134" s="179"/>
    </row>
    <row r="135" spans="1:7" hidden="1" x14ac:dyDescent="0.25">
      <c r="A135" s="179" t="s">
        <v>1727</v>
      </c>
      <c r="B135" s="198" t="s">
        <v>657</v>
      </c>
      <c r="C135" s="192" t="s">
        <v>82</v>
      </c>
      <c r="D135" s="192" t="s">
        <v>82</v>
      </c>
      <c r="E135" s="192"/>
      <c r="F135" s="192" t="s">
        <v>82</v>
      </c>
      <c r="G135" s="179"/>
    </row>
    <row r="136" spans="1:7" hidden="1" x14ac:dyDescent="0.25">
      <c r="A136" s="179" t="s">
        <v>1728</v>
      </c>
      <c r="B136" s="198" t="s">
        <v>657</v>
      </c>
      <c r="C136" s="192" t="s">
        <v>82</v>
      </c>
      <c r="D136" s="192" t="s">
        <v>82</v>
      </c>
      <c r="E136" s="192"/>
      <c r="F136" s="192" t="s">
        <v>82</v>
      </c>
      <c r="G136" s="179"/>
    </row>
    <row r="137" spans="1:7" hidden="1" x14ac:dyDescent="0.25">
      <c r="A137" s="179" t="s">
        <v>1729</v>
      </c>
      <c r="B137" s="198" t="s">
        <v>657</v>
      </c>
      <c r="C137" s="192" t="s">
        <v>82</v>
      </c>
      <c r="D137" s="192" t="s">
        <v>82</v>
      </c>
      <c r="E137" s="192"/>
      <c r="F137" s="192" t="s">
        <v>82</v>
      </c>
      <c r="G137" s="179"/>
    </row>
    <row r="138" spans="1:7" hidden="1" x14ac:dyDescent="0.25">
      <c r="A138" s="179" t="s">
        <v>1730</v>
      </c>
      <c r="B138" s="198" t="s">
        <v>657</v>
      </c>
      <c r="C138" s="192" t="s">
        <v>82</v>
      </c>
      <c r="D138" s="192" t="s">
        <v>82</v>
      </c>
      <c r="E138" s="192"/>
      <c r="F138" s="192" t="s">
        <v>82</v>
      </c>
      <c r="G138" s="179"/>
    </row>
    <row r="139" spans="1:7" hidden="1" x14ac:dyDescent="0.25">
      <c r="A139" s="179" t="s">
        <v>1731</v>
      </c>
      <c r="B139" s="198" t="s">
        <v>657</v>
      </c>
      <c r="C139" s="192" t="s">
        <v>82</v>
      </c>
      <c r="D139" s="192" t="s">
        <v>82</v>
      </c>
      <c r="E139" s="192"/>
      <c r="F139" s="192" t="s">
        <v>82</v>
      </c>
      <c r="G139" s="179"/>
    </row>
    <row r="140" spans="1:7" hidden="1" x14ac:dyDescent="0.25">
      <c r="A140" s="179" t="s">
        <v>1732</v>
      </c>
      <c r="B140" s="198" t="s">
        <v>657</v>
      </c>
      <c r="C140" s="192" t="s">
        <v>82</v>
      </c>
      <c r="D140" s="192" t="s">
        <v>82</v>
      </c>
      <c r="E140" s="192"/>
      <c r="F140" s="192" t="s">
        <v>82</v>
      </c>
      <c r="G140" s="179"/>
    </row>
    <row r="141" spans="1:7" hidden="1" x14ac:dyDescent="0.25">
      <c r="A141" s="179" t="s">
        <v>1733</v>
      </c>
      <c r="B141" s="198" t="s">
        <v>657</v>
      </c>
      <c r="C141" s="192" t="s">
        <v>82</v>
      </c>
      <c r="D141" s="192" t="s">
        <v>82</v>
      </c>
      <c r="E141" s="192"/>
      <c r="F141" s="192" t="s">
        <v>82</v>
      </c>
      <c r="G141" s="179"/>
    </row>
    <row r="142" spans="1:7" hidden="1" x14ac:dyDescent="0.25">
      <c r="A142" s="179" t="s">
        <v>1734</v>
      </c>
      <c r="B142" s="198" t="s">
        <v>657</v>
      </c>
      <c r="C142" s="192" t="s">
        <v>82</v>
      </c>
      <c r="D142" s="192" t="s">
        <v>82</v>
      </c>
      <c r="E142" s="192"/>
      <c r="F142" s="192" t="s">
        <v>82</v>
      </c>
      <c r="G142" s="179"/>
    </row>
    <row r="143" spans="1:7" hidden="1" x14ac:dyDescent="0.25">
      <c r="A143" s="179" t="s">
        <v>1735</v>
      </c>
      <c r="B143" s="198" t="s">
        <v>657</v>
      </c>
      <c r="C143" s="192" t="s">
        <v>82</v>
      </c>
      <c r="D143" s="192" t="s">
        <v>82</v>
      </c>
      <c r="E143" s="192"/>
      <c r="F143" s="192" t="s">
        <v>82</v>
      </c>
      <c r="G143" s="179"/>
    </row>
    <row r="144" spans="1:7" hidden="1" x14ac:dyDescent="0.25">
      <c r="A144" s="179" t="s">
        <v>1736</v>
      </c>
      <c r="B144" s="198" t="s">
        <v>657</v>
      </c>
      <c r="C144" s="192" t="s">
        <v>82</v>
      </c>
      <c r="D144" s="192" t="s">
        <v>82</v>
      </c>
      <c r="E144" s="192"/>
      <c r="F144" s="192" t="s">
        <v>82</v>
      </c>
      <c r="G144" s="179"/>
    </row>
    <row r="145" spans="1:7" hidden="1" x14ac:dyDescent="0.25">
      <c r="A145" s="179" t="s">
        <v>1737</v>
      </c>
      <c r="B145" s="198" t="s">
        <v>657</v>
      </c>
      <c r="C145" s="192" t="s">
        <v>82</v>
      </c>
      <c r="D145" s="192" t="s">
        <v>82</v>
      </c>
      <c r="E145" s="192"/>
      <c r="F145" s="192" t="s">
        <v>82</v>
      </c>
      <c r="G145" s="179"/>
    </row>
    <row r="146" spans="1:7" hidden="1" x14ac:dyDescent="0.25">
      <c r="A146" s="179" t="s">
        <v>1738</v>
      </c>
      <c r="B146" s="198" t="s">
        <v>657</v>
      </c>
      <c r="C146" s="192" t="s">
        <v>82</v>
      </c>
      <c r="D146" s="192" t="s">
        <v>82</v>
      </c>
      <c r="E146" s="192"/>
      <c r="F146" s="192" t="s">
        <v>82</v>
      </c>
      <c r="G146" s="179"/>
    </row>
    <row r="147" spans="1:7" hidden="1" x14ac:dyDescent="0.25">
      <c r="A147" s="179" t="s">
        <v>1739</v>
      </c>
      <c r="B147" s="198" t="s">
        <v>657</v>
      </c>
      <c r="C147" s="192" t="s">
        <v>82</v>
      </c>
      <c r="D147" s="192" t="s">
        <v>82</v>
      </c>
      <c r="E147" s="192"/>
      <c r="F147" s="192" t="s">
        <v>82</v>
      </c>
      <c r="G147" s="179"/>
    </row>
    <row r="148" spans="1:7" hidden="1" x14ac:dyDescent="0.25">
      <c r="A148" s="179" t="s">
        <v>1740</v>
      </c>
      <c r="B148" s="198" t="s">
        <v>657</v>
      </c>
      <c r="C148" s="192" t="s">
        <v>82</v>
      </c>
      <c r="D148" s="192" t="s">
        <v>82</v>
      </c>
      <c r="E148" s="192"/>
      <c r="F148" s="192" t="s">
        <v>82</v>
      </c>
      <c r="G148" s="179"/>
    </row>
    <row r="149" spans="1:7" ht="15" customHeight="1" x14ac:dyDescent="0.25">
      <c r="A149" s="56"/>
      <c r="B149" s="57" t="s">
        <v>688</v>
      </c>
      <c r="C149" s="56" t="s">
        <v>563</v>
      </c>
      <c r="D149" s="56" t="s">
        <v>564</v>
      </c>
      <c r="E149" s="59"/>
      <c r="F149" s="58" t="s">
        <v>531</v>
      </c>
      <c r="G149" s="58"/>
    </row>
    <row r="150" spans="1:7" x14ac:dyDescent="0.25">
      <c r="A150" s="179" t="s">
        <v>689</v>
      </c>
      <c r="B150" s="179" t="s">
        <v>690</v>
      </c>
      <c r="C150" s="192">
        <v>0</v>
      </c>
      <c r="D150" s="192">
        <v>0</v>
      </c>
      <c r="E150" s="200"/>
      <c r="F150" s="192">
        <v>0</v>
      </c>
    </row>
    <row r="151" spans="1:7" x14ac:dyDescent="0.25">
      <c r="A151" s="179" t="s">
        <v>691</v>
      </c>
      <c r="B151" s="179" t="s">
        <v>692</v>
      </c>
      <c r="C151" s="192">
        <v>1</v>
      </c>
      <c r="D151" s="192">
        <v>0</v>
      </c>
      <c r="E151" s="200"/>
      <c r="F151" s="192">
        <v>1</v>
      </c>
    </row>
    <row r="152" spans="1:7" x14ac:dyDescent="0.25">
      <c r="A152" s="179" t="s">
        <v>693</v>
      </c>
      <c r="B152" s="179" t="s">
        <v>146</v>
      </c>
      <c r="C152" s="192">
        <v>0</v>
      </c>
      <c r="D152" s="192">
        <v>0</v>
      </c>
      <c r="E152" s="200"/>
      <c r="F152" s="192">
        <v>0</v>
      </c>
    </row>
    <row r="153" spans="1:7" outlineLevel="1" x14ac:dyDescent="0.25">
      <c r="A153" s="179" t="s">
        <v>694</v>
      </c>
      <c r="C153" s="192"/>
      <c r="D153" s="192"/>
      <c r="E153" s="200"/>
      <c r="F153" s="192"/>
    </row>
    <row r="154" spans="1:7" outlineLevel="1" x14ac:dyDescent="0.25">
      <c r="A154" s="179" t="s">
        <v>695</v>
      </c>
      <c r="C154" s="192"/>
      <c r="D154" s="192"/>
      <c r="E154" s="200"/>
      <c r="F154" s="192"/>
    </row>
    <row r="155" spans="1:7" outlineLevel="1" x14ac:dyDescent="0.25">
      <c r="A155" s="179" t="s">
        <v>696</v>
      </c>
      <c r="C155" s="192"/>
      <c r="D155" s="192"/>
      <c r="E155" s="200"/>
      <c r="F155" s="192"/>
    </row>
    <row r="156" spans="1:7" outlineLevel="1" x14ac:dyDescent="0.25">
      <c r="A156" s="179" t="s">
        <v>697</v>
      </c>
      <c r="C156" s="192"/>
      <c r="D156" s="192"/>
      <c r="E156" s="200"/>
      <c r="F156" s="192"/>
    </row>
    <row r="157" spans="1:7" outlineLevel="1" x14ac:dyDescent="0.25">
      <c r="A157" s="179" t="s">
        <v>698</v>
      </c>
      <c r="C157" s="192"/>
      <c r="D157" s="192"/>
      <c r="E157" s="200"/>
      <c r="F157" s="192"/>
    </row>
    <row r="158" spans="1:7" outlineLevel="1" x14ac:dyDescent="0.25">
      <c r="A158" s="179" t="s">
        <v>699</v>
      </c>
      <c r="C158" s="192"/>
      <c r="D158" s="192"/>
      <c r="E158" s="200"/>
      <c r="F158" s="192"/>
    </row>
    <row r="159" spans="1:7" ht="15" customHeight="1" x14ac:dyDescent="0.25">
      <c r="A159" s="56"/>
      <c r="B159" s="57" t="s">
        <v>700</v>
      </c>
      <c r="C159" s="56" t="s">
        <v>563</v>
      </c>
      <c r="D159" s="56" t="s">
        <v>564</v>
      </c>
      <c r="E159" s="59"/>
      <c r="F159" s="58" t="s">
        <v>531</v>
      </c>
      <c r="G159" s="58"/>
    </row>
    <row r="160" spans="1:7" x14ac:dyDescent="0.25">
      <c r="A160" s="179" t="s">
        <v>701</v>
      </c>
      <c r="B160" s="179" t="s">
        <v>702</v>
      </c>
      <c r="C160" s="192">
        <v>0.26850000000000002</v>
      </c>
      <c r="D160" s="192">
        <v>0</v>
      </c>
      <c r="E160" s="192"/>
      <c r="F160" s="192">
        <v>0.26850000000000002</v>
      </c>
    </row>
    <row r="161" spans="1:7" x14ac:dyDescent="0.25">
      <c r="A161" s="179" t="s">
        <v>703</v>
      </c>
      <c r="B161" s="179" t="s">
        <v>704</v>
      </c>
      <c r="C161" s="192">
        <v>0.73140000000000005</v>
      </c>
      <c r="D161" s="192">
        <v>0</v>
      </c>
      <c r="E161" s="192"/>
      <c r="F161" s="192">
        <v>0.73140000000000005</v>
      </c>
    </row>
    <row r="162" spans="1:7" x14ac:dyDescent="0.25">
      <c r="A162" s="179" t="s">
        <v>705</v>
      </c>
      <c r="B162" s="179" t="s">
        <v>146</v>
      </c>
      <c r="C162" s="192">
        <v>0</v>
      </c>
      <c r="D162" s="192">
        <v>0</v>
      </c>
      <c r="E162" s="200"/>
      <c r="F162" s="192">
        <v>0</v>
      </c>
    </row>
    <row r="163" spans="1:7" outlineLevel="1" x14ac:dyDescent="0.25">
      <c r="A163" s="179" t="s">
        <v>706</v>
      </c>
      <c r="E163" s="178"/>
    </row>
    <row r="164" spans="1:7" outlineLevel="1" x14ac:dyDescent="0.25">
      <c r="A164" s="179" t="s">
        <v>707</v>
      </c>
      <c r="E164" s="178"/>
    </row>
    <row r="165" spans="1:7" outlineLevel="1" x14ac:dyDescent="0.25">
      <c r="A165" s="179" t="s">
        <v>708</v>
      </c>
      <c r="E165" s="178"/>
    </row>
    <row r="166" spans="1:7" outlineLevel="1" x14ac:dyDescent="0.25">
      <c r="A166" s="179" t="s">
        <v>709</v>
      </c>
      <c r="E166" s="178"/>
    </row>
    <row r="167" spans="1:7" outlineLevel="1" x14ac:dyDescent="0.25">
      <c r="A167" s="179" t="s">
        <v>710</v>
      </c>
      <c r="E167" s="178"/>
    </row>
    <row r="168" spans="1:7" outlineLevel="1" x14ac:dyDescent="0.25">
      <c r="A168" s="179" t="s">
        <v>711</v>
      </c>
      <c r="E168" s="178"/>
    </row>
    <row r="169" spans="1:7" ht="15" customHeight="1" x14ac:dyDescent="0.25">
      <c r="A169" s="56"/>
      <c r="B169" s="57" t="s">
        <v>712</v>
      </c>
      <c r="C169" s="56" t="s">
        <v>563</v>
      </c>
      <c r="D169" s="56" t="s">
        <v>564</v>
      </c>
      <c r="E169" s="59"/>
      <c r="F169" s="58" t="s">
        <v>531</v>
      </c>
      <c r="G169" s="58"/>
    </row>
    <row r="170" spans="1:7" x14ac:dyDescent="0.25">
      <c r="A170" s="179" t="s">
        <v>713</v>
      </c>
      <c r="B170" s="201" t="s">
        <v>714</v>
      </c>
      <c r="C170" s="192">
        <v>0.27300000000000002</v>
      </c>
      <c r="D170" s="192">
        <v>0</v>
      </c>
      <c r="E170" s="192"/>
      <c r="F170" s="192">
        <v>0.27300000000000002</v>
      </c>
    </row>
    <row r="171" spans="1:7" x14ac:dyDescent="0.25">
      <c r="A171" s="179" t="s">
        <v>715</v>
      </c>
      <c r="B171" s="201" t="s">
        <v>716</v>
      </c>
      <c r="C171" s="192">
        <v>0.245</v>
      </c>
      <c r="D171" s="192">
        <v>0</v>
      </c>
      <c r="E171" s="192"/>
      <c r="F171" s="192">
        <v>0.245</v>
      </c>
    </row>
    <row r="172" spans="1:7" x14ac:dyDescent="0.25">
      <c r="A172" s="179" t="s">
        <v>717</v>
      </c>
      <c r="B172" s="201" t="s">
        <v>718</v>
      </c>
      <c r="C172" s="192">
        <v>0.125</v>
      </c>
      <c r="D172" s="192">
        <v>0</v>
      </c>
      <c r="E172" s="192"/>
      <c r="F172" s="192">
        <v>0.125</v>
      </c>
    </row>
    <row r="173" spans="1:7" x14ac:dyDescent="0.25">
      <c r="A173" s="179" t="s">
        <v>719</v>
      </c>
      <c r="B173" s="201" t="s">
        <v>720</v>
      </c>
      <c r="C173" s="192">
        <v>0.16900000000000001</v>
      </c>
      <c r="D173" s="192">
        <v>0</v>
      </c>
      <c r="E173" s="192"/>
      <c r="F173" s="192">
        <v>0.16900000000000001</v>
      </c>
    </row>
    <row r="174" spans="1:7" x14ac:dyDescent="0.25">
      <c r="A174" s="179" t="s">
        <v>721</v>
      </c>
      <c r="B174" s="201" t="s">
        <v>722</v>
      </c>
      <c r="C174" s="192">
        <v>0.188</v>
      </c>
      <c r="D174" s="192">
        <v>0</v>
      </c>
      <c r="E174" s="192"/>
      <c r="F174" s="192">
        <v>0.188</v>
      </c>
    </row>
    <row r="175" spans="1:7" outlineLevel="1" x14ac:dyDescent="0.25">
      <c r="A175" s="179" t="s">
        <v>723</v>
      </c>
      <c r="B175" s="195"/>
      <c r="C175" s="192"/>
      <c r="D175" s="192"/>
      <c r="E175" s="192"/>
      <c r="F175" s="192"/>
    </row>
    <row r="176" spans="1:7" outlineLevel="1" x14ac:dyDescent="0.25">
      <c r="A176" s="179" t="s">
        <v>724</v>
      </c>
      <c r="B176" s="195"/>
      <c r="C176" s="192"/>
      <c r="D176" s="192"/>
      <c r="E176" s="192"/>
      <c r="F176" s="192"/>
    </row>
    <row r="177" spans="1:7" outlineLevel="1" x14ac:dyDescent="0.25">
      <c r="A177" s="179" t="s">
        <v>725</v>
      </c>
      <c r="B177" s="201"/>
      <c r="C177" s="192"/>
      <c r="D177" s="192"/>
      <c r="E177" s="192"/>
      <c r="F177" s="192"/>
    </row>
    <row r="178" spans="1:7" outlineLevel="1" x14ac:dyDescent="0.25">
      <c r="A178" s="179" t="s">
        <v>726</v>
      </c>
      <c r="B178" s="201"/>
      <c r="C178" s="192"/>
      <c r="D178" s="192"/>
      <c r="E178" s="192"/>
      <c r="F178" s="192"/>
    </row>
    <row r="179" spans="1:7" ht="15" customHeight="1" x14ac:dyDescent="0.25">
      <c r="A179" s="56"/>
      <c r="B179" s="57" t="s">
        <v>727</v>
      </c>
      <c r="C179" s="56" t="s">
        <v>563</v>
      </c>
      <c r="D179" s="56" t="s">
        <v>564</v>
      </c>
      <c r="E179" s="59"/>
      <c r="F179" s="58" t="s">
        <v>531</v>
      </c>
      <c r="G179" s="58"/>
    </row>
    <row r="180" spans="1:7" x14ac:dyDescent="0.25">
      <c r="A180" s="179" t="s">
        <v>728</v>
      </c>
      <c r="B180" s="179" t="s">
        <v>729</v>
      </c>
      <c r="C180" s="273">
        <v>0</v>
      </c>
      <c r="D180" s="192">
        <v>0</v>
      </c>
      <c r="E180" s="192"/>
      <c r="F180" s="192">
        <v>0</v>
      </c>
    </row>
    <row r="181" spans="1:7" outlineLevel="1" x14ac:dyDescent="0.25">
      <c r="A181" s="179" t="s">
        <v>730</v>
      </c>
      <c r="B181" s="202"/>
      <c r="C181" s="192"/>
      <c r="D181" s="192"/>
      <c r="E181" s="200"/>
      <c r="F181" s="192"/>
    </row>
    <row r="182" spans="1:7" outlineLevel="1" x14ac:dyDescent="0.25">
      <c r="A182" s="179" t="s">
        <v>731</v>
      </c>
      <c r="B182" s="202"/>
      <c r="C182" s="192"/>
      <c r="D182" s="192"/>
      <c r="E182" s="200"/>
      <c r="F182" s="192"/>
    </row>
    <row r="183" spans="1:7" outlineLevel="1" x14ac:dyDescent="0.25">
      <c r="A183" s="179" t="s">
        <v>732</v>
      </c>
      <c r="B183" s="202"/>
      <c r="C183" s="192"/>
      <c r="D183" s="192"/>
      <c r="E183" s="200"/>
      <c r="F183" s="192"/>
    </row>
    <row r="184" spans="1:7" outlineLevel="1" x14ac:dyDescent="0.25">
      <c r="A184" s="179" t="s">
        <v>733</v>
      </c>
      <c r="B184" s="202"/>
      <c r="C184" s="192"/>
      <c r="D184" s="192"/>
      <c r="E184" s="200"/>
      <c r="F184" s="192"/>
    </row>
    <row r="185" spans="1:7" ht="18.75" x14ac:dyDescent="0.25">
      <c r="A185" s="60"/>
      <c r="B185" s="61" t="s">
        <v>528</v>
      </c>
      <c r="C185" s="60"/>
      <c r="D185" s="60"/>
      <c r="E185" s="60"/>
      <c r="F185" s="62"/>
      <c r="G185" s="62"/>
    </row>
    <row r="186" spans="1:7" ht="15" customHeight="1" x14ac:dyDescent="0.25">
      <c r="A186" s="56"/>
      <c r="B186" s="57" t="s">
        <v>734</v>
      </c>
      <c r="C186" s="56" t="s">
        <v>735</v>
      </c>
      <c r="D186" s="56" t="s">
        <v>736</v>
      </c>
      <c r="E186" s="59"/>
      <c r="F186" s="56" t="s">
        <v>563</v>
      </c>
      <c r="G186" s="56" t="s">
        <v>737</v>
      </c>
    </row>
    <row r="187" spans="1:7" x14ac:dyDescent="0.25">
      <c r="A187" s="179" t="s">
        <v>738</v>
      </c>
      <c r="B187" s="198" t="s">
        <v>739</v>
      </c>
      <c r="C187" s="277">
        <v>1853.1969999999999</v>
      </c>
      <c r="D187" s="197">
        <v>13027</v>
      </c>
      <c r="E187" s="203"/>
      <c r="F187" s="204"/>
      <c r="G187" s="204"/>
    </row>
    <row r="188" spans="1:7" x14ac:dyDescent="0.25">
      <c r="A188" s="203"/>
      <c r="B188" s="205"/>
      <c r="C188" s="203"/>
      <c r="D188" s="203"/>
      <c r="E188" s="203"/>
      <c r="F188" s="204"/>
      <c r="G188" s="204"/>
    </row>
    <row r="189" spans="1:7" x14ac:dyDescent="0.25">
      <c r="B189" s="198" t="s">
        <v>740</v>
      </c>
      <c r="C189" s="203"/>
      <c r="D189" s="203"/>
      <c r="E189" s="203"/>
      <c r="F189" s="204"/>
      <c r="G189" s="204"/>
    </row>
    <row r="190" spans="1:7" x14ac:dyDescent="0.25">
      <c r="A190" s="179" t="s">
        <v>741</v>
      </c>
      <c r="B190" s="199" t="s">
        <v>1818</v>
      </c>
      <c r="C190" s="153"/>
      <c r="D190" s="190"/>
      <c r="E190" s="203"/>
      <c r="F190" s="143" t="str">
        <f>IF($C$214=0,"",IF(C190="[for completion]","",IF(C190="","",C190/$C$214)))</f>
        <v/>
      </c>
      <c r="G190" s="143" t="str">
        <f>IF($D$214=0,"",IF(D190="[for completion]","",IF(D190="","",D190/$D$214)))</f>
        <v/>
      </c>
    </row>
    <row r="191" spans="1:7" x14ac:dyDescent="0.25">
      <c r="A191" s="179" t="s">
        <v>742</v>
      </c>
      <c r="B191" s="199" t="s">
        <v>1819</v>
      </c>
      <c r="C191" s="270">
        <v>1906</v>
      </c>
      <c r="D191" s="270">
        <v>3447</v>
      </c>
      <c r="E191" s="203"/>
      <c r="F191" s="143">
        <f t="shared" ref="F191:F213" si="1">IF($C$214=0,"",IF(C191="[for completion]","",IF(C191="","",C191/$C$214)))</f>
        <v>7.8949548504680639E-2</v>
      </c>
      <c r="G191" s="143">
        <f t="shared" ref="G191:G213" si="2">IF($D$214=0,"",IF(D191="[for completion]","",IF(D191="","",D191/$D$214)))</f>
        <v>0.26460428341137637</v>
      </c>
    </row>
    <row r="192" spans="1:7" x14ac:dyDescent="0.25">
      <c r="A192" s="179" t="s">
        <v>743</v>
      </c>
      <c r="B192" s="199" t="s">
        <v>1820</v>
      </c>
      <c r="C192" s="270">
        <v>7020</v>
      </c>
      <c r="D192" s="270">
        <v>4677</v>
      </c>
      <c r="E192" s="203"/>
      <c r="F192" s="143">
        <f t="shared" si="1"/>
        <v>0.29077955430370311</v>
      </c>
      <c r="G192" s="143">
        <f t="shared" si="2"/>
        <v>0.35902356643893452</v>
      </c>
    </row>
    <row r="193" spans="1:7" x14ac:dyDescent="0.25">
      <c r="A193" s="179" t="s">
        <v>744</v>
      </c>
      <c r="B193" s="199" t="s">
        <v>1821</v>
      </c>
      <c r="C193" s="270">
        <v>7096</v>
      </c>
      <c r="D193" s="270">
        <v>2892</v>
      </c>
      <c r="E193" s="203"/>
      <c r="F193" s="143">
        <f t="shared" si="1"/>
        <v>0.29392759506254662</v>
      </c>
      <c r="G193" s="143">
        <f t="shared" si="2"/>
        <v>0.22200046058186843</v>
      </c>
    </row>
    <row r="194" spans="1:7" x14ac:dyDescent="0.25">
      <c r="A194" s="179" t="s">
        <v>745</v>
      </c>
      <c r="B194" s="199" t="s">
        <v>1822</v>
      </c>
      <c r="C194" s="270">
        <v>4321</v>
      </c>
      <c r="D194" s="270">
        <v>1262</v>
      </c>
      <c r="E194" s="203"/>
      <c r="F194" s="143">
        <f t="shared" si="1"/>
        <v>0.17898268577582635</v>
      </c>
      <c r="G194" s="143">
        <f t="shared" si="2"/>
        <v>9.6875719659169413E-2</v>
      </c>
    </row>
    <row r="195" spans="1:7" x14ac:dyDescent="0.25">
      <c r="A195" s="179" t="s">
        <v>746</v>
      </c>
      <c r="B195" s="199" t="s">
        <v>1823</v>
      </c>
      <c r="C195" s="270">
        <v>2035</v>
      </c>
      <c r="D195" s="270">
        <v>458</v>
      </c>
      <c r="E195" s="203"/>
      <c r="F195" s="143">
        <f t="shared" si="1"/>
        <v>8.4292933476928178E-2</v>
      </c>
      <c r="G195" s="143">
        <f t="shared" si="2"/>
        <v>3.5157749289936285E-2</v>
      </c>
    </row>
    <row r="196" spans="1:7" x14ac:dyDescent="0.25">
      <c r="A196" s="179" t="s">
        <v>747</v>
      </c>
      <c r="B196" s="199" t="s">
        <v>1824</v>
      </c>
      <c r="C196" s="270">
        <v>1764</v>
      </c>
      <c r="D196" s="270">
        <v>291</v>
      </c>
      <c r="E196" s="203"/>
      <c r="F196" s="143">
        <f t="shared" si="1"/>
        <v>7.306768287631514E-2</v>
      </c>
      <c r="G196" s="143">
        <f t="shared" si="2"/>
        <v>2.2338220618714977E-2</v>
      </c>
    </row>
    <row r="197" spans="1:7" x14ac:dyDescent="0.25">
      <c r="A197" s="179" t="s">
        <v>748</v>
      </c>
      <c r="B197" s="199"/>
      <c r="C197" s="153" t="s">
        <v>82</v>
      </c>
      <c r="D197" s="190" t="s">
        <v>82</v>
      </c>
      <c r="E197" s="203"/>
      <c r="F197" s="143" t="str">
        <f t="shared" si="1"/>
        <v/>
      </c>
      <c r="G197" s="143" t="str">
        <f t="shared" si="2"/>
        <v/>
      </c>
    </row>
    <row r="198" spans="1:7" x14ac:dyDescent="0.25">
      <c r="A198" s="179" t="s">
        <v>749</v>
      </c>
      <c r="B198" s="199" t="s">
        <v>1825</v>
      </c>
      <c r="C198" s="153" t="s">
        <v>82</v>
      </c>
      <c r="D198" s="190" t="s">
        <v>82</v>
      </c>
      <c r="E198" s="203"/>
      <c r="F198" s="143" t="str">
        <f t="shared" si="1"/>
        <v/>
      </c>
      <c r="G198" s="143" t="str">
        <f t="shared" si="2"/>
        <v/>
      </c>
    </row>
    <row r="199" spans="1:7" x14ac:dyDescent="0.25">
      <c r="A199" s="179" t="s">
        <v>750</v>
      </c>
      <c r="B199" s="199" t="s">
        <v>1826</v>
      </c>
      <c r="C199" s="153" t="s">
        <v>82</v>
      </c>
      <c r="D199" s="190" t="s">
        <v>82</v>
      </c>
      <c r="E199" s="198"/>
      <c r="F199" s="143" t="str">
        <f t="shared" si="1"/>
        <v/>
      </c>
      <c r="G199" s="143" t="str">
        <f t="shared" si="2"/>
        <v/>
      </c>
    </row>
    <row r="200" spans="1:7" x14ac:dyDescent="0.25">
      <c r="A200" s="179" t="s">
        <v>751</v>
      </c>
      <c r="B200" s="199" t="s">
        <v>1827</v>
      </c>
      <c r="C200" s="153" t="s">
        <v>82</v>
      </c>
      <c r="D200" s="190" t="s">
        <v>82</v>
      </c>
      <c r="E200" s="198"/>
      <c r="F200" s="143" t="str">
        <f t="shared" si="1"/>
        <v/>
      </c>
      <c r="G200" s="143" t="str">
        <f t="shared" si="2"/>
        <v/>
      </c>
    </row>
    <row r="201" spans="1:7" x14ac:dyDescent="0.25">
      <c r="A201" s="179" t="s">
        <v>752</v>
      </c>
      <c r="B201" s="199" t="s">
        <v>1828</v>
      </c>
      <c r="C201" s="153" t="s">
        <v>82</v>
      </c>
      <c r="D201" s="190" t="s">
        <v>82</v>
      </c>
      <c r="E201" s="198"/>
      <c r="F201" s="143" t="str">
        <f t="shared" si="1"/>
        <v/>
      </c>
      <c r="G201" s="143" t="str">
        <f t="shared" si="2"/>
        <v/>
      </c>
    </row>
    <row r="202" spans="1:7" x14ac:dyDescent="0.25">
      <c r="A202" s="179" t="s">
        <v>753</v>
      </c>
      <c r="B202" s="199" t="s">
        <v>1829</v>
      </c>
      <c r="C202" s="153" t="s">
        <v>82</v>
      </c>
      <c r="D202" s="190" t="s">
        <v>82</v>
      </c>
      <c r="E202" s="198"/>
      <c r="F202" s="143" t="str">
        <f t="shared" si="1"/>
        <v/>
      </c>
      <c r="G202" s="143" t="str">
        <f t="shared" si="2"/>
        <v/>
      </c>
    </row>
    <row r="203" spans="1:7" x14ac:dyDescent="0.25">
      <c r="A203" s="179" t="s">
        <v>754</v>
      </c>
      <c r="B203" s="199" t="s">
        <v>1830</v>
      </c>
      <c r="C203" s="153" t="s">
        <v>82</v>
      </c>
      <c r="D203" s="190" t="s">
        <v>82</v>
      </c>
      <c r="E203" s="198"/>
      <c r="F203" s="143" t="str">
        <f t="shared" si="1"/>
        <v/>
      </c>
      <c r="G203" s="143" t="str">
        <f t="shared" si="2"/>
        <v/>
      </c>
    </row>
    <row r="204" spans="1:7" x14ac:dyDescent="0.25">
      <c r="A204" s="179" t="s">
        <v>755</v>
      </c>
      <c r="B204" s="199" t="s">
        <v>1831</v>
      </c>
      <c r="C204" s="153" t="s">
        <v>82</v>
      </c>
      <c r="D204" s="190" t="s">
        <v>82</v>
      </c>
      <c r="E204" s="198"/>
      <c r="F204" s="143" t="str">
        <f t="shared" si="1"/>
        <v/>
      </c>
      <c r="G204" s="143" t="str">
        <f t="shared" si="2"/>
        <v/>
      </c>
    </row>
    <row r="205" spans="1:7" x14ac:dyDescent="0.25">
      <c r="A205" s="179" t="s">
        <v>756</v>
      </c>
      <c r="B205" s="198" t="s">
        <v>657</v>
      </c>
      <c r="C205" s="153" t="s">
        <v>82</v>
      </c>
      <c r="D205" s="190" t="s">
        <v>82</v>
      </c>
      <c r="F205" s="143" t="str">
        <f t="shared" si="1"/>
        <v/>
      </c>
      <c r="G205" s="143" t="str">
        <f t="shared" si="2"/>
        <v/>
      </c>
    </row>
    <row r="206" spans="1:7" x14ac:dyDescent="0.25">
      <c r="A206" s="179" t="s">
        <v>757</v>
      </c>
      <c r="B206" s="198" t="s">
        <v>657</v>
      </c>
      <c r="C206" s="153" t="s">
        <v>82</v>
      </c>
      <c r="D206" s="190" t="s">
        <v>82</v>
      </c>
      <c r="E206" s="206"/>
      <c r="F206" s="143" t="str">
        <f t="shared" si="1"/>
        <v/>
      </c>
      <c r="G206" s="143" t="str">
        <f t="shared" si="2"/>
        <v/>
      </c>
    </row>
    <row r="207" spans="1:7" x14ac:dyDescent="0.25">
      <c r="A207" s="179" t="s">
        <v>758</v>
      </c>
      <c r="B207" s="198" t="s">
        <v>657</v>
      </c>
      <c r="C207" s="153" t="s">
        <v>82</v>
      </c>
      <c r="D207" s="190" t="s">
        <v>82</v>
      </c>
      <c r="E207" s="206"/>
      <c r="F207" s="143" t="str">
        <f t="shared" si="1"/>
        <v/>
      </c>
      <c r="G207" s="143" t="str">
        <f t="shared" si="2"/>
        <v/>
      </c>
    </row>
    <row r="208" spans="1:7" x14ac:dyDescent="0.25">
      <c r="A208" s="179" t="s">
        <v>759</v>
      </c>
      <c r="B208" s="198" t="s">
        <v>657</v>
      </c>
      <c r="C208" s="153" t="s">
        <v>82</v>
      </c>
      <c r="D208" s="190" t="s">
        <v>82</v>
      </c>
      <c r="E208" s="206"/>
      <c r="F208" s="143" t="str">
        <f t="shared" si="1"/>
        <v/>
      </c>
      <c r="G208" s="143" t="str">
        <f t="shared" si="2"/>
        <v/>
      </c>
    </row>
    <row r="209" spans="1:7" x14ac:dyDescent="0.25">
      <c r="A209" s="179" t="s">
        <v>760</v>
      </c>
      <c r="B209" s="198" t="s">
        <v>657</v>
      </c>
      <c r="C209" s="153" t="s">
        <v>82</v>
      </c>
      <c r="D209" s="190" t="s">
        <v>82</v>
      </c>
      <c r="E209" s="206"/>
      <c r="F209" s="143" t="str">
        <f t="shared" si="1"/>
        <v/>
      </c>
      <c r="G209" s="143" t="str">
        <f t="shared" si="2"/>
        <v/>
      </c>
    </row>
    <row r="210" spans="1:7" x14ac:dyDescent="0.25">
      <c r="A210" s="179" t="s">
        <v>761</v>
      </c>
      <c r="B210" s="198" t="s">
        <v>657</v>
      </c>
      <c r="C210" s="153" t="s">
        <v>82</v>
      </c>
      <c r="D210" s="190" t="s">
        <v>82</v>
      </c>
      <c r="E210" s="206"/>
      <c r="F210" s="143" t="str">
        <f t="shared" si="1"/>
        <v/>
      </c>
      <c r="G210" s="143" t="str">
        <f t="shared" si="2"/>
        <v/>
      </c>
    </row>
    <row r="211" spans="1:7" x14ac:dyDescent="0.25">
      <c r="A211" s="179" t="s">
        <v>762</v>
      </c>
      <c r="B211" s="198" t="s">
        <v>657</v>
      </c>
      <c r="C211" s="153" t="s">
        <v>82</v>
      </c>
      <c r="D211" s="190" t="s">
        <v>82</v>
      </c>
      <c r="E211" s="206"/>
      <c r="F211" s="143" t="str">
        <f t="shared" si="1"/>
        <v/>
      </c>
      <c r="G211" s="143" t="str">
        <f t="shared" si="2"/>
        <v/>
      </c>
    </row>
    <row r="212" spans="1:7" x14ac:dyDescent="0.25">
      <c r="A212" s="179" t="s">
        <v>763</v>
      </c>
      <c r="B212" s="198" t="s">
        <v>657</v>
      </c>
      <c r="C212" s="153" t="s">
        <v>82</v>
      </c>
      <c r="D212" s="190" t="s">
        <v>82</v>
      </c>
      <c r="E212" s="206"/>
      <c r="F212" s="143" t="str">
        <f t="shared" si="1"/>
        <v/>
      </c>
      <c r="G212" s="143" t="str">
        <f t="shared" si="2"/>
        <v/>
      </c>
    </row>
    <row r="213" spans="1:7" x14ac:dyDescent="0.25">
      <c r="A213" s="179" t="s">
        <v>764</v>
      </c>
      <c r="B213" s="198" t="s">
        <v>657</v>
      </c>
      <c r="C213" s="153" t="s">
        <v>82</v>
      </c>
      <c r="D213" s="190" t="s">
        <v>82</v>
      </c>
      <c r="E213" s="206"/>
      <c r="F213" s="143" t="str">
        <f t="shared" si="1"/>
        <v/>
      </c>
      <c r="G213" s="143" t="str">
        <f t="shared" si="2"/>
        <v/>
      </c>
    </row>
    <row r="214" spans="1:7" x14ac:dyDescent="0.25">
      <c r="A214" s="179" t="s">
        <v>765</v>
      </c>
      <c r="B214" s="207" t="s">
        <v>148</v>
      </c>
      <c r="C214" s="208">
        <f>SUM(C190:C213)</f>
        <v>24142</v>
      </c>
      <c r="D214" s="209">
        <f>SUM(D190:D213)</f>
        <v>13027</v>
      </c>
      <c r="E214" s="206"/>
      <c r="F214" s="210">
        <f>SUM(F190:F213)</f>
        <v>1</v>
      </c>
      <c r="G214" s="210">
        <f>SUM(G190:G213)</f>
        <v>1</v>
      </c>
    </row>
    <row r="215" spans="1:7" ht="15" customHeight="1" x14ac:dyDescent="0.25">
      <c r="A215" s="56"/>
      <c r="B215" s="57" t="s">
        <v>766</v>
      </c>
      <c r="C215" s="56" t="s">
        <v>735</v>
      </c>
      <c r="D215" s="56" t="s">
        <v>736</v>
      </c>
      <c r="E215" s="59"/>
      <c r="F215" s="56" t="s">
        <v>563</v>
      </c>
      <c r="G215" s="56" t="s">
        <v>737</v>
      </c>
    </row>
    <row r="216" spans="1:7" x14ac:dyDescent="0.25">
      <c r="A216" s="179" t="s">
        <v>767</v>
      </c>
      <c r="B216" s="179" t="s">
        <v>768</v>
      </c>
      <c r="C216" s="192" t="s">
        <v>1889</v>
      </c>
      <c r="F216" s="196"/>
      <c r="G216" s="196"/>
    </row>
    <row r="217" spans="1:7" x14ac:dyDescent="0.25">
      <c r="F217" s="196"/>
      <c r="G217" s="196"/>
    </row>
    <row r="218" spans="1:7" x14ac:dyDescent="0.25">
      <c r="B218" s="198" t="s">
        <v>769</v>
      </c>
      <c r="F218" s="196"/>
      <c r="G218" s="196"/>
    </row>
    <row r="219" spans="1:7" x14ac:dyDescent="0.25">
      <c r="A219" s="179" t="s">
        <v>770</v>
      </c>
      <c r="B219" s="179" t="s">
        <v>771</v>
      </c>
      <c r="C219" s="153">
        <v>5706</v>
      </c>
      <c r="D219" s="153">
        <v>4804</v>
      </c>
      <c r="F219" s="143">
        <f t="shared" ref="F219:F233" si="3">IF($C$227=0,"",IF(C219="[for completion]","",C219/$C$227))</f>
        <v>0.23635158644685611</v>
      </c>
      <c r="G219" s="143">
        <f t="shared" ref="G219:G233" si="4">IF($D$227=0,"",IF(D219="[for completion]","",D219/$D$227))</f>
        <v>0.36877254932064174</v>
      </c>
    </row>
    <row r="220" spans="1:7" x14ac:dyDescent="0.25">
      <c r="A220" s="179" t="s">
        <v>772</v>
      </c>
      <c r="B220" s="179" t="s">
        <v>773</v>
      </c>
      <c r="C220" s="153">
        <v>4901</v>
      </c>
      <c r="D220" s="153">
        <v>2503</v>
      </c>
      <c r="F220" s="143">
        <f t="shared" si="3"/>
        <v>0.20300720735647421</v>
      </c>
      <c r="G220" s="143">
        <f t="shared" si="4"/>
        <v>0.19213940277884395</v>
      </c>
    </row>
    <row r="221" spans="1:7" x14ac:dyDescent="0.25">
      <c r="A221" s="179" t="s">
        <v>774</v>
      </c>
      <c r="B221" s="179" t="s">
        <v>775</v>
      </c>
      <c r="C221" s="153">
        <v>7308</v>
      </c>
      <c r="D221" s="153">
        <v>3182</v>
      </c>
      <c r="F221" s="143">
        <f t="shared" si="3"/>
        <v>0.30270897191616269</v>
      </c>
      <c r="G221" s="143">
        <f t="shared" si="4"/>
        <v>0.24426191755584556</v>
      </c>
    </row>
    <row r="222" spans="1:7" x14ac:dyDescent="0.25">
      <c r="A222" s="179" t="s">
        <v>776</v>
      </c>
      <c r="B222" s="179" t="s">
        <v>777</v>
      </c>
      <c r="C222" s="153">
        <v>5891</v>
      </c>
      <c r="D222" s="153">
        <v>2357</v>
      </c>
      <c r="F222" s="143">
        <f t="shared" si="3"/>
        <v>0.24401458039930413</v>
      </c>
      <c r="G222" s="143">
        <f t="shared" si="4"/>
        <v>0.18093191064711753</v>
      </c>
    </row>
    <row r="223" spans="1:7" x14ac:dyDescent="0.25">
      <c r="A223" s="179" t="s">
        <v>778</v>
      </c>
      <c r="B223" s="179" t="s">
        <v>779</v>
      </c>
      <c r="C223" s="153">
        <v>336</v>
      </c>
      <c r="D223" s="153">
        <v>181</v>
      </c>
      <c r="F223" s="143">
        <f t="shared" si="3"/>
        <v>1.3917653881202884E-2</v>
      </c>
      <c r="G223" s="143">
        <f t="shared" si="4"/>
        <v>1.389421969755124E-2</v>
      </c>
    </row>
    <row r="224" spans="1:7" x14ac:dyDescent="0.25">
      <c r="A224" s="179" t="s">
        <v>780</v>
      </c>
      <c r="B224" s="179" t="s">
        <v>781</v>
      </c>
      <c r="C224" s="153">
        <v>0</v>
      </c>
      <c r="D224" s="153">
        <v>0</v>
      </c>
      <c r="F224" s="143">
        <f t="shared" si="3"/>
        <v>0</v>
      </c>
      <c r="G224" s="143">
        <f t="shared" si="4"/>
        <v>0</v>
      </c>
    </row>
    <row r="225" spans="1:7" x14ac:dyDescent="0.25">
      <c r="A225" s="179" t="s">
        <v>782</v>
      </c>
      <c r="B225" s="179" t="s">
        <v>783</v>
      </c>
      <c r="C225" s="153">
        <v>0</v>
      </c>
      <c r="D225" s="153">
        <v>0</v>
      </c>
      <c r="F225" s="143">
        <f t="shared" si="3"/>
        <v>0</v>
      </c>
      <c r="G225" s="143">
        <f t="shared" si="4"/>
        <v>0</v>
      </c>
    </row>
    <row r="226" spans="1:7" x14ac:dyDescent="0.25">
      <c r="A226" s="179" t="s">
        <v>784</v>
      </c>
      <c r="B226" s="179" t="s">
        <v>785</v>
      </c>
      <c r="C226" s="153">
        <v>0</v>
      </c>
      <c r="D226" s="153">
        <v>0</v>
      </c>
      <c r="F226" s="143">
        <f t="shared" si="3"/>
        <v>0</v>
      </c>
      <c r="G226" s="143">
        <f t="shared" si="4"/>
        <v>0</v>
      </c>
    </row>
    <row r="227" spans="1:7" x14ac:dyDescent="0.25">
      <c r="A227" s="179" t="s">
        <v>786</v>
      </c>
      <c r="B227" s="207" t="s">
        <v>148</v>
      </c>
      <c r="C227" s="190">
        <f>SUM(C219:C226)</f>
        <v>24142</v>
      </c>
      <c r="D227" s="190">
        <f>SUM(D219:D226)</f>
        <v>13027</v>
      </c>
      <c r="F227" s="192">
        <f>SUM(F219:F226)</f>
        <v>1</v>
      </c>
      <c r="G227" s="192">
        <f>SUM(G219:G226)</f>
        <v>1</v>
      </c>
    </row>
    <row r="228" spans="1:7" outlineLevel="1" x14ac:dyDescent="0.25">
      <c r="A228" s="179" t="s">
        <v>787</v>
      </c>
      <c r="B228" s="193" t="s">
        <v>788</v>
      </c>
      <c r="C228" s="153"/>
      <c r="D228" s="190"/>
      <c r="F228" s="143">
        <f t="shared" si="3"/>
        <v>0</v>
      </c>
      <c r="G228" s="143">
        <f t="shared" si="4"/>
        <v>0</v>
      </c>
    </row>
    <row r="229" spans="1:7" outlineLevel="1" x14ac:dyDescent="0.25">
      <c r="A229" s="179" t="s">
        <v>789</v>
      </c>
      <c r="B229" s="193" t="s">
        <v>790</v>
      </c>
      <c r="C229" s="153"/>
      <c r="D229" s="190"/>
      <c r="F229" s="143">
        <f t="shared" si="3"/>
        <v>0</v>
      </c>
      <c r="G229" s="143">
        <f t="shared" si="4"/>
        <v>0</v>
      </c>
    </row>
    <row r="230" spans="1:7" outlineLevel="1" x14ac:dyDescent="0.25">
      <c r="A230" s="179" t="s">
        <v>791</v>
      </c>
      <c r="B230" s="193" t="s">
        <v>792</v>
      </c>
      <c r="C230" s="153"/>
      <c r="D230" s="190"/>
      <c r="F230" s="143">
        <f t="shared" si="3"/>
        <v>0</v>
      </c>
      <c r="G230" s="143">
        <f t="shared" si="4"/>
        <v>0</v>
      </c>
    </row>
    <row r="231" spans="1:7" outlineLevel="1" x14ac:dyDescent="0.25">
      <c r="A231" s="179" t="s">
        <v>793</v>
      </c>
      <c r="B231" s="193" t="s">
        <v>794</v>
      </c>
      <c r="C231" s="153"/>
      <c r="D231" s="190"/>
      <c r="F231" s="143">
        <f t="shared" si="3"/>
        <v>0</v>
      </c>
      <c r="G231" s="143">
        <f t="shared" si="4"/>
        <v>0</v>
      </c>
    </row>
    <row r="232" spans="1:7" outlineLevel="1" x14ac:dyDescent="0.25">
      <c r="A232" s="179" t="s">
        <v>795</v>
      </c>
      <c r="B232" s="193" t="s">
        <v>796</v>
      </c>
      <c r="C232" s="153"/>
      <c r="D232" s="190"/>
      <c r="F232" s="143">
        <f t="shared" si="3"/>
        <v>0</v>
      </c>
      <c r="G232" s="143">
        <f t="shared" si="4"/>
        <v>0</v>
      </c>
    </row>
    <row r="233" spans="1:7" outlineLevel="1" x14ac:dyDescent="0.25">
      <c r="A233" s="179" t="s">
        <v>797</v>
      </c>
      <c r="B233" s="193" t="s">
        <v>798</v>
      </c>
      <c r="C233" s="153"/>
      <c r="D233" s="190"/>
      <c r="F233" s="143">
        <f t="shared" si="3"/>
        <v>0</v>
      </c>
      <c r="G233" s="143">
        <f t="shared" si="4"/>
        <v>0</v>
      </c>
    </row>
    <row r="234" spans="1:7" outlineLevel="1" x14ac:dyDescent="0.25">
      <c r="A234" s="179" t="s">
        <v>799</v>
      </c>
      <c r="B234" s="193"/>
      <c r="F234" s="143"/>
      <c r="G234" s="143"/>
    </row>
    <row r="235" spans="1:7" outlineLevel="1" x14ac:dyDescent="0.25">
      <c r="A235" s="179" t="s">
        <v>800</v>
      </c>
      <c r="B235" s="193"/>
      <c r="F235" s="143"/>
      <c r="G235" s="143"/>
    </row>
    <row r="236" spans="1:7" outlineLevel="1" x14ac:dyDescent="0.25">
      <c r="A236" s="179" t="s">
        <v>801</v>
      </c>
      <c r="B236" s="193"/>
      <c r="F236" s="143"/>
      <c r="G236" s="143"/>
    </row>
    <row r="237" spans="1:7" ht="15" customHeight="1" x14ac:dyDescent="0.25">
      <c r="A237" s="56"/>
      <c r="B237" s="57" t="s">
        <v>802</v>
      </c>
      <c r="C237" s="56" t="s">
        <v>735</v>
      </c>
      <c r="D237" s="56" t="s">
        <v>736</v>
      </c>
      <c r="E237" s="59"/>
      <c r="F237" s="56" t="s">
        <v>563</v>
      </c>
      <c r="G237" s="56" t="s">
        <v>737</v>
      </c>
    </row>
    <row r="238" spans="1:7" x14ac:dyDescent="0.25">
      <c r="A238" s="179" t="s">
        <v>803</v>
      </c>
      <c r="B238" s="179" t="s">
        <v>768</v>
      </c>
      <c r="C238" s="192" t="s">
        <v>1890</v>
      </c>
      <c r="F238" s="196"/>
      <c r="G238" s="196"/>
    </row>
    <row r="239" spans="1:7" x14ac:dyDescent="0.25">
      <c r="F239" s="196"/>
      <c r="G239" s="196"/>
    </row>
    <row r="240" spans="1:7" x14ac:dyDescent="0.25">
      <c r="B240" s="198" t="s">
        <v>769</v>
      </c>
      <c r="F240" s="196"/>
      <c r="G240" s="196"/>
    </row>
    <row r="241" spans="1:7" x14ac:dyDescent="0.25">
      <c r="A241" s="179" t="s">
        <v>804</v>
      </c>
      <c r="B241" s="179" t="s">
        <v>771</v>
      </c>
      <c r="C241" s="270">
        <v>8336</v>
      </c>
      <c r="D241" s="270">
        <v>6346</v>
      </c>
      <c r="F241" s="143">
        <f>IF($C$249=0,"",IF(C241="[Mark as ND1 if not relevant]","",C241/$C$249))</f>
        <v>0.3452903653384144</v>
      </c>
      <c r="G241" s="143">
        <f>IF($D$249=0,"",IF(D241="[Mark as ND1 if not relevant]","",D241/$D$249))</f>
        <v>0.48714208950640975</v>
      </c>
    </row>
    <row r="242" spans="1:7" x14ac:dyDescent="0.25">
      <c r="A242" s="179" t="s">
        <v>805</v>
      </c>
      <c r="B242" s="179" t="s">
        <v>773</v>
      </c>
      <c r="C242" s="270">
        <v>5972</v>
      </c>
      <c r="D242" s="270">
        <v>2794</v>
      </c>
      <c r="F242" s="143">
        <f t="shared" ref="F242:F248" si="5">IF($C$249=0,"",IF(C242="[Mark as ND1 if not relevant]","",C242/$C$249))</f>
        <v>0.24736972910280838</v>
      </c>
      <c r="G242" s="143">
        <f t="shared" ref="G242:G248" si="6">IF($D$249=0,"",IF(D242="[Mark as ND1 if not relevant]","",D242/$D$249))</f>
        <v>0.21447762339755891</v>
      </c>
    </row>
    <row r="243" spans="1:7" x14ac:dyDescent="0.25">
      <c r="A243" s="179" t="s">
        <v>806</v>
      </c>
      <c r="B243" s="179" t="s">
        <v>775</v>
      </c>
      <c r="C243" s="270">
        <v>7092</v>
      </c>
      <c r="D243" s="270">
        <v>2844</v>
      </c>
      <c r="F243" s="143">
        <f t="shared" si="5"/>
        <v>0.29376190870681801</v>
      </c>
      <c r="G243" s="143">
        <f t="shared" si="6"/>
        <v>0.21831580563445152</v>
      </c>
    </row>
    <row r="244" spans="1:7" x14ac:dyDescent="0.25">
      <c r="A244" s="179" t="s">
        <v>807</v>
      </c>
      <c r="B244" s="179" t="s">
        <v>777</v>
      </c>
      <c r="C244" s="270">
        <v>2641</v>
      </c>
      <c r="D244" s="270">
        <v>985</v>
      </c>
      <c r="F244" s="143">
        <f t="shared" si="5"/>
        <v>0.10939441636981194</v>
      </c>
      <c r="G244" s="143">
        <f t="shared" si="6"/>
        <v>7.5612190066784365E-2</v>
      </c>
    </row>
    <row r="245" spans="1:7" x14ac:dyDescent="0.25">
      <c r="A245" s="179" t="s">
        <v>808</v>
      </c>
      <c r="B245" s="179" t="s">
        <v>779</v>
      </c>
      <c r="C245" s="270">
        <v>101</v>
      </c>
      <c r="D245" s="270">
        <v>58</v>
      </c>
      <c r="F245" s="143">
        <f t="shared" si="5"/>
        <v>4.1835804821472953E-3</v>
      </c>
      <c r="G245" s="143">
        <f t="shared" si="6"/>
        <v>4.4522913947954252E-3</v>
      </c>
    </row>
    <row r="246" spans="1:7" x14ac:dyDescent="0.25">
      <c r="A246" s="179" t="s">
        <v>809</v>
      </c>
      <c r="B246" s="179" t="s">
        <v>781</v>
      </c>
      <c r="C246" s="190">
        <v>0</v>
      </c>
      <c r="D246" s="190">
        <v>0</v>
      </c>
      <c r="F246" s="143">
        <f t="shared" si="5"/>
        <v>0</v>
      </c>
      <c r="G246" s="143">
        <f t="shared" si="6"/>
        <v>0</v>
      </c>
    </row>
    <row r="247" spans="1:7" x14ac:dyDescent="0.25">
      <c r="A247" s="179" t="s">
        <v>810</v>
      </c>
      <c r="B247" s="179" t="s">
        <v>783</v>
      </c>
      <c r="C247" s="190">
        <v>0</v>
      </c>
      <c r="D247" s="190">
        <v>0</v>
      </c>
      <c r="F247" s="143">
        <f t="shared" si="5"/>
        <v>0</v>
      </c>
      <c r="G247" s="143">
        <f t="shared" si="6"/>
        <v>0</v>
      </c>
    </row>
    <row r="248" spans="1:7" x14ac:dyDescent="0.25">
      <c r="A248" s="179" t="s">
        <v>811</v>
      </c>
      <c r="B248" s="179" t="s">
        <v>785</v>
      </c>
      <c r="C248" s="190">
        <v>0</v>
      </c>
      <c r="D248" s="190">
        <v>0</v>
      </c>
      <c r="F248" s="143">
        <f t="shared" si="5"/>
        <v>0</v>
      </c>
      <c r="G248" s="143">
        <f t="shared" si="6"/>
        <v>0</v>
      </c>
    </row>
    <row r="249" spans="1:7" x14ac:dyDescent="0.25">
      <c r="A249" s="179" t="s">
        <v>812</v>
      </c>
      <c r="B249" s="207" t="s">
        <v>148</v>
      </c>
      <c r="C249" s="190">
        <f>SUM(C241:C248)</f>
        <v>24142</v>
      </c>
      <c r="D249" s="190">
        <f>SUM(D241:D248)</f>
        <v>13027</v>
      </c>
      <c r="F249" s="192">
        <f>SUM(F241:F248)</f>
        <v>1</v>
      </c>
      <c r="G249" s="192">
        <f>SUM(G241:G248)</f>
        <v>0.99999999999999989</v>
      </c>
    </row>
    <row r="250" spans="1:7" outlineLevel="1" x14ac:dyDescent="0.25">
      <c r="A250" s="179" t="s">
        <v>813</v>
      </c>
      <c r="B250" s="193" t="s">
        <v>788</v>
      </c>
      <c r="C250" s="153"/>
      <c r="D250" s="190"/>
      <c r="F250" s="143">
        <f t="shared" ref="F250:F255" si="7">IF($C$249=0,"",IF(C250="[for completion]","",C250/$C$249))</f>
        <v>0</v>
      </c>
      <c r="G250" s="143">
        <f t="shared" ref="G250:G255" si="8">IF($D$249=0,"",IF(D250="[for completion]","",D250/$D$249))</f>
        <v>0</v>
      </c>
    </row>
    <row r="251" spans="1:7" outlineLevel="1" x14ac:dyDescent="0.25">
      <c r="A251" s="179" t="s">
        <v>814</v>
      </c>
      <c r="B251" s="193" t="s">
        <v>790</v>
      </c>
      <c r="C251" s="153"/>
      <c r="D251" s="190"/>
      <c r="F251" s="143">
        <f t="shared" si="7"/>
        <v>0</v>
      </c>
      <c r="G251" s="143">
        <f t="shared" si="8"/>
        <v>0</v>
      </c>
    </row>
    <row r="252" spans="1:7" outlineLevel="1" x14ac:dyDescent="0.25">
      <c r="A252" s="179" t="s">
        <v>815</v>
      </c>
      <c r="B252" s="193" t="s">
        <v>792</v>
      </c>
      <c r="C252" s="153"/>
      <c r="D252" s="190"/>
      <c r="F252" s="143">
        <f t="shared" si="7"/>
        <v>0</v>
      </c>
      <c r="G252" s="143">
        <f t="shared" si="8"/>
        <v>0</v>
      </c>
    </row>
    <row r="253" spans="1:7" outlineLevel="1" x14ac:dyDescent="0.25">
      <c r="A253" s="179" t="s">
        <v>816</v>
      </c>
      <c r="B253" s="193" t="s">
        <v>794</v>
      </c>
      <c r="C253" s="153"/>
      <c r="D253" s="190"/>
      <c r="F253" s="143">
        <f t="shared" si="7"/>
        <v>0</v>
      </c>
      <c r="G253" s="143">
        <f t="shared" si="8"/>
        <v>0</v>
      </c>
    </row>
    <row r="254" spans="1:7" outlineLevel="1" x14ac:dyDescent="0.25">
      <c r="A254" s="179" t="s">
        <v>817</v>
      </c>
      <c r="B254" s="193" t="s">
        <v>796</v>
      </c>
      <c r="C254" s="153"/>
      <c r="D254" s="190"/>
      <c r="F254" s="143">
        <f t="shared" si="7"/>
        <v>0</v>
      </c>
      <c r="G254" s="143">
        <f t="shared" si="8"/>
        <v>0</v>
      </c>
    </row>
    <row r="255" spans="1:7" outlineLevel="1" x14ac:dyDescent="0.25">
      <c r="A255" s="179" t="s">
        <v>818</v>
      </c>
      <c r="B255" s="193" t="s">
        <v>798</v>
      </c>
      <c r="C255" s="153"/>
      <c r="D255" s="190"/>
      <c r="F255" s="143">
        <f t="shared" si="7"/>
        <v>0</v>
      </c>
      <c r="G255" s="143">
        <f t="shared" si="8"/>
        <v>0</v>
      </c>
    </row>
    <row r="256" spans="1:7" outlineLevel="1" x14ac:dyDescent="0.25">
      <c r="A256" s="179" t="s">
        <v>819</v>
      </c>
      <c r="B256" s="193"/>
      <c r="F256" s="211"/>
      <c r="G256" s="211"/>
    </row>
    <row r="257" spans="1:14" outlineLevel="1" x14ac:dyDescent="0.25">
      <c r="A257" s="179" t="s">
        <v>820</v>
      </c>
      <c r="B257" s="193"/>
      <c r="F257" s="211"/>
      <c r="G257" s="211"/>
    </row>
    <row r="258" spans="1:14" outlineLevel="1" x14ac:dyDescent="0.25">
      <c r="A258" s="179" t="s">
        <v>821</v>
      </c>
      <c r="B258" s="193"/>
      <c r="F258" s="211"/>
      <c r="G258" s="211"/>
    </row>
    <row r="259" spans="1:14" ht="15" customHeight="1" x14ac:dyDescent="0.25">
      <c r="A259" s="56"/>
      <c r="B259" s="57" t="s">
        <v>822</v>
      </c>
      <c r="C259" s="56" t="s">
        <v>563</v>
      </c>
      <c r="D259" s="56"/>
      <c r="E259" s="59"/>
      <c r="F259" s="56"/>
      <c r="G259" s="56"/>
    </row>
    <row r="260" spans="1:14" x14ac:dyDescent="0.25">
      <c r="A260" s="179" t="s">
        <v>823</v>
      </c>
      <c r="B260" s="179" t="s">
        <v>824</v>
      </c>
      <c r="C260" s="280">
        <v>0.96209999999999996</v>
      </c>
      <c r="E260" s="206"/>
      <c r="F260" s="206"/>
      <c r="G260" s="206"/>
    </row>
    <row r="261" spans="1:14" x14ac:dyDescent="0.25">
      <c r="A261" s="179" t="s">
        <v>825</v>
      </c>
      <c r="B261" s="179" t="s">
        <v>826</v>
      </c>
      <c r="C261" s="280">
        <v>0</v>
      </c>
      <c r="E261" s="206"/>
      <c r="F261" s="206"/>
    </row>
    <row r="262" spans="1:14" x14ac:dyDescent="0.25">
      <c r="A262" s="179" t="s">
        <v>827</v>
      </c>
      <c r="B262" s="179" t="s">
        <v>828</v>
      </c>
      <c r="C262" s="280">
        <v>3.7900000000000003E-2</v>
      </c>
      <c r="E262" s="206"/>
      <c r="F262" s="206"/>
    </row>
    <row r="263" spans="1:14" x14ac:dyDescent="0.25">
      <c r="A263" s="179" t="s">
        <v>829</v>
      </c>
      <c r="B263" s="198" t="s">
        <v>1568</v>
      </c>
      <c r="C263" s="280">
        <v>0</v>
      </c>
      <c r="D263" s="203"/>
      <c r="E263" s="203"/>
      <c r="F263" s="204"/>
      <c r="G263" s="204"/>
      <c r="H263" s="178"/>
      <c r="I263" s="179"/>
      <c r="J263" s="179"/>
      <c r="K263" s="179"/>
      <c r="L263" s="178"/>
      <c r="M263" s="178"/>
      <c r="N263" s="178"/>
    </row>
    <row r="264" spans="1:14" x14ac:dyDescent="0.25">
      <c r="A264" s="179" t="s">
        <v>1576</v>
      </c>
      <c r="B264" s="179" t="s">
        <v>146</v>
      </c>
      <c r="C264" s="280">
        <v>0</v>
      </c>
      <c r="E264" s="206"/>
      <c r="F264" s="206"/>
    </row>
    <row r="265" spans="1:14" outlineLevel="1" x14ac:dyDescent="0.25">
      <c r="A265" s="179" t="s">
        <v>830</v>
      </c>
      <c r="B265" s="193" t="s">
        <v>831</v>
      </c>
      <c r="C265" s="192"/>
      <c r="E265" s="206"/>
      <c r="F265" s="206"/>
    </row>
    <row r="266" spans="1:14" outlineLevel="1" x14ac:dyDescent="0.25">
      <c r="A266" s="179" t="s">
        <v>832</v>
      </c>
      <c r="B266" s="193" t="s">
        <v>833</v>
      </c>
      <c r="C266" s="212"/>
      <c r="E266" s="206"/>
      <c r="F266" s="206"/>
    </row>
    <row r="267" spans="1:14" outlineLevel="1" x14ac:dyDescent="0.25">
      <c r="A267" s="179" t="s">
        <v>834</v>
      </c>
      <c r="B267" s="193" t="s">
        <v>835</v>
      </c>
      <c r="C267" s="192"/>
      <c r="E267" s="206"/>
      <c r="F267" s="206"/>
    </row>
    <row r="268" spans="1:14" outlineLevel="1" x14ac:dyDescent="0.25">
      <c r="A268" s="179" t="s">
        <v>836</v>
      </c>
      <c r="B268" s="193" t="s">
        <v>837</v>
      </c>
      <c r="C268" s="192"/>
      <c r="E268" s="206"/>
      <c r="F268" s="206"/>
    </row>
    <row r="269" spans="1:14" outlineLevel="1" x14ac:dyDescent="0.25">
      <c r="A269" s="179" t="s">
        <v>838</v>
      </c>
      <c r="B269" s="193" t="s">
        <v>839</v>
      </c>
      <c r="C269" s="192"/>
      <c r="E269" s="206"/>
      <c r="F269" s="206"/>
    </row>
    <row r="270" spans="1:14" outlineLevel="1" x14ac:dyDescent="0.25">
      <c r="A270" s="179" t="s">
        <v>840</v>
      </c>
      <c r="B270" s="193" t="s">
        <v>150</v>
      </c>
      <c r="C270" s="192"/>
      <c r="E270" s="206"/>
      <c r="F270" s="206"/>
    </row>
    <row r="271" spans="1:14" outlineLevel="1" x14ac:dyDescent="0.25">
      <c r="A271" s="179" t="s">
        <v>841</v>
      </c>
      <c r="B271" s="193" t="s">
        <v>150</v>
      </c>
      <c r="C271" s="192"/>
      <c r="E271" s="206"/>
      <c r="F271" s="206"/>
    </row>
    <row r="272" spans="1:14" outlineLevel="1" x14ac:dyDescent="0.25">
      <c r="A272" s="179" t="s">
        <v>842</v>
      </c>
      <c r="B272" s="193" t="s">
        <v>150</v>
      </c>
      <c r="C272" s="192"/>
      <c r="E272" s="206"/>
      <c r="F272" s="206"/>
    </row>
    <row r="273" spans="1:7" outlineLevel="1" x14ac:dyDescent="0.25">
      <c r="A273" s="179" t="s">
        <v>843</v>
      </c>
      <c r="B273" s="193" t="s">
        <v>150</v>
      </c>
      <c r="C273" s="192"/>
      <c r="E273" s="206"/>
      <c r="F273" s="206"/>
    </row>
    <row r="274" spans="1:7" outlineLevel="1" x14ac:dyDescent="0.25">
      <c r="A274" s="179" t="s">
        <v>844</v>
      </c>
      <c r="B274" s="193" t="s">
        <v>150</v>
      </c>
      <c r="C274" s="192"/>
      <c r="E274" s="206"/>
      <c r="F274" s="206"/>
    </row>
    <row r="275" spans="1:7" outlineLevel="1" x14ac:dyDescent="0.25">
      <c r="A275" s="179" t="s">
        <v>845</v>
      </c>
      <c r="B275" s="193" t="s">
        <v>150</v>
      </c>
      <c r="C275" s="192"/>
      <c r="E275" s="206"/>
      <c r="F275" s="206"/>
    </row>
    <row r="276" spans="1:7" ht="15" customHeight="1" x14ac:dyDescent="0.25">
      <c r="A276" s="56"/>
      <c r="B276" s="57" t="s">
        <v>846</v>
      </c>
      <c r="C276" s="56" t="s">
        <v>563</v>
      </c>
      <c r="D276" s="56"/>
      <c r="E276" s="59"/>
      <c r="F276" s="56"/>
      <c r="G276" s="58"/>
    </row>
    <row r="277" spans="1:7" x14ac:dyDescent="0.25">
      <c r="A277" s="179" t="s">
        <v>7</v>
      </c>
      <c r="B277" s="179" t="s">
        <v>1569</v>
      </c>
      <c r="C277" s="280">
        <v>0.97240000000000004</v>
      </c>
      <c r="E277" s="178"/>
      <c r="F277" s="178"/>
    </row>
    <row r="278" spans="1:7" x14ac:dyDescent="0.25">
      <c r="A278" s="179" t="s">
        <v>847</v>
      </c>
      <c r="B278" s="179" t="s">
        <v>848</v>
      </c>
      <c r="C278" s="192"/>
      <c r="E278" s="178"/>
      <c r="F278" s="178"/>
    </row>
    <row r="279" spans="1:7" x14ac:dyDescent="0.25">
      <c r="A279" s="179" t="s">
        <v>849</v>
      </c>
      <c r="B279" s="179" t="s">
        <v>146</v>
      </c>
      <c r="C279" s="280">
        <v>2.76E-2</v>
      </c>
      <c r="E279" s="178"/>
      <c r="F279" s="178"/>
    </row>
    <row r="280" spans="1:7" outlineLevel="1" x14ac:dyDescent="0.25">
      <c r="A280" s="179" t="s">
        <v>850</v>
      </c>
      <c r="C280" s="192"/>
      <c r="E280" s="178"/>
      <c r="F280" s="178"/>
    </row>
    <row r="281" spans="1:7" outlineLevel="1" x14ac:dyDescent="0.25">
      <c r="A281" s="179" t="s">
        <v>851</v>
      </c>
      <c r="C281" s="192"/>
      <c r="E281" s="178"/>
      <c r="F281" s="178"/>
    </row>
    <row r="282" spans="1:7" outlineLevel="1" x14ac:dyDescent="0.25">
      <c r="A282" s="179" t="s">
        <v>852</v>
      </c>
      <c r="C282" s="192"/>
      <c r="E282" s="178"/>
      <c r="F282" s="178"/>
    </row>
    <row r="283" spans="1:7" outlineLevel="1" x14ac:dyDescent="0.25">
      <c r="A283" s="179" t="s">
        <v>853</v>
      </c>
      <c r="C283" s="192"/>
      <c r="E283" s="178"/>
      <c r="F283" s="178"/>
    </row>
    <row r="284" spans="1:7" outlineLevel="1" x14ac:dyDescent="0.25">
      <c r="A284" s="179" t="s">
        <v>854</v>
      </c>
      <c r="C284" s="192"/>
      <c r="E284" s="178"/>
      <c r="F284" s="178"/>
    </row>
    <row r="285" spans="1:7" outlineLevel="1" x14ac:dyDescent="0.25">
      <c r="A285" s="179" t="s">
        <v>855</v>
      </c>
      <c r="C285" s="192"/>
      <c r="E285" s="178"/>
      <c r="F285" s="178"/>
    </row>
    <row r="286" spans="1:7" ht="18.75" x14ac:dyDescent="0.25">
      <c r="A286" s="60"/>
      <c r="B286" s="61" t="s">
        <v>856</v>
      </c>
      <c r="C286" s="60"/>
      <c r="D286" s="60"/>
      <c r="E286" s="60"/>
      <c r="F286" s="62"/>
      <c r="G286" s="62"/>
    </row>
    <row r="287" spans="1:7" ht="15" customHeight="1" x14ac:dyDescent="0.25">
      <c r="A287" s="56"/>
      <c r="B287" s="57" t="s">
        <v>857</v>
      </c>
      <c r="C287" s="56" t="s">
        <v>735</v>
      </c>
      <c r="D287" s="56" t="s">
        <v>736</v>
      </c>
      <c r="E287" s="56"/>
      <c r="F287" s="56" t="s">
        <v>564</v>
      </c>
      <c r="G287" s="56" t="s">
        <v>737</v>
      </c>
    </row>
    <row r="288" spans="1:7" x14ac:dyDescent="0.25">
      <c r="A288" s="179" t="s">
        <v>858</v>
      </c>
      <c r="B288" s="179" t="s">
        <v>739</v>
      </c>
      <c r="C288" s="153" t="s">
        <v>1390</v>
      </c>
      <c r="D288" s="203" t="s">
        <v>1390</v>
      </c>
      <c r="E288" s="203"/>
      <c r="F288" s="204"/>
      <c r="G288" s="204"/>
    </row>
    <row r="289" spans="1:7" x14ac:dyDescent="0.25">
      <c r="A289" s="203"/>
      <c r="D289" s="203"/>
      <c r="E289" s="203"/>
      <c r="F289" s="204"/>
      <c r="G289" s="204"/>
    </row>
    <row r="290" spans="1:7" x14ac:dyDescent="0.25">
      <c r="B290" s="179" t="s">
        <v>740</v>
      </c>
      <c r="D290" s="203"/>
      <c r="E290" s="203"/>
      <c r="F290" s="204"/>
      <c r="G290" s="204"/>
    </row>
    <row r="291" spans="1:7" x14ac:dyDescent="0.25">
      <c r="A291" s="179" t="s">
        <v>859</v>
      </c>
      <c r="B291" s="199" t="s">
        <v>1832</v>
      </c>
      <c r="C291" s="153" t="s">
        <v>1390</v>
      </c>
      <c r="D291" s="190" t="s">
        <v>1390</v>
      </c>
      <c r="E291" s="203"/>
      <c r="F291" s="143" t="str">
        <f t="shared" ref="F291:F314" si="9">IF($C$315=0,"",IF(C291="[for completion]","",C291/$C$315))</f>
        <v/>
      </c>
      <c r="G291" s="143" t="str">
        <f t="shared" ref="G291:G314" si="10">IF($D$315=0,"",IF(D291="[for completion]","",D291/$D$315))</f>
        <v/>
      </c>
    </row>
    <row r="292" spans="1:7" x14ac:dyDescent="0.25">
      <c r="A292" s="179" t="s">
        <v>860</v>
      </c>
      <c r="B292" s="199" t="s">
        <v>1833</v>
      </c>
      <c r="C292" s="153" t="s">
        <v>1390</v>
      </c>
      <c r="D292" s="190" t="s">
        <v>1390</v>
      </c>
      <c r="E292" s="203"/>
      <c r="F292" s="143" t="str">
        <f t="shared" si="9"/>
        <v/>
      </c>
      <c r="G292" s="143" t="str">
        <f t="shared" si="10"/>
        <v/>
      </c>
    </row>
    <row r="293" spans="1:7" x14ac:dyDescent="0.25">
      <c r="A293" s="179" t="s">
        <v>861</v>
      </c>
      <c r="B293" s="199" t="s">
        <v>1834</v>
      </c>
      <c r="C293" s="153" t="s">
        <v>1390</v>
      </c>
      <c r="D293" s="190" t="s">
        <v>1390</v>
      </c>
      <c r="E293" s="203"/>
      <c r="F293" s="143" t="str">
        <f t="shared" si="9"/>
        <v/>
      </c>
      <c r="G293" s="143" t="str">
        <f t="shared" si="10"/>
        <v/>
      </c>
    </row>
    <row r="294" spans="1:7" x14ac:dyDescent="0.25">
      <c r="A294" s="179" t="s">
        <v>862</v>
      </c>
      <c r="B294" s="199" t="s">
        <v>1835</v>
      </c>
      <c r="C294" s="153" t="s">
        <v>1390</v>
      </c>
      <c r="D294" s="190" t="s">
        <v>1390</v>
      </c>
      <c r="E294" s="203"/>
      <c r="F294" s="143" t="str">
        <f t="shared" si="9"/>
        <v/>
      </c>
      <c r="G294" s="143" t="str">
        <f t="shared" si="10"/>
        <v/>
      </c>
    </row>
    <row r="295" spans="1:7" x14ac:dyDescent="0.25">
      <c r="A295" s="179" t="s">
        <v>863</v>
      </c>
      <c r="B295" s="199" t="s">
        <v>1836</v>
      </c>
      <c r="C295" s="153" t="s">
        <v>1390</v>
      </c>
      <c r="D295" s="190" t="s">
        <v>1390</v>
      </c>
      <c r="E295" s="203"/>
      <c r="F295" s="143" t="str">
        <f t="shared" si="9"/>
        <v/>
      </c>
      <c r="G295" s="143" t="str">
        <f t="shared" si="10"/>
        <v/>
      </c>
    </row>
    <row r="296" spans="1:7" x14ac:dyDescent="0.25">
      <c r="A296" s="179" t="s">
        <v>864</v>
      </c>
      <c r="B296" s="199" t="s">
        <v>1837</v>
      </c>
      <c r="C296" s="153" t="s">
        <v>1390</v>
      </c>
      <c r="D296" s="190" t="s">
        <v>1390</v>
      </c>
      <c r="E296" s="203"/>
      <c r="F296" s="143" t="str">
        <f t="shared" si="9"/>
        <v/>
      </c>
      <c r="G296" s="143" t="str">
        <f t="shared" si="10"/>
        <v/>
      </c>
    </row>
    <row r="297" spans="1:7" x14ac:dyDescent="0.25">
      <c r="A297" s="179" t="s">
        <v>865</v>
      </c>
      <c r="B297" s="199" t="s">
        <v>1838</v>
      </c>
      <c r="C297" s="153" t="s">
        <v>1390</v>
      </c>
      <c r="D297" s="190" t="s">
        <v>1390</v>
      </c>
      <c r="E297" s="203"/>
      <c r="F297" s="143" t="str">
        <f t="shared" si="9"/>
        <v/>
      </c>
      <c r="G297" s="143" t="str">
        <f t="shared" si="10"/>
        <v/>
      </c>
    </row>
    <row r="298" spans="1:7" x14ac:dyDescent="0.25">
      <c r="A298" s="179" t="s">
        <v>866</v>
      </c>
      <c r="B298" s="199" t="s">
        <v>1839</v>
      </c>
      <c r="C298" s="153" t="s">
        <v>1390</v>
      </c>
      <c r="D298" s="190" t="s">
        <v>1390</v>
      </c>
      <c r="E298" s="203"/>
      <c r="F298" s="143" t="str">
        <f t="shared" si="9"/>
        <v/>
      </c>
      <c r="G298" s="143" t="str">
        <f t="shared" si="10"/>
        <v/>
      </c>
    </row>
    <row r="299" spans="1:7" x14ac:dyDescent="0.25">
      <c r="A299" s="179" t="s">
        <v>867</v>
      </c>
      <c r="B299" s="199" t="s">
        <v>1840</v>
      </c>
      <c r="C299" s="153" t="s">
        <v>1390</v>
      </c>
      <c r="D299" s="190" t="s">
        <v>1390</v>
      </c>
      <c r="E299" s="203"/>
      <c r="F299" s="143" t="str">
        <f t="shared" si="9"/>
        <v/>
      </c>
      <c r="G299" s="143" t="str">
        <f t="shared" si="10"/>
        <v/>
      </c>
    </row>
    <row r="300" spans="1:7" x14ac:dyDescent="0.25">
      <c r="A300" s="179" t="s">
        <v>868</v>
      </c>
      <c r="B300" s="198" t="s">
        <v>657</v>
      </c>
      <c r="C300" s="153" t="s">
        <v>1390</v>
      </c>
      <c r="D300" s="190" t="s">
        <v>1390</v>
      </c>
      <c r="E300" s="198"/>
      <c r="F300" s="143" t="str">
        <f t="shared" si="9"/>
        <v/>
      </c>
      <c r="G300" s="143" t="str">
        <f t="shared" si="10"/>
        <v/>
      </c>
    </row>
    <row r="301" spans="1:7" x14ac:dyDescent="0.25">
      <c r="A301" s="179" t="s">
        <v>869</v>
      </c>
      <c r="B301" s="198" t="s">
        <v>657</v>
      </c>
      <c r="C301" s="153" t="s">
        <v>1390</v>
      </c>
      <c r="D301" s="190" t="s">
        <v>1390</v>
      </c>
      <c r="E301" s="198"/>
      <c r="F301" s="143" t="str">
        <f t="shared" si="9"/>
        <v/>
      </c>
      <c r="G301" s="143" t="str">
        <f t="shared" si="10"/>
        <v/>
      </c>
    </row>
    <row r="302" spans="1:7" x14ac:dyDescent="0.25">
      <c r="A302" s="179" t="s">
        <v>870</v>
      </c>
      <c r="B302" s="198" t="s">
        <v>657</v>
      </c>
      <c r="C302" s="153" t="s">
        <v>1390</v>
      </c>
      <c r="D302" s="190" t="s">
        <v>1390</v>
      </c>
      <c r="E302" s="198"/>
      <c r="F302" s="143" t="str">
        <f t="shared" si="9"/>
        <v/>
      </c>
      <c r="G302" s="143" t="str">
        <f t="shared" si="10"/>
        <v/>
      </c>
    </row>
    <row r="303" spans="1:7" x14ac:dyDescent="0.25">
      <c r="A303" s="179" t="s">
        <v>871</v>
      </c>
      <c r="B303" s="198" t="s">
        <v>657</v>
      </c>
      <c r="C303" s="153" t="s">
        <v>1390</v>
      </c>
      <c r="D303" s="190" t="s">
        <v>1390</v>
      </c>
      <c r="E303" s="198"/>
      <c r="F303" s="143" t="str">
        <f t="shared" si="9"/>
        <v/>
      </c>
      <c r="G303" s="143" t="str">
        <f t="shared" si="10"/>
        <v/>
      </c>
    </row>
    <row r="304" spans="1:7" x14ac:dyDescent="0.25">
      <c r="A304" s="179" t="s">
        <v>872</v>
      </c>
      <c r="B304" s="198" t="s">
        <v>657</v>
      </c>
      <c r="C304" s="153" t="s">
        <v>1390</v>
      </c>
      <c r="D304" s="190" t="s">
        <v>1390</v>
      </c>
      <c r="E304" s="198"/>
      <c r="F304" s="143" t="str">
        <f t="shared" si="9"/>
        <v/>
      </c>
      <c r="G304" s="143" t="str">
        <f t="shared" si="10"/>
        <v/>
      </c>
    </row>
    <row r="305" spans="1:7" x14ac:dyDescent="0.25">
      <c r="A305" s="179" t="s">
        <v>873</v>
      </c>
      <c r="B305" s="198" t="s">
        <v>657</v>
      </c>
      <c r="C305" s="153" t="s">
        <v>1390</v>
      </c>
      <c r="D305" s="190" t="s">
        <v>1390</v>
      </c>
      <c r="E305" s="198"/>
      <c r="F305" s="143" t="str">
        <f t="shared" si="9"/>
        <v/>
      </c>
      <c r="G305" s="143" t="str">
        <f t="shared" si="10"/>
        <v/>
      </c>
    </row>
    <row r="306" spans="1:7" x14ac:dyDescent="0.25">
      <c r="A306" s="179" t="s">
        <v>874</v>
      </c>
      <c r="B306" s="198" t="s">
        <v>657</v>
      </c>
      <c r="C306" s="153" t="s">
        <v>1390</v>
      </c>
      <c r="D306" s="190" t="s">
        <v>1390</v>
      </c>
      <c r="F306" s="143" t="str">
        <f t="shared" si="9"/>
        <v/>
      </c>
      <c r="G306" s="143" t="str">
        <f t="shared" si="10"/>
        <v/>
      </c>
    </row>
    <row r="307" spans="1:7" x14ac:dyDescent="0.25">
      <c r="A307" s="179" t="s">
        <v>875</v>
      </c>
      <c r="B307" s="198" t="s">
        <v>657</v>
      </c>
      <c r="C307" s="153" t="s">
        <v>1390</v>
      </c>
      <c r="D307" s="190" t="s">
        <v>1390</v>
      </c>
      <c r="E307" s="206"/>
      <c r="F307" s="143" t="str">
        <f t="shared" si="9"/>
        <v/>
      </c>
      <c r="G307" s="143" t="str">
        <f t="shared" si="10"/>
        <v/>
      </c>
    </row>
    <row r="308" spans="1:7" x14ac:dyDescent="0.25">
      <c r="A308" s="179" t="s">
        <v>876</v>
      </c>
      <c r="B308" s="198" t="s">
        <v>657</v>
      </c>
      <c r="C308" s="153" t="s">
        <v>1390</v>
      </c>
      <c r="D308" s="190" t="s">
        <v>1390</v>
      </c>
      <c r="E308" s="206"/>
      <c r="F308" s="143" t="str">
        <f t="shared" si="9"/>
        <v/>
      </c>
      <c r="G308" s="143" t="str">
        <f t="shared" si="10"/>
        <v/>
      </c>
    </row>
    <row r="309" spans="1:7" x14ac:dyDescent="0.25">
      <c r="A309" s="179" t="s">
        <v>877</v>
      </c>
      <c r="B309" s="198" t="s">
        <v>657</v>
      </c>
      <c r="C309" s="153" t="s">
        <v>1390</v>
      </c>
      <c r="D309" s="190" t="s">
        <v>1390</v>
      </c>
      <c r="E309" s="206"/>
      <c r="F309" s="143" t="str">
        <f t="shared" si="9"/>
        <v/>
      </c>
      <c r="G309" s="143" t="str">
        <f t="shared" si="10"/>
        <v/>
      </c>
    </row>
    <row r="310" spans="1:7" x14ac:dyDescent="0.25">
      <c r="A310" s="179" t="s">
        <v>878</v>
      </c>
      <c r="B310" s="198" t="s">
        <v>657</v>
      </c>
      <c r="C310" s="153" t="s">
        <v>1390</v>
      </c>
      <c r="D310" s="190" t="s">
        <v>1390</v>
      </c>
      <c r="E310" s="206"/>
      <c r="F310" s="143" t="str">
        <f t="shared" si="9"/>
        <v/>
      </c>
      <c r="G310" s="143" t="str">
        <f t="shared" si="10"/>
        <v/>
      </c>
    </row>
    <row r="311" spans="1:7" x14ac:dyDescent="0.25">
      <c r="A311" s="179" t="s">
        <v>879</v>
      </c>
      <c r="B311" s="198" t="s">
        <v>657</v>
      </c>
      <c r="C311" s="153" t="s">
        <v>1390</v>
      </c>
      <c r="D311" s="190" t="s">
        <v>1390</v>
      </c>
      <c r="E311" s="206"/>
      <c r="F311" s="143" t="str">
        <f t="shared" si="9"/>
        <v/>
      </c>
      <c r="G311" s="143" t="str">
        <f t="shared" si="10"/>
        <v/>
      </c>
    </row>
    <row r="312" spans="1:7" x14ac:dyDescent="0.25">
      <c r="A312" s="179" t="s">
        <v>880</v>
      </c>
      <c r="B312" s="198" t="s">
        <v>657</v>
      </c>
      <c r="C312" s="153" t="s">
        <v>1390</v>
      </c>
      <c r="D312" s="190" t="s">
        <v>1390</v>
      </c>
      <c r="E312" s="206"/>
      <c r="F312" s="143" t="str">
        <f t="shared" si="9"/>
        <v/>
      </c>
      <c r="G312" s="143" t="str">
        <f t="shared" si="10"/>
        <v/>
      </c>
    </row>
    <row r="313" spans="1:7" x14ac:dyDescent="0.25">
      <c r="A313" s="179" t="s">
        <v>881</v>
      </c>
      <c r="B313" s="198" t="s">
        <v>657</v>
      </c>
      <c r="C313" s="153" t="s">
        <v>1390</v>
      </c>
      <c r="D313" s="190" t="s">
        <v>1390</v>
      </c>
      <c r="E313" s="206"/>
      <c r="F313" s="143" t="str">
        <f t="shared" si="9"/>
        <v/>
      </c>
      <c r="G313" s="143" t="str">
        <f t="shared" si="10"/>
        <v/>
      </c>
    </row>
    <row r="314" spans="1:7" x14ac:dyDescent="0.25">
      <c r="A314" s="179" t="s">
        <v>882</v>
      </c>
      <c r="B314" s="198" t="s">
        <v>657</v>
      </c>
      <c r="C314" s="153" t="s">
        <v>1390</v>
      </c>
      <c r="D314" s="190" t="s">
        <v>1390</v>
      </c>
      <c r="E314" s="206"/>
      <c r="F314" s="143" t="str">
        <f t="shared" si="9"/>
        <v/>
      </c>
      <c r="G314" s="143" t="str">
        <f t="shared" si="10"/>
        <v/>
      </c>
    </row>
    <row r="315" spans="1:7" x14ac:dyDescent="0.25">
      <c r="A315" s="179" t="s">
        <v>883</v>
      </c>
      <c r="B315" s="207" t="s">
        <v>148</v>
      </c>
      <c r="C315" s="208">
        <f>SUM(C291:C314)</f>
        <v>0</v>
      </c>
      <c r="D315" s="209">
        <f>SUM(D291:D314)</f>
        <v>0</v>
      </c>
      <c r="E315" s="206"/>
      <c r="F315" s="210">
        <f>SUM(F291:F314)</f>
        <v>0</v>
      </c>
      <c r="G315" s="210">
        <f>SUM(G291:G314)</f>
        <v>0</v>
      </c>
    </row>
    <row r="316" spans="1:7" ht="15" customHeight="1" x14ac:dyDescent="0.25">
      <c r="A316" s="56"/>
      <c r="B316" s="57" t="s">
        <v>884</v>
      </c>
      <c r="C316" s="56" t="s">
        <v>735</v>
      </c>
      <c r="D316" s="56" t="s">
        <v>736</v>
      </c>
      <c r="E316" s="56"/>
      <c r="F316" s="56" t="s">
        <v>564</v>
      </c>
      <c r="G316" s="56" t="s">
        <v>737</v>
      </c>
    </row>
    <row r="317" spans="1:7" x14ac:dyDescent="0.25">
      <c r="A317" s="179" t="s">
        <v>885</v>
      </c>
      <c r="B317" s="179" t="s">
        <v>768</v>
      </c>
      <c r="C317" s="192" t="s">
        <v>1390</v>
      </c>
      <c r="D317" s="179" t="s">
        <v>1390</v>
      </c>
      <c r="G317" s="179"/>
    </row>
    <row r="318" spans="1:7" x14ac:dyDescent="0.25">
      <c r="G318" s="179"/>
    </row>
    <row r="319" spans="1:7" x14ac:dyDescent="0.25">
      <c r="B319" s="198" t="s">
        <v>769</v>
      </c>
      <c r="G319" s="179"/>
    </row>
    <row r="320" spans="1:7" x14ac:dyDescent="0.25">
      <c r="A320" s="179" t="s">
        <v>886</v>
      </c>
      <c r="B320" s="179" t="s">
        <v>771</v>
      </c>
      <c r="C320" s="153" t="s">
        <v>1390</v>
      </c>
      <c r="D320" s="190" t="s">
        <v>1390</v>
      </c>
      <c r="F320" s="143" t="str">
        <f>IF($C$328=0,"",IF(C320="[for completion]","",C320/$C$328))</f>
        <v/>
      </c>
      <c r="G320" s="143" t="str">
        <f>IF($D$328=0,"",IF(D320="[for completion]","",D320/$D$328))</f>
        <v/>
      </c>
    </row>
    <row r="321" spans="1:7" x14ac:dyDescent="0.25">
      <c r="A321" s="179" t="s">
        <v>887</v>
      </c>
      <c r="B321" s="179" t="s">
        <v>773</v>
      </c>
      <c r="C321" s="153" t="s">
        <v>1390</v>
      </c>
      <c r="D321" s="190" t="s">
        <v>1390</v>
      </c>
      <c r="F321" s="143" t="str">
        <f t="shared" ref="F321:F334" si="11">IF($C$328=0,"",IF(C321="[for completion]","",C321/$C$328))</f>
        <v/>
      </c>
      <c r="G321" s="143" t="str">
        <f t="shared" ref="G321:G334" si="12">IF($D$328=0,"",IF(D321="[for completion]","",D321/$D$328))</f>
        <v/>
      </c>
    </row>
    <row r="322" spans="1:7" x14ac:dyDescent="0.25">
      <c r="A322" s="179" t="s">
        <v>888</v>
      </c>
      <c r="B322" s="179" t="s">
        <v>775</v>
      </c>
      <c r="C322" s="153" t="s">
        <v>1390</v>
      </c>
      <c r="D322" s="190" t="s">
        <v>1390</v>
      </c>
      <c r="F322" s="143" t="str">
        <f t="shared" si="11"/>
        <v/>
      </c>
      <c r="G322" s="143" t="str">
        <f t="shared" si="12"/>
        <v/>
      </c>
    </row>
    <row r="323" spans="1:7" x14ac:dyDescent="0.25">
      <c r="A323" s="179" t="s">
        <v>889</v>
      </c>
      <c r="B323" s="179" t="s">
        <v>777</v>
      </c>
      <c r="C323" s="153" t="s">
        <v>1390</v>
      </c>
      <c r="D323" s="190" t="s">
        <v>1390</v>
      </c>
      <c r="F323" s="143" t="str">
        <f t="shared" si="11"/>
        <v/>
      </c>
      <c r="G323" s="143" t="str">
        <f t="shared" si="12"/>
        <v/>
      </c>
    </row>
    <row r="324" spans="1:7" x14ac:dyDescent="0.25">
      <c r="A324" s="179" t="s">
        <v>890</v>
      </c>
      <c r="B324" s="179" t="s">
        <v>779</v>
      </c>
      <c r="C324" s="153" t="s">
        <v>1390</v>
      </c>
      <c r="D324" s="190" t="s">
        <v>1390</v>
      </c>
      <c r="F324" s="143" t="str">
        <f t="shared" si="11"/>
        <v/>
      </c>
      <c r="G324" s="143" t="str">
        <f t="shared" si="12"/>
        <v/>
      </c>
    </row>
    <row r="325" spans="1:7" x14ac:dyDescent="0.25">
      <c r="A325" s="179" t="s">
        <v>891</v>
      </c>
      <c r="B325" s="179" t="s">
        <v>781</v>
      </c>
      <c r="C325" s="153" t="s">
        <v>1390</v>
      </c>
      <c r="D325" s="190" t="s">
        <v>1390</v>
      </c>
      <c r="F325" s="143" t="str">
        <f t="shared" si="11"/>
        <v/>
      </c>
      <c r="G325" s="143" t="str">
        <f t="shared" si="12"/>
        <v/>
      </c>
    </row>
    <row r="326" spans="1:7" x14ac:dyDescent="0.25">
      <c r="A326" s="179" t="s">
        <v>892</v>
      </c>
      <c r="B326" s="179" t="s">
        <v>783</v>
      </c>
      <c r="C326" s="153" t="s">
        <v>1390</v>
      </c>
      <c r="D326" s="190" t="s">
        <v>1390</v>
      </c>
      <c r="F326" s="143" t="str">
        <f t="shared" si="11"/>
        <v/>
      </c>
      <c r="G326" s="143" t="str">
        <f t="shared" si="12"/>
        <v/>
      </c>
    </row>
    <row r="327" spans="1:7" x14ac:dyDescent="0.25">
      <c r="A327" s="179" t="s">
        <v>893</v>
      </c>
      <c r="B327" s="179" t="s">
        <v>785</v>
      </c>
      <c r="C327" s="153" t="s">
        <v>1390</v>
      </c>
      <c r="D327" s="190" t="s">
        <v>1390</v>
      </c>
      <c r="F327" s="143" t="str">
        <f t="shared" si="11"/>
        <v/>
      </c>
      <c r="G327" s="143" t="str">
        <f t="shared" si="12"/>
        <v/>
      </c>
    </row>
    <row r="328" spans="1:7" x14ac:dyDescent="0.25">
      <c r="A328" s="179" t="s">
        <v>894</v>
      </c>
      <c r="B328" s="207" t="s">
        <v>148</v>
      </c>
      <c r="C328" s="153">
        <f>SUM(C320:C327)</f>
        <v>0</v>
      </c>
      <c r="D328" s="190">
        <f>SUM(D320:D327)</f>
        <v>0</v>
      </c>
      <c r="F328" s="192">
        <f>SUM(F320:F327)</f>
        <v>0</v>
      </c>
      <c r="G328" s="192">
        <f>SUM(G320:G327)</f>
        <v>0</v>
      </c>
    </row>
    <row r="329" spans="1:7" outlineLevel="1" x14ac:dyDescent="0.25">
      <c r="A329" s="179" t="s">
        <v>895</v>
      </c>
      <c r="B329" s="193" t="s">
        <v>788</v>
      </c>
      <c r="C329" s="153"/>
      <c r="D329" s="190"/>
      <c r="F329" s="143" t="str">
        <f t="shared" si="11"/>
        <v/>
      </c>
      <c r="G329" s="143" t="str">
        <f t="shared" si="12"/>
        <v/>
      </c>
    </row>
    <row r="330" spans="1:7" outlineLevel="1" x14ac:dyDescent="0.25">
      <c r="A330" s="179" t="s">
        <v>896</v>
      </c>
      <c r="B330" s="193" t="s">
        <v>790</v>
      </c>
      <c r="C330" s="153"/>
      <c r="D330" s="190"/>
      <c r="F330" s="143" t="str">
        <f t="shared" si="11"/>
        <v/>
      </c>
      <c r="G330" s="143" t="str">
        <f t="shared" si="12"/>
        <v/>
      </c>
    </row>
    <row r="331" spans="1:7" outlineLevel="1" x14ac:dyDescent="0.25">
      <c r="A331" s="179" t="s">
        <v>897</v>
      </c>
      <c r="B331" s="193" t="s">
        <v>792</v>
      </c>
      <c r="C331" s="153"/>
      <c r="D331" s="190"/>
      <c r="F331" s="143" t="str">
        <f t="shared" si="11"/>
        <v/>
      </c>
      <c r="G331" s="143" t="str">
        <f t="shared" si="12"/>
        <v/>
      </c>
    </row>
    <row r="332" spans="1:7" outlineLevel="1" x14ac:dyDescent="0.25">
      <c r="A332" s="179" t="s">
        <v>898</v>
      </c>
      <c r="B332" s="193" t="s">
        <v>794</v>
      </c>
      <c r="C332" s="153"/>
      <c r="D332" s="190"/>
      <c r="F332" s="143" t="str">
        <f t="shared" si="11"/>
        <v/>
      </c>
      <c r="G332" s="143" t="str">
        <f t="shared" si="12"/>
        <v/>
      </c>
    </row>
    <row r="333" spans="1:7" outlineLevel="1" x14ac:dyDescent="0.25">
      <c r="A333" s="179" t="s">
        <v>899</v>
      </c>
      <c r="B333" s="193" t="s">
        <v>796</v>
      </c>
      <c r="C333" s="153"/>
      <c r="D333" s="190"/>
      <c r="F333" s="143" t="str">
        <f t="shared" si="11"/>
        <v/>
      </c>
      <c r="G333" s="143" t="str">
        <f t="shared" si="12"/>
        <v/>
      </c>
    </row>
    <row r="334" spans="1:7" outlineLevel="1" x14ac:dyDescent="0.25">
      <c r="A334" s="179" t="s">
        <v>900</v>
      </c>
      <c r="B334" s="193" t="s">
        <v>798</v>
      </c>
      <c r="C334" s="153"/>
      <c r="D334" s="190"/>
      <c r="F334" s="143" t="str">
        <f t="shared" si="11"/>
        <v/>
      </c>
      <c r="G334" s="143" t="str">
        <f t="shared" si="12"/>
        <v/>
      </c>
    </row>
    <row r="335" spans="1:7" outlineLevel="1" x14ac:dyDescent="0.25">
      <c r="A335" s="179" t="s">
        <v>901</v>
      </c>
      <c r="B335" s="193"/>
      <c r="F335" s="211"/>
      <c r="G335" s="211"/>
    </row>
    <row r="336" spans="1:7" outlineLevel="1" x14ac:dyDescent="0.25">
      <c r="A336" s="179" t="s">
        <v>902</v>
      </c>
      <c r="B336" s="193"/>
      <c r="F336" s="211"/>
      <c r="G336" s="211"/>
    </row>
    <row r="337" spans="1:7" outlineLevel="1" x14ac:dyDescent="0.25">
      <c r="A337" s="179" t="s">
        <v>903</v>
      </c>
      <c r="B337" s="193"/>
      <c r="F337" s="206"/>
      <c r="G337" s="206"/>
    </row>
    <row r="338" spans="1:7" ht="15" customHeight="1" x14ac:dyDescent="0.25">
      <c r="A338" s="56"/>
      <c r="B338" s="57" t="s">
        <v>904</v>
      </c>
      <c r="C338" s="56" t="s">
        <v>735</v>
      </c>
      <c r="D338" s="56" t="s">
        <v>736</v>
      </c>
      <c r="E338" s="56"/>
      <c r="F338" s="56" t="s">
        <v>564</v>
      </c>
      <c r="G338" s="56" t="s">
        <v>737</v>
      </c>
    </row>
    <row r="339" spans="1:7" x14ac:dyDescent="0.25">
      <c r="A339" s="179" t="s">
        <v>905</v>
      </c>
      <c r="B339" s="179" t="s">
        <v>768</v>
      </c>
      <c r="C339" s="192" t="s">
        <v>1390</v>
      </c>
      <c r="D339" s="179" t="s">
        <v>1390</v>
      </c>
      <c r="G339" s="179"/>
    </row>
    <row r="340" spans="1:7" x14ac:dyDescent="0.25">
      <c r="G340" s="179"/>
    </row>
    <row r="341" spans="1:7" x14ac:dyDescent="0.25">
      <c r="B341" s="198" t="s">
        <v>769</v>
      </c>
      <c r="G341" s="179"/>
    </row>
    <row r="342" spans="1:7" x14ac:dyDescent="0.25">
      <c r="A342" s="179" t="s">
        <v>906</v>
      </c>
      <c r="B342" s="179" t="s">
        <v>771</v>
      </c>
      <c r="C342" s="153" t="s">
        <v>1390</v>
      </c>
      <c r="D342" s="190" t="s">
        <v>1390</v>
      </c>
      <c r="F342" s="143" t="str">
        <f>IF($C$350=0,"",IF(C342="[Mark as ND1 if not relevant]","",C342/$C$350))</f>
        <v/>
      </c>
      <c r="G342" s="143" t="str">
        <f>IF($D$350=0,"",IF(D342="[Mark as ND1 if not relevant]","",D342/$D$350))</f>
        <v/>
      </c>
    </row>
    <row r="343" spans="1:7" x14ac:dyDescent="0.25">
      <c r="A343" s="179" t="s">
        <v>907</v>
      </c>
      <c r="B343" s="179" t="s">
        <v>773</v>
      </c>
      <c r="C343" s="153" t="s">
        <v>1390</v>
      </c>
      <c r="D343" s="190" t="s">
        <v>1390</v>
      </c>
      <c r="F343" s="143" t="str">
        <f t="shared" ref="F343:F349" si="13">IF($C$350=0,"",IF(C343="[Mark as ND1 if not relevant]","",C343/$C$350))</f>
        <v/>
      </c>
      <c r="G343" s="143" t="str">
        <f t="shared" ref="G343:G349" si="14">IF($D$350=0,"",IF(D343="[Mark as ND1 if not relevant]","",D343/$D$350))</f>
        <v/>
      </c>
    </row>
    <row r="344" spans="1:7" x14ac:dyDescent="0.25">
      <c r="A344" s="179" t="s">
        <v>908</v>
      </c>
      <c r="B344" s="179" t="s">
        <v>775</v>
      </c>
      <c r="C344" s="153" t="s">
        <v>1390</v>
      </c>
      <c r="D344" s="190" t="s">
        <v>1390</v>
      </c>
      <c r="F344" s="143" t="str">
        <f t="shared" si="13"/>
        <v/>
      </c>
      <c r="G344" s="143" t="str">
        <f t="shared" si="14"/>
        <v/>
      </c>
    </row>
    <row r="345" spans="1:7" x14ac:dyDescent="0.25">
      <c r="A345" s="179" t="s">
        <v>909</v>
      </c>
      <c r="B345" s="179" t="s">
        <v>777</v>
      </c>
      <c r="C345" s="153" t="s">
        <v>1390</v>
      </c>
      <c r="D345" s="190" t="s">
        <v>1390</v>
      </c>
      <c r="F345" s="143" t="str">
        <f t="shared" si="13"/>
        <v/>
      </c>
      <c r="G345" s="143" t="str">
        <f t="shared" si="14"/>
        <v/>
      </c>
    </row>
    <row r="346" spans="1:7" x14ac:dyDescent="0.25">
      <c r="A346" s="179" t="s">
        <v>910</v>
      </c>
      <c r="B346" s="179" t="s">
        <v>779</v>
      </c>
      <c r="C346" s="153" t="s">
        <v>1390</v>
      </c>
      <c r="D346" s="190" t="s">
        <v>1390</v>
      </c>
      <c r="F346" s="143" t="str">
        <f t="shared" si="13"/>
        <v/>
      </c>
      <c r="G346" s="143" t="str">
        <f t="shared" si="14"/>
        <v/>
      </c>
    </row>
    <row r="347" spans="1:7" x14ac:dyDescent="0.25">
      <c r="A347" s="179" t="s">
        <v>911</v>
      </c>
      <c r="B347" s="179" t="s">
        <v>781</v>
      </c>
      <c r="C347" s="153" t="s">
        <v>1390</v>
      </c>
      <c r="D347" s="190" t="s">
        <v>1390</v>
      </c>
      <c r="F347" s="143" t="str">
        <f t="shared" si="13"/>
        <v/>
      </c>
      <c r="G347" s="143" t="str">
        <f t="shared" si="14"/>
        <v/>
      </c>
    </row>
    <row r="348" spans="1:7" x14ac:dyDescent="0.25">
      <c r="A348" s="179" t="s">
        <v>912</v>
      </c>
      <c r="B348" s="179" t="s">
        <v>783</v>
      </c>
      <c r="C348" s="153" t="s">
        <v>1390</v>
      </c>
      <c r="D348" s="190" t="s">
        <v>1390</v>
      </c>
      <c r="F348" s="143" t="str">
        <f t="shared" si="13"/>
        <v/>
      </c>
      <c r="G348" s="143" t="str">
        <f t="shared" si="14"/>
        <v/>
      </c>
    </row>
    <row r="349" spans="1:7" x14ac:dyDescent="0.25">
      <c r="A349" s="179" t="s">
        <v>913</v>
      </c>
      <c r="B349" s="179" t="s">
        <v>785</v>
      </c>
      <c r="C349" s="153" t="s">
        <v>1390</v>
      </c>
      <c r="D349" s="190" t="s">
        <v>1390</v>
      </c>
      <c r="F349" s="143" t="str">
        <f t="shared" si="13"/>
        <v/>
      </c>
      <c r="G349" s="143" t="str">
        <f t="shared" si="14"/>
        <v/>
      </c>
    </row>
    <row r="350" spans="1:7" x14ac:dyDescent="0.25">
      <c r="A350" s="179" t="s">
        <v>914</v>
      </c>
      <c r="B350" s="207" t="s">
        <v>148</v>
      </c>
      <c r="C350" s="153">
        <f>SUM(C342:C349)</f>
        <v>0</v>
      </c>
      <c r="D350" s="190">
        <f>SUM(D342:D349)</f>
        <v>0</v>
      </c>
      <c r="F350" s="192">
        <f>SUM(F342:F349)</f>
        <v>0</v>
      </c>
      <c r="G350" s="192">
        <f>SUM(G342:G349)</f>
        <v>0</v>
      </c>
    </row>
    <row r="351" spans="1:7" outlineLevel="1" x14ac:dyDescent="0.25">
      <c r="A351" s="179" t="s">
        <v>915</v>
      </c>
      <c r="B351" s="193" t="s">
        <v>788</v>
      </c>
      <c r="C351" s="153"/>
      <c r="D351" s="190"/>
      <c r="F351" s="143" t="str">
        <f t="shared" ref="F351:F356" si="15">IF($C$350=0,"",IF(C351="[for completion]","",C351/$C$350))</f>
        <v/>
      </c>
      <c r="G351" s="143" t="str">
        <f t="shared" ref="G351:G356" si="16">IF($D$350=0,"",IF(D351="[for completion]","",D351/$D$350))</f>
        <v/>
      </c>
    </row>
    <row r="352" spans="1:7" outlineLevel="1" x14ac:dyDescent="0.25">
      <c r="A352" s="179" t="s">
        <v>916</v>
      </c>
      <c r="B352" s="193" t="s">
        <v>790</v>
      </c>
      <c r="C352" s="153"/>
      <c r="D352" s="190"/>
      <c r="F352" s="143" t="str">
        <f t="shared" si="15"/>
        <v/>
      </c>
      <c r="G352" s="143" t="str">
        <f t="shared" si="16"/>
        <v/>
      </c>
    </row>
    <row r="353" spans="1:7" outlineLevel="1" x14ac:dyDescent="0.25">
      <c r="A353" s="179" t="s">
        <v>917</v>
      </c>
      <c r="B353" s="193" t="s">
        <v>792</v>
      </c>
      <c r="C353" s="153"/>
      <c r="D353" s="190"/>
      <c r="F353" s="143" t="str">
        <f t="shared" si="15"/>
        <v/>
      </c>
      <c r="G353" s="143" t="str">
        <f t="shared" si="16"/>
        <v/>
      </c>
    </row>
    <row r="354" spans="1:7" outlineLevel="1" x14ac:dyDescent="0.25">
      <c r="A354" s="179" t="s">
        <v>918</v>
      </c>
      <c r="B354" s="193" t="s">
        <v>794</v>
      </c>
      <c r="C354" s="153"/>
      <c r="D354" s="190"/>
      <c r="F354" s="143" t="str">
        <f t="shared" si="15"/>
        <v/>
      </c>
      <c r="G354" s="143" t="str">
        <f t="shared" si="16"/>
        <v/>
      </c>
    </row>
    <row r="355" spans="1:7" outlineLevel="1" x14ac:dyDescent="0.25">
      <c r="A355" s="179" t="s">
        <v>919</v>
      </c>
      <c r="B355" s="193" t="s">
        <v>796</v>
      </c>
      <c r="C355" s="153"/>
      <c r="D355" s="190"/>
      <c r="F355" s="143" t="str">
        <f t="shared" si="15"/>
        <v/>
      </c>
      <c r="G355" s="143" t="str">
        <f t="shared" si="16"/>
        <v/>
      </c>
    </row>
    <row r="356" spans="1:7" outlineLevel="1" x14ac:dyDescent="0.25">
      <c r="A356" s="179" t="s">
        <v>920</v>
      </c>
      <c r="B356" s="193" t="s">
        <v>798</v>
      </c>
      <c r="C356" s="153"/>
      <c r="D356" s="190"/>
      <c r="F356" s="143" t="str">
        <f t="shared" si="15"/>
        <v/>
      </c>
      <c r="G356" s="143" t="str">
        <f t="shared" si="16"/>
        <v/>
      </c>
    </row>
    <row r="357" spans="1:7" outlineLevel="1" x14ac:dyDescent="0.25">
      <c r="A357" s="179" t="s">
        <v>921</v>
      </c>
      <c r="B357" s="193"/>
      <c r="F357" s="143"/>
      <c r="G357" s="143"/>
    </row>
    <row r="358" spans="1:7" outlineLevel="1" x14ac:dyDescent="0.25">
      <c r="A358" s="179" t="s">
        <v>922</v>
      </c>
      <c r="B358" s="193"/>
      <c r="F358" s="143"/>
      <c r="G358" s="143"/>
    </row>
    <row r="359" spans="1:7" outlineLevel="1" x14ac:dyDescent="0.25">
      <c r="A359" s="179" t="s">
        <v>923</v>
      </c>
      <c r="B359" s="193"/>
      <c r="F359" s="143"/>
      <c r="G359" s="192"/>
    </row>
    <row r="360" spans="1:7" ht="15" customHeight="1" x14ac:dyDescent="0.25">
      <c r="A360" s="56"/>
      <c r="B360" s="57" t="s">
        <v>924</v>
      </c>
      <c r="C360" s="56" t="s">
        <v>925</v>
      </c>
      <c r="D360" s="56"/>
      <c r="E360" s="56"/>
      <c r="F360" s="56"/>
      <c r="G360" s="58"/>
    </row>
    <row r="361" spans="1:7" x14ac:dyDescent="0.25">
      <c r="A361" s="179" t="s">
        <v>926</v>
      </c>
      <c r="B361" s="198" t="s">
        <v>927</v>
      </c>
      <c r="C361" s="192" t="s">
        <v>1390</v>
      </c>
      <c r="G361" s="179"/>
    </row>
    <row r="362" spans="1:7" x14ac:dyDescent="0.25">
      <c r="A362" s="179" t="s">
        <v>928</v>
      </c>
      <c r="B362" s="198" t="s">
        <v>929</v>
      </c>
      <c r="C362" s="192" t="s">
        <v>1390</v>
      </c>
      <c r="G362" s="179"/>
    </row>
    <row r="363" spans="1:7" x14ac:dyDescent="0.25">
      <c r="A363" s="179" t="s">
        <v>930</v>
      </c>
      <c r="B363" s="198" t="s">
        <v>931</v>
      </c>
      <c r="C363" s="192" t="s">
        <v>1390</v>
      </c>
      <c r="G363" s="179"/>
    </row>
    <row r="364" spans="1:7" x14ac:dyDescent="0.25">
      <c r="A364" s="179" t="s">
        <v>932</v>
      </c>
      <c r="B364" s="198" t="s">
        <v>933</v>
      </c>
      <c r="C364" s="192" t="s">
        <v>1390</v>
      </c>
      <c r="G364" s="179"/>
    </row>
    <row r="365" spans="1:7" x14ac:dyDescent="0.25">
      <c r="A365" s="179" t="s">
        <v>934</v>
      </c>
      <c r="B365" s="198" t="s">
        <v>935</v>
      </c>
      <c r="C365" s="192" t="s">
        <v>1390</v>
      </c>
      <c r="G365" s="179"/>
    </row>
    <row r="366" spans="1:7" x14ac:dyDescent="0.25">
      <c r="A366" s="179" t="s">
        <v>936</v>
      </c>
      <c r="B366" s="198" t="s">
        <v>937</v>
      </c>
      <c r="C366" s="192" t="s">
        <v>1390</v>
      </c>
      <c r="G366" s="179"/>
    </row>
    <row r="367" spans="1:7" x14ac:dyDescent="0.25">
      <c r="A367" s="179" t="s">
        <v>938</v>
      </c>
      <c r="B367" s="198" t="s">
        <v>939</v>
      </c>
      <c r="C367" s="192" t="s">
        <v>1390</v>
      </c>
      <c r="G367" s="179"/>
    </row>
    <row r="368" spans="1:7" x14ac:dyDescent="0.25">
      <c r="A368" s="179" t="s">
        <v>940</v>
      </c>
      <c r="B368" s="198" t="s">
        <v>941</v>
      </c>
      <c r="C368" s="192" t="s">
        <v>1390</v>
      </c>
      <c r="G368" s="179"/>
    </row>
    <row r="369" spans="1:7" x14ac:dyDescent="0.25">
      <c r="A369" s="179" t="s">
        <v>942</v>
      </c>
      <c r="B369" s="198" t="s">
        <v>943</v>
      </c>
      <c r="C369" s="192" t="s">
        <v>1390</v>
      </c>
      <c r="G369" s="179"/>
    </row>
    <row r="370" spans="1:7" x14ac:dyDescent="0.25">
      <c r="A370" s="179" t="s">
        <v>944</v>
      </c>
      <c r="B370" s="198" t="s">
        <v>146</v>
      </c>
      <c r="C370" s="192" t="s">
        <v>1390</v>
      </c>
      <c r="G370" s="179"/>
    </row>
    <row r="371" spans="1:7" outlineLevel="1" x14ac:dyDescent="0.25">
      <c r="A371" s="179" t="s">
        <v>945</v>
      </c>
      <c r="B371" s="193" t="s">
        <v>946</v>
      </c>
      <c r="C371" s="192"/>
      <c r="G371" s="179"/>
    </row>
    <row r="372" spans="1:7" outlineLevel="1" x14ac:dyDescent="0.25">
      <c r="A372" s="179" t="s">
        <v>947</v>
      </c>
      <c r="B372" s="193" t="s">
        <v>150</v>
      </c>
      <c r="C372" s="192"/>
      <c r="G372" s="179"/>
    </row>
    <row r="373" spans="1:7" outlineLevel="1" x14ac:dyDescent="0.25">
      <c r="A373" s="179" t="s">
        <v>948</v>
      </c>
      <c r="B373" s="193" t="s">
        <v>150</v>
      </c>
      <c r="C373" s="192"/>
      <c r="G373" s="179"/>
    </row>
    <row r="374" spans="1:7" outlineLevel="1" x14ac:dyDescent="0.25">
      <c r="A374" s="179" t="s">
        <v>949</v>
      </c>
      <c r="B374" s="193" t="s">
        <v>150</v>
      </c>
      <c r="C374" s="192"/>
      <c r="G374" s="179"/>
    </row>
    <row r="375" spans="1:7" outlineLevel="1" x14ac:dyDescent="0.25">
      <c r="A375" s="179" t="s">
        <v>950</v>
      </c>
      <c r="B375" s="193" t="s">
        <v>150</v>
      </c>
      <c r="C375" s="192"/>
      <c r="G375" s="179"/>
    </row>
    <row r="376" spans="1:7" outlineLevel="1" x14ac:dyDescent="0.25">
      <c r="A376" s="179" t="s">
        <v>951</v>
      </c>
      <c r="B376" s="193" t="s">
        <v>150</v>
      </c>
      <c r="C376" s="192"/>
      <c r="G376" s="179"/>
    </row>
    <row r="377" spans="1:7" outlineLevel="1" x14ac:dyDescent="0.25">
      <c r="A377" s="179" t="s">
        <v>952</v>
      </c>
      <c r="B377" s="193" t="s">
        <v>150</v>
      </c>
      <c r="C377" s="192"/>
      <c r="G377" s="179"/>
    </row>
    <row r="378" spans="1:7" outlineLevel="1" x14ac:dyDescent="0.25">
      <c r="A378" s="179" t="s">
        <v>953</v>
      </c>
      <c r="B378" s="193" t="s">
        <v>150</v>
      </c>
      <c r="C378" s="192"/>
      <c r="G378" s="179"/>
    </row>
    <row r="379" spans="1:7" outlineLevel="1" x14ac:dyDescent="0.25">
      <c r="A379" s="179" t="s">
        <v>954</v>
      </c>
      <c r="B379" s="193" t="s">
        <v>150</v>
      </c>
      <c r="C379" s="192"/>
      <c r="G379" s="179"/>
    </row>
    <row r="380" spans="1:7" outlineLevel="1" x14ac:dyDescent="0.25">
      <c r="A380" s="179" t="s">
        <v>955</v>
      </c>
      <c r="B380" s="193" t="s">
        <v>150</v>
      </c>
      <c r="C380" s="192"/>
      <c r="G380" s="179"/>
    </row>
    <row r="381" spans="1:7" outlineLevel="1" x14ac:dyDescent="0.25">
      <c r="A381" s="179" t="s">
        <v>956</v>
      </c>
      <c r="B381" s="193" t="s">
        <v>150</v>
      </c>
      <c r="C381" s="192"/>
      <c r="G381" s="179"/>
    </row>
    <row r="382" spans="1:7" outlineLevel="1" x14ac:dyDescent="0.25">
      <c r="A382" s="179" t="s">
        <v>957</v>
      </c>
      <c r="B382" s="193" t="s">
        <v>150</v>
      </c>
      <c r="C382" s="192"/>
    </row>
    <row r="383" spans="1:7" outlineLevel="1" x14ac:dyDescent="0.25">
      <c r="A383" s="179" t="s">
        <v>958</v>
      </c>
      <c r="B383" s="193" t="s">
        <v>150</v>
      </c>
      <c r="C383" s="192"/>
    </row>
    <row r="384" spans="1:7" outlineLevel="1" x14ac:dyDescent="0.25">
      <c r="A384" s="179" t="s">
        <v>959</v>
      </c>
      <c r="B384" s="193" t="s">
        <v>150</v>
      </c>
      <c r="C384" s="192"/>
    </row>
    <row r="385" spans="1:7" outlineLevel="1" x14ac:dyDescent="0.25">
      <c r="A385" s="179" t="s">
        <v>960</v>
      </c>
      <c r="B385" s="193" t="s">
        <v>150</v>
      </c>
      <c r="C385" s="192"/>
      <c r="D385" s="177"/>
      <c r="E385" s="177"/>
      <c r="F385" s="177"/>
      <c r="G385" s="177"/>
    </row>
    <row r="386" spans="1:7" outlineLevel="1" x14ac:dyDescent="0.25">
      <c r="A386" s="179" t="s">
        <v>961</v>
      </c>
      <c r="B386" s="193" t="s">
        <v>150</v>
      </c>
      <c r="C386" s="192"/>
      <c r="D386" s="177"/>
      <c r="E386" s="177"/>
      <c r="F386" s="177"/>
      <c r="G386" s="177"/>
    </row>
    <row r="387" spans="1:7" outlineLevel="1" x14ac:dyDescent="0.25">
      <c r="A387" s="179" t="s">
        <v>962</v>
      </c>
      <c r="B387" s="193" t="s">
        <v>150</v>
      </c>
      <c r="C387" s="192"/>
      <c r="D387" s="177"/>
      <c r="E387" s="177"/>
      <c r="F387" s="177"/>
      <c r="G387" s="177"/>
    </row>
    <row r="388" spans="1:7" x14ac:dyDescent="0.25">
      <c r="C388" s="192"/>
      <c r="D388" s="177"/>
      <c r="E388" s="177"/>
      <c r="F388" s="177"/>
      <c r="G388" s="177"/>
    </row>
    <row r="389" spans="1:7" x14ac:dyDescent="0.25">
      <c r="C389" s="192"/>
      <c r="D389" s="177"/>
      <c r="E389" s="177"/>
      <c r="F389" s="177"/>
      <c r="G389" s="177"/>
    </row>
    <row r="390" spans="1:7" x14ac:dyDescent="0.25">
      <c r="C390" s="192"/>
      <c r="D390" s="177"/>
      <c r="E390" s="177"/>
      <c r="F390" s="177"/>
      <c r="G390" s="177"/>
    </row>
    <row r="391" spans="1:7" x14ac:dyDescent="0.25">
      <c r="C391" s="192"/>
      <c r="D391" s="177"/>
      <c r="E391" s="177"/>
      <c r="F391" s="177"/>
      <c r="G391" s="177"/>
    </row>
    <row r="392" spans="1:7" x14ac:dyDescent="0.25">
      <c r="C392" s="192"/>
      <c r="D392" s="177"/>
      <c r="E392" s="177"/>
      <c r="F392" s="177"/>
      <c r="G392" s="177"/>
    </row>
    <row r="393" spans="1:7" x14ac:dyDescent="0.25">
      <c r="C393" s="192"/>
      <c r="D393" s="177"/>
      <c r="E393" s="177"/>
      <c r="F393" s="177"/>
      <c r="G393" s="17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 sqref="C3"/>
    </sheetView>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12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123" customWidth="1"/>
    <col min="15" max="16384" width="8.85546875" style="47"/>
  </cols>
  <sheetData>
    <row r="1" spans="1:14" ht="31.5" x14ac:dyDescent="0.25">
      <c r="A1" s="111" t="s">
        <v>963</v>
      </c>
      <c r="B1" s="111"/>
      <c r="C1" s="123"/>
      <c r="D1" s="123"/>
      <c r="E1" s="123"/>
      <c r="F1" s="124" t="s">
        <v>1773</v>
      </c>
      <c r="H1" s="123"/>
      <c r="I1" s="111"/>
      <c r="J1" s="123"/>
      <c r="K1" s="123"/>
      <c r="L1" s="123"/>
      <c r="M1" s="123"/>
    </row>
    <row r="2" spans="1:14" ht="15.75" thickBot="1" x14ac:dyDescent="0.3">
      <c r="A2" s="123"/>
      <c r="B2" s="123"/>
      <c r="C2" s="123"/>
      <c r="D2" s="123"/>
      <c r="E2" s="123"/>
      <c r="F2" s="123"/>
      <c r="H2" s="70"/>
      <c r="L2" s="123"/>
      <c r="M2" s="123"/>
    </row>
    <row r="3" spans="1:14" ht="19.5" thickBot="1" x14ac:dyDescent="0.3">
      <c r="A3" s="126"/>
      <c r="B3" s="34" t="s">
        <v>71</v>
      </c>
      <c r="C3" s="128" t="s">
        <v>217</v>
      </c>
      <c r="D3" s="126"/>
      <c r="E3" s="126"/>
      <c r="F3" s="126"/>
      <c r="G3" s="126"/>
      <c r="H3" s="70"/>
      <c r="L3" s="123"/>
      <c r="M3" s="123"/>
    </row>
    <row r="4" spans="1:14" ht="15.75" thickBot="1" x14ac:dyDescent="0.3">
      <c r="H4" s="70"/>
      <c r="L4" s="123"/>
      <c r="M4" s="123"/>
    </row>
    <row r="5" spans="1:14" ht="18.75" x14ac:dyDescent="0.25">
      <c r="B5" s="35" t="s">
        <v>964</v>
      </c>
      <c r="C5" s="127"/>
      <c r="E5" s="129"/>
      <c r="F5" s="129"/>
      <c r="H5" s="70"/>
      <c r="L5" s="123"/>
      <c r="M5" s="123"/>
    </row>
    <row r="6" spans="1:14" ht="15.75" thickBot="1" x14ac:dyDescent="0.3">
      <c r="B6" s="36" t="s">
        <v>965</v>
      </c>
      <c r="H6" s="70"/>
      <c r="L6" s="123"/>
      <c r="M6" s="123"/>
    </row>
    <row r="7" spans="1:14" x14ac:dyDescent="0.25">
      <c r="H7" s="70"/>
      <c r="L7" s="123"/>
      <c r="M7" s="123"/>
    </row>
    <row r="8" spans="1:14" ht="37.5" x14ac:dyDescent="0.25">
      <c r="A8" s="38" t="s">
        <v>80</v>
      </c>
      <c r="B8" s="38" t="s">
        <v>965</v>
      </c>
      <c r="C8" s="39"/>
      <c r="D8" s="39"/>
      <c r="E8" s="39"/>
      <c r="F8" s="39"/>
      <c r="G8" s="40"/>
      <c r="H8" s="70"/>
      <c r="I8" s="133"/>
      <c r="J8" s="129"/>
      <c r="K8" s="129"/>
      <c r="L8" s="129"/>
      <c r="M8" s="129"/>
    </row>
    <row r="9" spans="1:14" ht="15" customHeight="1" x14ac:dyDescent="0.25">
      <c r="A9" s="41"/>
      <c r="B9" s="42" t="s">
        <v>966</v>
      </c>
      <c r="C9" s="41"/>
      <c r="D9" s="41"/>
      <c r="E9" s="41"/>
      <c r="F9" s="44"/>
      <c r="G9" s="44"/>
      <c r="H9" s="70"/>
      <c r="I9" s="133"/>
      <c r="J9" s="130"/>
      <c r="K9" s="130"/>
      <c r="L9" s="130"/>
      <c r="M9" s="151"/>
      <c r="N9" s="151"/>
    </row>
    <row r="10" spans="1:14" x14ac:dyDescent="0.25">
      <c r="A10" s="45" t="s">
        <v>967</v>
      </c>
      <c r="B10" s="45" t="s">
        <v>968</v>
      </c>
      <c r="C10" s="139" t="s">
        <v>82</v>
      </c>
      <c r="E10" s="133"/>
      <c r="F10" s="133"/>
      <c r="H10" s="70"/>
      <c r="I10" s="133"/>
      <c r="L10" s="133"/>
      <c r="M10" s="133"/>
    </row>
    <row r="11" spans="1:14" outlineLevel="1" x14ac:dyDescent="0.25">
      <c r="A11" s="45" t="s">
        <v>969</v>
      </c>
      <c r="B11" s="146" t="s">
        <v>557</v>
      </c>
      <c r="C11" s="139"/>
      <c r="E11" s="133"/>
      <c r="F11" s="133"/>
      <c r="H11" s="70"/>
      <c r="I11" s="133"/>
      <c r="L11" s="133"/>
      <c r="M11" s="133"/>
    </row>
    <row r="12" spans="1:14" outlineLevel="1" x14ac:dyDescent="0.25">
      <c r="A12" s="45" t="s">
        <v>970</v>
      </c>
      <c r="B12" s="146" t="s">
        <v>559</v>
      </c>
      <c r="C12" s="139"/>
      <c r="E12" s="133"/>
      <c r="F12" s="133"/>
      <c r="H12" s="70"/>
      <c r="I12" s="133"/>
      <c r="L12" s="133"/>
      <c r="M12" s="133"/>
    </row>
    <row r="13" spans="1:14" outlineLevel="1" x14ac:dyDescent="0.25">
      <c r="A13" s="45" t="s">
        <v>971</v>
      </c>
      <c r="E13" s="133"/>
      <c r="F13" s="133"/>
      <c r="H13" s="70"/>
      <c r="I13" s="133"/>
      <c r="L13" s="133"/>
      <c r="M13" s="133"/>
    </row>
    <row r="14" spans="1:14" outlineLevel="1" x14ac:dyDescent="0.25">
      <c r="A14" s="45" t="s">
        <v>972</v>
      </c>
      <c r="E14" s="133"/>
      <c r="F14" s="133"/>
      <c r="H14" s="70"/>
      <c r="I14" s="133"/>
      <c r="L14" s="133"/>
      <c r="M14" s="133"/>
    </row>
    <row r="15" spans="1:14" outlineLevel="1" x14ac:dyDescent="0.25">
      <c r="A15" s="45" t="s">
        <v>973</v>
      </c>
      <c r="E15" s="133"/>
      <c r="F15" s="133"/>
      <c r="H15" s="70"/>
      <c r="I15" s="133"/>
      <c r="L15" s="133"/>
      <c r="M15" s="133"/>
    </row>
    <row r="16" spans="1:14" outlineLevel="1" x14ac:dyDescent="0.25">
      <c r="A16" s="45" t="s">
        <v>974</v>
      </c>
      <c r="E16" s="133"/>
      <c r="F16" s="133"/>
      <c r="H16" s="70"/>
      <c r="I16" s="133"/>
      <c r="L16" s="133"/>
      <c r="M16" s="133"/>
    </row>
    <row r="17" spans="1:14" outlineLevel="1" x14ac:dyDescent="0.25">
      <c r="A17" s="45" t="s">
        <v>975</v>
      </c>
      <c r="E17" s="133"/>
      <c r="F17" s="133"/>
      <c r="H17" s="70"/>
      <c r="I17" s="133"/>
      <c r="L17" s="133"/>
      <c r="M17" s="133"/>
    </row>
    <row r="18" spans="1:14" x14ac:dyDescent="0.25">
      <c r="A18" s="41"/>
      <c r="B18" s="41" t="s">
        <v>976</v>
      </c>
      <c r="C18" s="41" t="s">
        <v>735</v>
      </c>
      <c r="D18" s="41" t="s">
        <v>977</v>
      </c>
      <c r="E18" s="41"/>
      <c r="F18" s="41" t="s">
        <v>978</v>
      </c>
      <c r="G18" s="41" t="s">
        <v>979</v>
      </c>
      <c r="H18" s="70"/>
      <c r="I18" s="213"/>
      <c r="J18" s="130"/>
      <c r="K18" s="130"/>
      <c r="L18" s="129"/>
      <c r="M18" s="130"/>
      <c r="N18" s="130"/>
    </row>
    <row r="19" spans="1:14" x14ac:dyDescent="0.25">
      <c r="A19" s="45" t="s">
        <v>980</v>
      </c>
      <c r="B19" s="45" t="s">
        <v>981</v>
      </c>
      <c r="C19" s="135" t="s">
        <v>82</v>
      </c>
      <c r="D19" s="130"/>
      <c r="E19" s="130"/>
      <c r="F19" s="151"/>
      <c r="G19" s="151"/>
      <c r="H19" s="70"/>
      <c r="I19" s="133"/>
      <c r="L19" s="130"/>
      <c r="M19" s="151"/>
      <c r="N19" s="151"/>
    </row>
    <row r="20" spans="1:14" x14ac:dyDescent="0.25">
      <c r="A20" s="130"/>
      <c r="B20" s="213"/>
      <c r="C20" s="130"/>
      <c r="D20" s="130"/>
      <c r="E20" s="130"/>
      <c r="F20" s="151"/>
      <c r="G20" s="151"/>
      <c r="H20" s="70"/>
      <c r="I20" s="213"/>
      <c r="J20" s="130"/>
      <c r="K20" s="130"/>
      <c r="L20" s="130"/>
      <c r="M20" s="151"/>
      <c r="N20" s="151"/>
    </row>
    <row r="21" spans="1:14" x14ac:dyDescent="0.25">
      <c r="B21" s="45" t="s">
        <v>740</v>
      </c>
      <c r="C21" s="130"/>
      <c r="D21" s="130"/>
      <c r="E21" s="130"/>
      <c r="F21" s="151"/>
      <c r="G21" s="151"/>
      <c r="H21" s="70"/>
      <c r="I21" s="133"/>
      <c r="J21" s="130"/>
      <c r="K21" s="130"/>
      <c r="L21" s="130"/>
      <c r="M21" s="151"/>
      <c r="N21" s="151"/>
    </row>
    <row r="22" spans="1:14" x14ac:dyDescent="0.25">
      <c r="A22" s="45" t="s">
        <v>982</v>
      </c>
      <c r="B22" s="199" t="s">
        <v>1832</v>
      </c>
      <c r="C22" s="135" t="s">
        <v>82</v>
      </c>
      <c r="D22" s="139" t="s">
        <v>82</v>
      </c>
      <c r="E22" s="133"/>
      <c r="F22" s="141" t="str">
        <f>IF($C$37=0,"",IF(C22="[for completion]","",C22/$C$37))</f>
        <v/>
      </c>
      <c r="G22" s="141" t="str">
        <f>IF($D$37=0,"",IF(D22="[for completion]","",D22/$D$37))</f>
        <v/>
      </c>
      <c r="H22" s="70"/>
      <c r="I22" s="133"/>
      <c r="L22" s="133"/>
      <c r="M22" s="142"/>
      <c r="N22" s="142"/>
    </row>
    <row r="23" spans="1:14" x14ac:dyDescent="0.25">
      <c r="A23" s="45" t="s">
        <v>983</v>
      </c>
      <c r="B23" s="199" t="s">
        <v>1841</v>
      </c>
      <c r="C23" s="135" t="s">
        <v>82</v>
      </c>
      <c r="D23" s="139" t="s">
        <v>82</v>
      </c>
      <c r="E23" s="133"/>
      <c r="F23" s="141" t="str">
        <f t="shared" ref="F23:F36" si="0">IF($C$37=0,"",IF(C23="[for completion]","",C23/$C$37))</f>
        <v/>
      </c>
      <c r="G23" s="141" t="str">
        <f t="shared" ref="G23:G36" si="1">IF($D$37=0,"",IF(D23="[for completion]","",D23/$D$37))</f>
        <v/>
      </c>
      <c r="H23" s="70"/>
      <c r="I23" s="133"/>
      <c r="L23" s="133"/>
      <c r="M23" s="142"/>
      <c r="N23" s="142"/>
    </row>
    <row r="24" spans="1:14" x14ac:dyDescent="0.25">
      <c r="A24" s="45" t="s">
        <v>984</v>
      </c>
      <c r="B24" s="199" t="s">
        <v>1842</v>
      </c>
      <c r="C24" s="135" t="s">
        <v>82</v>
      </c>
      <c r="D24" s="139" t="s">
        <v>82</v>
      </c>
      <c r="F24" s="141" t="str">
        <f t="shared" si="0"/>
        <v/>
      </c>
      <c r="G24" s="141" t="str">
        <f t="shared" si="1"/>
        <v/>
      </c>
      <c r="H24" s="70"/>
      <c r="I24" s="133"/>
      <c r="M24" s="142"/>
      <c r="N24" s="142"/>
    </row>
    <row r="25" spans="1:14" x14ac:dyDescent="0.25">
      <c r="A25" s="45" t="s">
        <v>985</v>
      </c>
      <c r="B25" s="199" t="s">
        <v>1843</v>
      </c>
      <c r="C25" s="135" t="s">
        <v>82</v>
      </c>
      <c r="D25" s="139" t="s">
        <v>82</v>
      </c>
      <c r="E25" s="138"/>
      <c r="F25" s="141" t="str">
        <f t="shared" si="0"/>
        <v/>
      </c>
      <c r="G25" s="141" t="str">
        <f t="shared" si="1"/>
        <v/>
      </c>
      <c r="H25" s="70"/>
      <c r="I25" s="133"/>
      <c r="L25" s="138"/>
      <c r="M25" s="142"/>
      <c r="N25" s="142"/>
    </row>
    <row r="26" spans="1:14" x14ac:dyDescent="0.25">
      <c r="A26" s="45" t="s">
        <v>986</v>
      </c>
      <c r="B26" s="199" t="s">
        <v>1844</v>
      </c>
      <c r="C26" s="135" t="s">
        <v>82</v>
      </c>
      <c r="D26" s="139" t="s">
        <v>82</v>
      </c>
      <c r="E26" s="138"/>
      <c r="F26" s="141" t="str">
        <f t="shared" si="0"/>
        <v/>
      </c>
      <c r="G26" s="141" t="str">
        <f t="shared" si="1"/>
        <v/>
      </c>
      <c r="H26" s="70"/>
      <c r="I26" s="133"/>
      <c r="L26" s="138"/>
      <c r="M26" s="142"/>
      <c r="N26" s="142"/>
    </row>
    <row r="27" spans="1:14" x14ac:dyDescent="0.25">
      <c r="A27" s="45" t="s">
        <v>987</v>
      </c>
      <c r="B27" s="133" t="s">
        <v>657</v>
      </c>
      <c r="C27" s="135" t="s">
        <v>82</v>
      </c>
      <c r="D27" s="139" t="s">
        <v>82</v>
      </c>
      <c r="E27" s="138"/>
      <c r="F27" s="141" t="str">
        <f t="shared" si="0"/>
        <v/>
      </c>
      <c r="G27" s="141" t="str">
        <f t="shared" si="1"/>
        <v/>
      </c>
      <c r="H27" s="70"/>
      <c r="I27" s="133"/>
      <c r="L27" s="138"/>
      <c r="M27" s="142"/>
      <c r="N27" s="142"/>
    </row>
    <row r="28" spans="1:14" x14ac:dyDescent="0.25">
      <c r="A28" s="45" t="s">
        <v>988</v>
      </c>
      <c r="B28" s="133" t="s">
        <v>657</v>
      </c>
      <c r="C28" s="135" t="s">
        <v>82</v>
      </c>
      <c r="D28" s="139" t="s">
        <v>82</v>
      </c>
      <c r="E28" s="138"/>
      <c r="F28" s="141" t="str">
        <f t="shared" si="0"/>
        <v/>
      </c>
      <c r="G28" s="141" t="str">
        <f t="shared" si="1"/>
        <v/>
      </c>
      <c r="H28" s="70"/>
      <c r="I28" s="133"/>
      <c r="L28" s="138"/>
      <c r="M28" s="142"/>
      <c r="N28" s="142"/>
    </row>
    <row r="29" spans="1:14" x14ac:dyDescent="0.25">
      <c r="A29" s="45" t="s">
        <v>989</v>
      </c>
      <c r="B29" s="133" t="s">
        <v>657</v>
      </c>
      <c r="C29" s="135" t="s">
        <v>82</v>
      </c>
      <c r="D29" s="139" t="s">
        <v>82</v>
      </c>
      <c r="E29" s="138"/>
      <c r="F29" s="141" t="str">
        <f t="shared" si="0"/>
        <v/>
      </c>
      <c r="G29" s="141" t="str">
        <f t="shared" si="1"/>
        <v/>
      </c>
      <c r="H29" s="70"/>
      <c r="I29" s="133"/>
      <c r="L29" s="138"/>
      <c r="M29" s="142"/>
      <c r="N29" s="142"/>
    </row>
    <row r="30" spans="1:14" x14ac:dyDescent="0.25">
      <c r="A30" s="45" t="s">
        <v>990</v>
      </c>
      <c r="B30" s="133" t="s">
        <v>657</v>
      </c>
      <c r="C30" s="135" t="s">
        <v>82</v>
      </c>
      <c r="D30" s="139" t="s">
        <v>82</v>
      </c>
      <c r="E30" s="138"/>
      <c r="F30" s="141" t="str">
        <f t="shared" si="0"/>
        <v/>
      </c>
      <c r="G30" s="141" t="str">
        <f t="shared" si="1"/>
        <v/>
      </c>
      <c r="H30" s="70"/>
      <c r="I30" s="133"/>
      <c r="L30" s="138"/>
      <c r="M30" s="142"/>
      <c r="N30" s="142"/>
    </row>
    <row r="31" spans="1:14" x14ac:dyDescent="0.25">
      <c r="A31" s="45" t="s">
        <v>991</v>
      </c>
      <c r="B31" s="133" t="s">
        <v>657</v>
      </c>
      <c r="C31" s="135" t="s">
        <v>82</v>
      </c>
      <c r="D31" s="139" t="s">
        <v>82</v>
      </c>
      <c r="E31" s="138"/>
      <c r="F31" s="141" t="str">
        <f t="shared" si="0"/>
        <v/>
      </c>
      <c r="G31" s="141" t="str">
        <f t="shared" si="1"/>
        <v/>
      </c>
      <c r="H31" s="70"/>
      <c r="I31" s="133"/>
      <c r="L31" s="138"/>
      <c r="M31" s="142"/>
      <c r="N31" s="142"/>
    </row>
    <row r="32" spans="1:14" x14ac:dyDescent="0.25">
      <c r="A32" s="45" t="s">
        <v>992</v>
      </c>
      <c r="B32" s="133" t="s">
        <v>657</v>
      </c>
      <c r="C32" s="135" t="s">
        <v>82</v>
      </c>
      <c r="D32" s="139" t="s">
        <v>82</v>
      </c>
      <c r="E32" s="138"/>
      <c r="F32" s="141" t="str">
        <f t="shared" si="0"/>
        <v/>
      </c>
      <c r="G32" s="141" t="str">
        <f t="shared" si="1"/>
        <v/>
      </c>
      <c r="H32" s="70"/>
      <c r="I32" s="133"/>
      <c r="L32" s="138"/>
      <c r="M32" s="142"/>
      <c r="N32" s="142"/>
    </row>
    <row r="33" spans="1:14" x14ac:dyDescent="0.25">
      <c r="A33" s="45" t="s">
        <v>993</v>
      </c>
      <c r="B33" s="133" t="s">
        <v>657</v>
      </c>
      <c r="C33" s="135" t="s">
        <v>82</v>
      </c>
      <c r="D33" s="139" t="s">
        <v>82</v>
      </c>
      <c r="E33" s="138"/>
      <c r="F33" s="141" t="str">
        <f t="shared" si="0"/>
        <v/>
      </c>
      <c r="G33" s="141" t="str">
        <f t="shared" si="1"/>
        <v/>
      </c>
      <c r="H33" s="70"/>
      <c r="I33" s="133"/>
      <c r="L33" s="138"/>
      <c r="M33" s="142"/>
      <c r="N33" s="142"/>
    </row>
    <row r="34" spans="1:14" x14ac:dyDescent="0.25">
      <c r="A34" s="45" t="s">
        <v>994</v>
      </c>
      <c r="B34" s="133" t="s">
        <v>657</v>
      </c>
      <c r="C34" s="135" t="s">
        <v>82</v>
      </c>
      <c r="D34" s="139" t="s">
        <v>82</v>
      </c>
      <c r="E34" s="138"/>
      <c r="F34" s="141" t="str">
        <f t="shared" si="0"/>
        <v/>
      </c>
      <c r="G34" s="141" t="str">
        <f t="shared" si="1"/>
        <v/>
      </c>
      <c r="H34" s="70"/>
      <c r="I34" s="133"/>
      <c r="L34" s="138"/>
      <c r="M34" s="142"/>
      <c r="N34" s="142"/>
    </row>
    <row r="35" spans="1:14" x14ac:dyDescent="0.25">
      <c r="A35" s="45" t="s">
        <v>995</v>
      </c>
      <c r="B35" s="133" t="s">
        <v>657</v>
      </c>
      <c r="C35" s="135" t="s">
        <v>82</v>
      </c>
      <c r="D35" s="139" t="s">
        <v>82</v>
      </c>
      <c r="E35" s="138"/>
      <c r="F35" s="141" t="str">
        <f t="shared" si="0"/>
        <v/>
      </c>
      <c r="G35" s="141" t="str">
        <f t="shared" si="1"/>
        <v/>
      </c>
      <c r="H35" s="70"/>
      <c r="I35" s="133"/>
      <c r="L35" s="138"/>
      <c r="M35" s="142"/>
      <c r="N35" s="142"/>
    </row>
    <row r="36" spans="1:14" x14ac:dyDescent="0.25">
      <c r="A36" s="45" t="s">
        <v>996</v>
      </c>
      <c r="B36" s="133" t="s">
        <v>657</v>
      </c>
      <c r="C36" s="135" t="s">
        <v>82</v>
      </c>
      <c r="D36" s="139" t="s">
        <v>82</v>
      </c>
      <c r="E36" s="138"/>
      <c r="F36" s="141" t="str">
        <f t="shared" si="0"/>
        <v/>
      </c>
      <c r="G36" s="141" t="str">
        <f t="shared" si="1"/>
        <v/>
      </c>
      <c r="H36" s="70"/>
      <c r="I36" s="133"/>
      <c r="L36" s="138"/>
      <c r="M36" s="142"/>
      <c r="N36" s="142"/>
    </row>
    <row r="37" spans="1:14" x14ac:dyDescent="0.25">
      <c r="A37" s="45" t="s">
        <v>997</v>
      </c>
      <c r="B37" s="144" t="s">
        <v>148</v>
      </c>
      <c r="C37" s="155">
        <f>SUM(C22:C36)</f>
        <v>0</v>
      </c>
      <c r="D37" s="140">
        <f>SUM(D22:D36)</f>
        <v>0</v>
      </c>
      <c r="E37" s="138"/>
      <c r="F37" s="145">
        <f>SUM(F22:F36)</f>
        <v>0</v>
      </c>
      <c r="G37" s="145">
        <f>SUM(G22:G36)</f>
        <v>0</v>
      </c>
      <c r="H37" s="70"/>
      <c r="I37" s="144"/>
      <c r="J37" s="133"/>
      <c r="K37" s="133"/>
      <c r="L37" s="138"/>
      <c r="M37" s="148"/>
      <c r="N37" s="148"/>
    </row>
    <row r="38" spans="1:14" x14ac:dyDescent="0.25">
      <c r="A38" s="41"/>
      <c r="B38" s="42" t="s">
        <v>998</v>
      </c>
      <c r="C38" s="41" t="s">
        <v>113</v>
      </c>
      <c r="D38" s="41"/>
      <c r="E38" s="43"/>
      <c r="F38" s="41" t="s">
        <v>978</v>
      </c>
      <c r="G38" s="41"/>
      <c r="H38" s="70"/>
      <c r="I38" s="213"/>
      <c r="J38" s="130"/>
      <c r="K38" s="130"/>
      <c r="L38" s="129"/>
      <c r="M38" s="130"/>
      <c r="N38" s="130"/>
    </row>
    <row r="39" spans="1:14" x14ac:dyDescent="0.25">
      <c r="A39" s="45" t="s">
        <v>999</v>
      </c>
      <c r="B39" s="133" t="s">
        <v>1000</v>
      </c>
      <c r="C39" s="135" t="s">
        <v>82</v>
      </c>
      <c r="E39" s="214"/>
      <c r="F39" s="141" t="str">
        <f>IF($C$42=0,"",IF(C39="[for completion]","",C39/$C$42))</f>
        <v/>
      </c>
      <c r="G39" s="140"/>
      <c r="H39" s="70"/>
      <c r="I39" s="133"/>
      <c r="L39" s="214"/>
      <c r="M39" s="142"/>
      <c r="N39" s="140"/>
    </row>
    <row r="40" spans="1:14" x14ac:dyDescent="0.25">
      <c r="A40" s="45" t="s">
        <v>1001</v>
      </c>
      <c r="B40" s="133" t="s">
        <v>1002</v>
      </c>
      <c r="C40" s="135" t="s">
        <v>82</v>
      </c>
      <c r="E40" s="214"/>
      <c r="F40" s="141" t="str">
        <f>IF($C$42=0,"",IF(C40="[for completion]","",C40/$C$42))</f>
        <v/>
      </c>
      <c r="G40" s="140"/>
      <c r="H40" s="70"/>
      <c r="I40" s="133"/>
      <c r="L40" s="214"/>
      <c r="M40" s="142"/>
      <c r="N40" s="140"/>
    </row>
    <row r="41" spans="1:14" x14ac:dyDescent="0.25">
      <c r="A41" s="45" t="s">
        <v>1003</v>
      </c>
      <c r="B41" s="133" t="s">
        <v>146</v>
      </c>
      <c r="C41" s="135" t="s">
        <v>82</v>
      </c>
      <c r="E41" s="138"/>
      <c r="F41" s="141" t="str">
        <f>IF($C$42=0,"",IF(C41="[for completion]","",C41/$C$42))</f>
        <v/>
      </c>
      <c r="G41" s="140"/>
      <c r="H41" s="70"/>
      <c r="I41" s="133"/>
      <c r="L41" s="138"/>
      <c r="M41" s="142"/>
      <c r="N41" s="140"/>
    </row>
    <row r="42" spans="1:14" x14ac:dyDescent="0.25">
      <c r="A42" s="45" t="s">
        <v>1004</v>
      </c>
      <c r="B42" s="144" t="s">
        <v>148</v>
      </c>
      <c r="C42" s="155">
        <f>SUM(C39:C41)</f>
        <v>0</v>
      </c>
      <c r="D42" s="133"/>
      <c r="E42" s="138"/>
      <c r="F42" s="145">
        <f>SUM(F39:F41)</f>
        <v>0</v>
      </c>
      <c r="G42" s="140"/>
      <c r="H42" s="70"/>
      <c r="I42" s="133"/>
      <c r="L42" s="138"/>
      <c r="M42" s="142"/>
      <c r="N42" s="140"/>
    </row>
    <row r="43" spans="1:14" outlineLevel="1" x14ac:dyDescent="0.25">
      <c r="A43" s="45" t="s">
        <v>1005</v>
      </c>
      <c r="B43" s="144"/>
      <c r="C43" s="133"/>
      <c r="D43" s="133"/>
      <c r="E43" s="138"/>
      <c r="F43" s="148"/>
      <c r="G43" s="140"/>
      <c r="H43" s="70"/>
      <c r="I43" s="133"/>
      <c r="L43" s="138"/>
      <c r="M43" s="142"/>
      <c r="N43" s="140"/>
    </row>
    <row r="44" spans="1:14" outlineLevel="1" x14ac:dyDescent="0.25">
      <c r="A44" s="45" t="s">
        <v>1006</v>
      </c>
      <c r="B44" s="144"/>
      <c r="C44" s="133"/>
      <c r="D44" s="133"/>
      <c r="E44" s="138"/>
      <c r="F44" s="148"/>
      <c r="G44" s="140"/>
      <c r="H44" s="70"/>
      <c r="I44" s="133"/>
      <c r="L44" s="138"/>
      <c r="M44" s="142"/>
      <c r="N44" s="140"/>
    </row>
    <row r="45" spans="1:14" outlineLevel="1" x14ac:dyDescent="0.25">
      <c r="A45" s="45" t="s">
        <v>1007</v>
      </c>
      <c r="B45" s="133"/>
      <c r="E45" s="138"/>
      <c r="F45" s="142"/>
      <c r="G45" s="140"/>
      <c r="H45" s="70"/>
      <c r="I45" s="133"/>
      <c r="L45" s="138"/>
      <c r="M45" s="142"/>
      <c r="N45" s="140"/>
    </row>
    <row r="46" spans="1:14" outlineLevel="1" x14ac:dyDescent="0.25">
      <c r="A46" s="45" t="s">
        <v>1008</v>
      </c>
      <c r="B46" s="133"/>
      <c r="E46" s="138"/>
      <c r="F46" s="142"/>
      <c r="G46" s="140"/>
      <c r="H46" s="70"/>
      <c r="I46" s="133"/>
      <c r="L46" s="138"/>
      <c r="M46" s="142"/>
      <c r="N46" s="140"/>
    </row>
    <row r="47" spans="1:14" outlineLevel="1" x14ac:dyDescent="0.25">
      <c r="A47" s="45" t="s">
        <v>1009</v>
      </c>
      <c r="B47" s="133"/>
      <c r="E47" s="138"/>
      <c r="F47" s="142"/>
      <c r="G47" s="140"/>
      <c r="H47" s="70"/>
      <c r="I47" s="133"/>
      <c r="L47" s="138"/>
      <c r="M47" s="142"/>
      <c r="N47" s="140"/>
    </row>
    <row r="48" spans="1:14" ht="15" customHeight="1" x14ac:dyDescent="0.25">
      <c r="A48" s="41"/>
      <c r="B48" s="42" t="s">
        <v>573</v>
      </c>
      <c r="C48" s="41" t="s">
        <v>978</v>
      </c>
      <c r="D48" s="41"/>
      <c r="E48" s="43"/>
      <c r="F48" s="44"/>
      <c r="G48" s="44"/>
      <c r="H48" s="70"/>
      <c r="I48" s="213"/>
      <c r="J48" s="130"/>
      <c r="K48" s="130"/>
      <c r="L48" s="129"/>
      <c r="M48" s="151"/>
      <c r="N48" s="151"/>
    </row>
    <row r="49" spans="1:14" x14ac:dyDescent="0.25">
      <c r="A49" s="45" t="s">
        <v>1010</v>
      </c>
      <c r="B49" s="215" t="s">
        <v>575</v>
      </c>
      <c r="C49" s="137">
        <f>SUM(C50:C77)</f>
        <v>0</v>
      </c>
      <c r="G49" s="45"/>
      <c r="H49" s="70"/>
      <c r="I49" s="129"/>
      <c r="N49" s="45"/>
    </row>
    <row r="50" spans="1:14" x14ac:dyDescent="0.25">
      <c r="A50" s="45" t="s">
        <v>1011</v>
      </c>
      <c r="B50" s="45" t="s">
        <v>577</v>
      </c>
      <c r="C50" s="137" t="s">
        <v>82</v>
      </c>
      <c r="G50" s="45"/>
      <c r="H50" s="70"/>
      <c r="N50" s="45"/>
    </row>
    <row r="51" spans="1:14" x14ac:dyDescent="0.25">
      <c r="A51" s="45" t="s">
        <v>1012</v>
      </c>
      <c r="B51" s="45" t="s">
        <v>579</v>
      </c>
      <c r="C51" s="137" t="s">
        <v>82</v>
      </c>
      <c r="G51" s="45"/>
      <c r="H51" s="70"/>
      <c r="N51" s="45"/>
    </row>
    <row r="52" spans="1:14" x14ac:dyDescent="0.25">
      <c r="A52" s="45" t="s">
        <v>1013</v>
      </c>
      <c r="B52" s="45" t="s">
        <v>581</v>
      </c>
      <c r="C52" s="137" t="s">
        <v>82</v>
      </c>
      <c r="G52" s="45"/>
      <c r="H52" s="70"/>
      <c r="N52" s="45"/>
    </row>
    <row r="53" spans="1:14" x14ac:dyDescent="0.25">
      <c r="A53" s="45" t="s">
        <v>1014</v>
      </c>
      <c r="B53" s="45" t="s">
        <v>583</v>
      </c>
      <c r="C53" s="137" t="s">
        <v>82</v>
      </c>
      <c r="G53" s="45"/>
      <c r="H53" s="70"/>
      <c r="N53" s="45"/>
    </row>
    <row r="54" spans="1:14" x14ac:dyDescent="0.25">
      <c r="A54" s="45" t="s">
        <v>1015</v>
      </c>
      <c r="B54" s="45" t="s">
        <v>585</v>
      </c>
      <c r="C54" s="137" t="s">
        <v>82</v>
      </c>
      <c r="G54" s="45"/>
      <c r="H54" s="70"/>
      <c r="N54" s="45"/>
    </row>
    <row r="55" spans="1:14" x14ac:dyDescent="0.25">
      <c r="A55" s="45" t="s">
        <v>1016</v>
      </c>
      <c r="B55" s="45" t="s">
        <v>587</v>
      </c>
      <c r="C55" s="137" t="s">
        <v>82</v>
      </c>
      <c r="G55" s="45"/>
      <c r="H55" s="70"/>
      <c r="N55" s="45"/>
    </row>
    <row r="56" spans="1:14" x14ac:dyDescent="0.25">
      <c r="A56" s="45" t="s">
        <v>1017</v>
      </c>
      <c r="B56" s="45" t="s">
        <v>589</v>
      </c>
      <c r="C56" s="137" t="s">
        <v>82</v>
      </c>
      <c r="G56" s="45"/>
      <c r="H56" s="70"/>
      <c r="N56" s="45"/>
    </row>
    <row r="57" spans="1:14" x14ac:dyDescent="0.25">
      <c r="A57" s="45" t="s">
        <v>1018</v>
      </c>
      <c r="B57" s="45" t="s">
        <v>591</v>
      </c>
      <c r="C57" s="137" t="s">
        <v>82</v>
      </c>
      <c r="G57" s="45"/>
      <c r="H57" s="70"/>
      <c r="N57" s="45"/>
    </row>
    <row r="58" spans="1:14" x14ac:dyDescent="0.25">
      <c r="A58" s="45" t="s">
        <v>1019</v>
      </c>
      <c r="B58" s="45" t="s">
        <v>593</v>
      </c>
      <c r="C58" s="137" t="s">
        <v>82</v>
      </c>
      <c r="G58" s="45"/>
      <c r="H58" s="70"/>
      <c r="N58" s="45"/>
    </row>
    <row r="59" spans="1:14" x14ac:dyDescent="0.25">
      <c r="A59" s="45" t="s">
        <v>1020</v>
      </c>
      <c r="B59" s="45" t="s">
        <v>595</v>
      </c>
      <c r="C59" s="137" t="s">
        <v>82</v>
      </c>
      <c r="G59" s="45"/>
      <c r="H59" s="70"/>
      <c r="N59" s="45"/>
    </row>
    <row r="60" spans="1:14" x14ac:dyDescent="0.25">
      <c r="A60" s="45" t="s">
        <v>1021</v>
      </c>
      <c r="B60" s="45" t="s">
        <v>597</v>
      </c>
      <c r="C60" s="137" t="s">
        <v>82</v>
      </c>
      <c r="G60" s="45"/>
      <c r="H60" s="70"/>
      <c r="N60" s="45"/>
    </row>
    <row r="61" spans="1:14" x14ac:dyDescent="0.25">
      <c r="A61" s="45" t="s">
        <v>1022</v>
      </c>
      <c r="B61" s="45" t="s">
        <v>599</v>
      </c>
      <c r="C61" s="137" t="s">
        <v>82</v>
      </c>
      <c r="G61" s="45"/>
      <c r="H61" s="70"/>
      <c r="N61" s="45"/>
    </row>
    <row r="62" spans="1:14" x14ac:dyDescent="0.25">
      <c r="A62" s="45" t="s">
        <v>1023</v>
      </c>
      <c r="B62" s="45" t="s">
        <v>601</v>
      </c>
      <c r="C62" s="137" t="s">
        <v>82</v>
      </c>
      <c r="G62" s="45"/>
      <c r="H62" s="70"/>
      <c r="N62" s="45"/>
    </row>
    <row r="63" spans="1:14" x14ac:dyDescent="0.25">
      <c r="A63" s="45" t="s">
        <v>1024</v>
      </c>
      <c r="B63" s="45" t="s">
        <v>603</v>
      </c>
      <c r="C63" s="137" t="s">
        <v>82</v>
      </c>
      <c r="G63" s="45"/>
      <c r="H63" s="70"/>
      <c r="N63" s="45"/>
    </row>
    <row r="64" spans="1:14" x14ac:dyDescent="0.25">
      <c r="A64" s="45" t="s">
        <v>1025</v>
      </c>
      <c r="B64" s="45" t="s">
        <v>605</v>
      </c>
      <c r="C64" s="137" t="s">
        <v>82</v>
      </c>
      <c r="G64" s="45"/>
      <c r="H64" s="70"/>
      <c r="N64" s="45"/>
    </row>
    <row r="65" spans="1:14" x14ac:dyDescent="0.25">
      <c r="A65" s="45" t="s">
        <v>1026</v>
      </c>
      <c r="B65" s="45" t="s">
        <v>3</v>
      </c>
      <c r="C65" s="137" t="s">
        <v>82</v>
      </c>
      <c r="G65" s="45"/>
      <c r="H65" s="70"/>
      <c r="N65" s="45"/>
    </row>
    <row r="66" spans="1:14" x14ac:dyDescent="0.25">
      <c r="A66" s="45" t="s">
        <v>1027</v>
      </c>
      <c r="B66" s="45" t="s">
        <v>608</v>
      </c>
      <c r="C66" s="137" t="s">
        <v>82</v>
      </c>
      <c r="G66" s="45"/>
      <c r="H66" s="70"/>
      <c r="N66" s="45"/>
    </row>
    <row r="67" spans="1:14" x14ac:dyDescent="0.25">
      <c r="A67" s="45" t="s">
        <v>1028</v>
      </c>
      <c r="B67" s="45" t="s">
        <v>610</v>
      </c>
      <c r="C67" s="137" t="s">
        <v>82</v>
      </c>
      <c r="G67" s="45"/>
      <c r="H67" s="70"/>
      <c r="N67" s="45"/>
    </row>
    <row r="68" spans="1:14" x14ac:dyDescent="0.25">
      <c r="A68" s="45" t="s">
        <v>1029</v>
      </c>
      <c r="B68" s="45" t="s">
        <v>612</v>
      </c>
      <c r="C68" s="137" t="s">
        <v>82</v>
      </c>
      <c r="G68" s="45"/>
      <c r="H68" s="70"/>
      <c r="N68" s="45"/>
    </row>
    <row r="69" spans="1:14" x14ac:dyDescent="0.25">
      <c r="A69" s="45" t="s">
        <v>1030</v>
      </c>
      <c r="B69" s="45" t="s">
        <v>614</v>
      </c>
      <c r="C69" s="137" t="s">
        <v>82</v>
      </c>
      <c r="G69" s="45"/>
      <c r="H69" s="70"/>
      <c r="N69" s="45"/>
    </row>
    <row r="70" spans="1:14" x14ac:dyDescent="0.25">
      <c r="A70" s="45" t="s">
        <v>1031</v>
      </c>
      <c r="B70" s="45" t="s">
        <v>616</v>
      </c>
      <c r="C70" s="137" t="s">
        <v>82</v>
      </c>
      <c r="G70" s="45"/>
      <c r="H70" s="70"/>
      <c r="N70" s="45"/>
    </row>
    <row r="71" spans="1:14" x14ac:dyDescent="0.25">
      <c r="A71" s="45" t="s">
        <v>1032</v>
      </c>
      <c r="B71" s="45" t="s">
        <v>618</v>
      </c>
      <c r="C71" s="137" t="s">
        <v>82</v>
      </c>
      <c r="G71" s="45"/>
      <c r="H71" s="70"/>
      <c r="N71" s="45"/>
    </row>
    <row r="72" spans="1:14" x14ac:dyDescent="0.25">
      <c r="A72" s="45" t="s">
        <v>1033</v>
      </c>
      <c r="B72" s="45" t="s">
        <v>620</v>
      </c>
      <c r="C72" s="137" t="s">
        <v>82</v>
      </c>
      <c r="G72" s="45"/>
      <c r="H72" s="70"/>
      <c r="N72" s="45"/>
    </row>
    <row r="73" spans="1:14" x14ac:dyDescent="0.25">
      <c r="A73" s="45" t="s">
        <v>1034</v>
      </c>
      <c r="B73" s="45" t="s">
        <v>622</v>
      </c>
      <c r="C73" s="137" t="s">
        <v>82</v>
      </c>
      <c r="G73" s="45"/>
      <c r="H73" s="70"/>
      <c r="N73" s="45"/>
    </row>
    <row r="74" spans="1:14" x14ac:dyDescent="0.25">
      <c r="A74" s="45" t="s">
        <v>1035</v>
      </c>
      <c r="B74" s="45" t="s">
        <v>624</v>
      </c>
      <c r="C74" s="137" t="s">
        <v>82</v>
      </c>
      <c r="G74" s="45"/>
      <c r="H74" s="70"/>
      <c r="N74" s="45"/>
    </row>
    <row r="75" spans="1:14" x14ac:dyDescent="0.25">
      <c r="A75" s="45" t="s">
        <v>1036</v>
      </c>
      <c r="B75" s="45" t="s">
        <v>626</v>
      </c>
      <c r="C75" s="137" t="s">
        <v>82</v>
      </c>
      <c r="G75" s="45"/>
      <c r="H75" s="70"/>
      <c r="N75" s="45"/>
    </row>
    <row r="76" spans="1:14" x14ac:dyDescent="0.25">
      <c r="A76" s="45" t="s">
        <v>1037</v>
      </c>
      <c r="B76" s="45" t="s">
        <v>6</v>
      </c>
      <c r="C76" s="137" t="s">
        <v>82</v>
      </c>
      <c r="G76" s="45"/>
      <c r="H76" s="70"/>
      <c r="N76" s="45"/>
    </row>
    <row r="77" spans="1:14" x14ac:dyDescent="0.25">
      <c r="A77" s="45" t="s">
        <v>1038</v>
      </c>
      <c r="B77" s="45" t="s">
        <v>629</v>
      </c>
      <c r="C77" s="137" t="s">
        <v>82</v>
      </c>
      <c r="G77" s="45"/>
      <c r="H77" s="70"/>
      <c r="N77" s="45"/>
    </row>
    <row r="78" spans="1:14" x14ac:dyDescent="0.25">
      <c r="A78" s="45" t="s">
        <v>1039</v>
      </c>
      <c r="B78" s="215" t="s">
        <v>318</v>
      </c>
      <c r="C78" s="137">
        <f>SUM(C79:C81)</f>
        <v>0</v>
      </c>
      <c r="G78" s="45"/>
      <c r="H78" s="70"/>
      <c r="I78" s="129"/>
      <c r="N78" s="45"/>
    </row>
    <row r="79" spans="1:14" x14ac:dyDescent="0.25">
      <c r="A79" s="45" t="s">
        <v>1040</v>
      </c>
      <c r="B79" s="45" t="s">
        <v>632</v>
      </c>
      <c r="C79" s="137" t="s">
        <v>82</v>
      </c>
      <c r="G79" s="45"/>
      <c r="H79" s="70"/>
      <c r="N79" s="45"/>
    </row>
    <row r="80" spans="1:14" x14ac:dyDescent="0.25">
      <c r="A80" s="45" t="s">
        <v>1041</v>
      </c>
      <c r="B80" s="45" t="s">
        <v>634</v>
      </c>
      <c r="C80" s="137" t="s">
        <v>82</v>
      </c>
      <c r="G80" s="45"/>
      <c r="H80" s="70"/>
      <c r="N80" s="45"/>
    </row>
    <row r="81" spans="1:14" x14ac:dyDescent="0.25">
      <c r="A81" s="45" t="s">
        <v>1042</v>
      </c>
      <c r="B81" s="45" t="s">
        <v>2</v>
      </c>
      <c r="C81" s="137" t="s">
        <v>82</v>
      </c>
      <c r="G81" s="45"/>
      <c r="H81" s="70"/>
      <c r="N81" s="45"/>
    </row>
    <row r="82" spans="1:14" x14ac:dyDescent="0.25">
      <c r="A82" s="45" t="s">
        <v>1043</v>
      </c>
      <c r="B82" s="215" t="s">
        <v>146</v>
      </c>
      <c r="C82" s="137">
        <f>SUM(C83:C92)</f>
        <v>0</v>
      </c>
      <c r="G82" s="45"/>
      <c r="H82" s="70"/>
      <c r="I82" s="129"/>
      <c r="N82" s="45"/>
    </row>
    <row r="83" spans="1:14" x14ac:dyDescent="0.25">
      <c r="A83" s="45" t="s">
        <v>1044</v>
      </c>
      <c r="B83" s="133" t="s">
        <v>320</v>
      </c>
      <c r="C83" s="137" t="s">
        <v>82</v>
      </c>
      <c r="G83" s="45"/>
      <c r="H83" s="70"/>
      <c r="I83" s="133"/>
      <c r="N83" s="45"/>
    </row>
    <row r="84" spans="1:14" x14ac:dyDescent="0.25">
      <c r="A84" s="45" t="s">
        <v>1045</v>
      </c>
      <c r="B84" s="133" t="s">
        <v>322</v>
      </c>
      <c r="C84" s="137" t="s">
        <v>82</v>
      </c>
      <c r="G84" s="45"/>
      <c r="H84" s="70"/>
      <c r="I84" s="133"/>
      <c r="N84" s="45"/>
    </row>
    <row r="85" spans="1:14" x14ac:dyDescent="0.25">
      <c r="A85" s="45" t="s">
        <v>1046</v>
      </c>
      <c r="B85" s="133" t="s">
        <v>324</v>
      </c>
      <c r="C85" s="137" t="s">
        <v>82</v>
      </c>
      <c r="G85" s="45"/>
      <c r="H85" s="70"/>
      <c r="I85" s="133"/>
      <c r="N85" s="45"/>
    </row>
    <row r="86" spans="1:14" x14ac:dyDescent="0.25">
      <c r="A86" s="45" t="s">
        <v>1047</v>
      </c>
      <c r="B86" s="133" t="s">
        <v>12</v>
      </c>
      <c r="C86" s="137" t="s">
        <v>82</v>
      </c>
      <c r="G86" s="45"/>
      <c r="H86" s="70"/>
      <c r="I86" s="133"/>
      <c r="N86" s="45"/>
    </row>
    <row r="87" spans="1:14" x14ac:dyDescent="0.25">
      <c r="A87" s="45" t="s">
        <v>1048</v>
      </c>
      <c r="B87" s="133" t="s">
        <v>327</v>
      </c>
      <c r="C87" s="137" t="s">
        <v>82</v>
      </c>
      <c r="G87" s="45"/>
      <c r="H87" s="70"/>
      <c r="I87" s="133"/>
      <c r="N87" s="45"/>
    </row>
    <row r="88" spans="1:14" x14ac:dyDescent="0.25">
      <c r="A88" s="45" t="s">
        <v>1049</v>
      </c>
      <c r="B88" s="133" t="s">
        <v>329</v>
      </c>
      <c r="C88" s="137" t="s">
        <v>82</v>
      </c>
      <c r="G88" s="45"/>
      <c r="H88" s="70"/>
      <c r="I88" s="133"/>
      <c r="N88" s="45"/>
    </row>
    <row r="89" spans="1:14" x14ac:dyDescent="0.25">
      <c r="A89" s="45" t="s">
        <v>1050</v>
      </c>
      <c r="B89" s="133" t="s">
        <v>331</v>
      </c>
      <c r="C89" s="137" t="s">
        <v>82</v>
      </c>
      <c r="G89" s="45"/>
      <c r="H89" s="70"/>
      <c r="I89" s="133"/>
      <c r="N89" s="45"/>
    </row>
    <row r="90" spans="1:14" x14ac:dyDescent="0.25">
      <c r="A90" s="45" t="s">
        <v>1051</v>
      </c>
      <c r="B90" s="133" t="s">
        <v>333</v>
      </c>
      <c r="C90" s="137" t="s">
        <v>82</v>
      </c>
      <c r="G90" s="45"/>
      <c r="H90" s="70"/>
      <c r="I90" s="133"/>
      <c r="N90" s="45"/>
    </row>
    <row r="91" spans="1:14" x14ac:dyDescent="0.25">
      <c r="A91" s="45" t="s">
        <v>1052</v>
      </c>
      <c r="B91" s="133" t="s">
        <v>335</v>
      </c>
      <c r="C91" s="137" t="s">
        <v>82</v>
      </c>
      <c r="G91" s="45"/>
      <c r="H91" s="70"/>
      <c r="I91" s="133"/>
      <c r="N91" s="45"/>
    </row>
    <row r="92" spans="1:14" x14ac:dyDescent="0.25">
      <c r="A92" s="45" t="s">
        <v>1053</v>
      </c>
      <c r="B92" s="133" t="s">
        <v>146</v>
      </c>
      <c r="C92" s="137" t="s">
        <v>82</v>
      </c>
      <c r="G92" s="45"/>
      <c r="H92" s="70"/>
      <c r="I92" s="133"/>
      <c r="N92" s="45"/>
    </row>
    <row r="93" spans="1:14" outlineLevel="1" x14ac:dyDescent="0.25">
      <c r="A93" s="45" t="s">
        <v>1054</v>
      </c>
      <c r="B93" s="146" t="s">
        <v>150</v>
      </c>
      <c r="C93" s="137"/>
      <c r="G93" s="45"/>
      <c r="H93" s="70"/>
      <c r="I93" s="133"/>
      <c r="N93" s="45"/>
    </row>
    <row r="94" spans="1:14" outlineLevel="1" x14ac:dyDescent="0.25">
      <c r="A94" s="45" t="s">
        <v>1055</v>
      </c>
      <c r="B94" s="146" t="s">
        <v>150</v>
      </c>
      <c r="C94" s="137"/>
      <c r="G94" s="45"/>
      <c r="H94" s="70"/>
      <c r="I94" s="133"/>
      <c r="N94" s="45"/>
    </row>
    <row r="95" spans="1:14" outlineLevel="1" x14ac:dyDescent="0.25">
      <c r="A95" s="45" t="s">
        <v>1056</v>
      </c>
      <c r="B95" s="146" t="s">
        <v>150</v>
      </c>
      <c r="C95" s="137"/>
      <c r="G95" s="45"/>
      <c r="H95" s="70"/>
      <c r="I95" s="133"/>
      <c r="N95" s="45"/>
    </row>
    <row r="96" spans="1:14" outlineLevel="1" x14ac:dyDescent="0.25">
      <c r="A96" s="45" t="s">
        <v>1057</v>
      </c>
      <c r="B96" s="146" t="s">
        <v>150</v>
      </c>
      <c r="C96" s="137"/>
      <c r="G96" s="45"/>
      <c r="H96" s="70"/>
      <c r="I96" s="133"/>
      <c r="N96" s="45"/>
    </row>
    <row r="97" spans="1:14" outlineLevel="1" x14ac:dyDescent="0.25">
      <c r="A97" s="45" t="s">
        <v>1058</v>
      </c>
      <c r="B97" s="146" t="s">
        <v>150</v>
      </c>
      <c r="C97" s="137"/>
      <c r="G97" s="45"/>
      <c r="H97" s="70"/>
      <c r="I97" s="133"/>
      <c r="N97" s="45"/>
    </row>
    <row r="98" spans="1:14" outlineLevel="1" x14ac:dyDescent="0.25">
      <c r="A98" s="45" t="s">
        <v>1059</v>
      </c>
      <c r="B98" s="146" t="s">
        <v>150</v>
      </c>
      <c r="C98" s="137"/>
      <c r="G98" s="45"/>
      <c r="H98" s="70"/>
      <c r="I98" s="133"/>
      <c r="N98" s="45"/>
    </row>
    <row r="99" spans="1:14" outlineLevel="1" x14ac:dyDescent="0.25">
      <c r="A99" s="45" t="s">
        <v>1060</v>
      </c>
      <c r="B99" s="146" t="s">
        <v>150</v>
      </c>
      <c r="C99" s="137"/>
      <c r="G99" s="45"/>
      <c r="H99" s="70"/>
      <c r="I99" s="133"/>
      <c r="N99" s="45"/>
    </row>
    <row r="100" spans="1:14" outlineLevel="1" x14ac:dyDescent="0.25">
      <c r="A100" s="45" t="s">
        <v>1061</v>
      </c>
      <c r="B100" s="146" t="s">
        <v>150</v>
      </c>
      <c r="C100" s="137"/>
      <c r="G100" s="45"/>
      <c r="H100" s="70"/>
      <c r="I100" s="133"/>
      <c r="N100" s="45"/>
    </row>
    <row r="101" spans="1:14" outlineLevel="1" x14ac:dyDescent="0.25">
      <c r="A101" s="45" t="s">
        <v>1062</v>
      </c>
      <c r="B101" s="146" t="s">
        <v>150</v>
      </c>
      <c r="C101" s="137"/>
      <c r="G101" s="45"/>
      <c r="H101" s="70"/>
      <c r="I101" s="133"/>
      <c r="N101" s="45"/>
    </row>
    <row r="102" spans="1:14" outlineLevel="1" x14ac:dyDescent="0.25">
      <c r="A102" s="45" t="s">
        <v>1063</v>
      </c>
      <c r="B102" s="146" t="s">
        <v>150</v>
      </c>
      <c r="C102" s="137"/>
      <c r="G102" s="45"/>
      <c r="H102" s="70"/>
      <c r="I102" s="133"/>
      <c r="N102" s="45"/>
    </row>
    <row r="103" spans="1:14" ht="15" customHeight="1" x14ac:dyDescent="0.25">
      <c r="A103" s="41"/>
      <c r="B103" s="65" t="s">
        <v>1759</v>
      </c>
      <c r="C103" s="63" t="s">
        <v>978</v>
      </c>
      <c r="D103" s="41"/>
      <c r="E103" s="43"/>
      <c r="F103" s="41"/>
      <c r="G103" s="44"/>
      <c r="H103" s="70"/>
      <c r="I103" s="213"/>
      <c r="J103" s="130"/>
      <c r="K103" s="130"/>
      <c r="L103" s="129"/>
      <c r="M103" s="130"/>
      <c r="N103" s="151"/>
    </row>
    <row r="104" spans="1:14" x14ac:dyDescent="0.25">
      <c r="A104" s="45" t="s">
        <v>1064</v>
      </c>
      <c r="B104" s="199" t="s">
        <v>1803</v>
      </c>
      <c r="C104" s="137" t="s">
        <v>82</v>
      </c>
      <c r="G104" s="45"/>
      <c r="H104" s="70"/>
      <c r="I104" s="133"/>
      <c r="N104" s="45"/>
    </row>
    <row r="105" spans="1:14" x14ac:dyDescent="0.25">
      <c r="A105" s="45" t="s">
        <v>1065</v>
      </c>
      <c r="B105" s="199" t="s">
        <v>1804</v>
      </c>
      <c r="C105" s="137" t="s">
        <v>82</v>
      </c>
      <c r="G105" s="45"/>
      <c r="H105" s="70"/>
      <c r="I105" s="133"/>
      <c r="N105" s="45"/>
    </row>
    <row r="106" spans="1:14" x14ac:dyDescent="0.25">
      <c r="A106" s="45" t="s">
        <v>1066</v>
      </c>
      <c r="B106" s="199" t="s">
        <v>1799</v>
      </c>
      <c r="C106" s="137" t="s">
        <v>82</v>
      </c>
      <c r="G106" s="45"/>
      <c r="H106" s="70"/>
      <c r="I106" s="133"/>
      <c r="N106" s="45"/>
    </row>
    <row r="107" spans="1:14" x14ac:dyDescent="0.25">
      <c r="A107" s="45" t="s">
        <v>1067</v>
      </c>
      <c r="B107" s="199" t="s">
        <v>1801</v>
      </c>
      <c r="C107" s="137" t="s">
        <v>82</v>
      </c>
      <c r="G107" s="45"/>
      <c r="H107" s="70"/>
      <c r="I107" s="133"/>
      <c r="N107" s="45"/>
    </row>
    <row r="108" spans="1:14" x14ac:dyDescent="0.25">
      <c r="A108" s="45" t="s">
        <v>1068</v>
      </c>
      <c r="B108" s="199" t="s">
        <v>1797</v>
      </c>
      <c r="C108" s="137" t="s">
        <v>82</v>
      </c>
      <c r="G108" s="45"/>
      <c r="H108" s="70"/>
      <c r="I108" s="133"/>
      <c r="N108" s="45"/>
    </row>
    <row r="109" spans="1:14" x14ac:dyDescent="0.25">
      <c r="A109" s="45" t="s">
        <v>1069</v>
      </c>
      <c r="B109" s="199" t="s">
        <v>1798</v>
      </c>
      <c r="C109" s="137" t="s">
        <v>82</v>
      </c>
      <c r="G109" s="45"/>
      <c r="H109" s="70"/>
      <c r="I109" s="133"/>
      <c r="N109" s="45"/>
    </row>
    <row r="110" spans="1:14" x14ac:dyDescent="0.25">
      <c r="A110" s="45" t="s">
        <v>1070</v>
      </c>
      <c r="B110" s="199" t="s">
        <v>1802</v>
      </c>
      <c r="C110" s="137" t="s">
        <v>82</v>
      </c>
      <c r="G110" s="45"/>
      <c r="H110" s="70"/>
      <c r="I110" s="133"/>
      <c r="N110" s="45"/>
    </row>
    <row r="111" spans="1:14" x14ac:dyDescent="0.25">
      <c r="A111" s="45" t="s">
        <v>1071</v>
      </c>
      <c r="B111" s="199" t="s">
        <v>1805</v>
      </c>
      <c r="C111" s="137" t="s">
        <v>82</v>
      </c>
      <c r="G111" s="45"/>
      <c r="H111" s="70"/>
      <c r="I111" s="133"/>
      <c r="N111" s="45"/>
    </row>
    <row r="112" spans="1:14" x14ac:dyDescent="0.25">
      <c r="A112" s="45" t="s">
        <v>1072</v>
      </c>
      <c r="B112" s="199" t="s">
        <v>1800</v>
      </c>
      <c r="C112" s="137" t="s">
        <v>82</v>
      </c>
      <c r="G112" s="45"/>
      <c r="H112" s="70"/>
      <c r="I112" s="133"/>
      <c r="N112" s="45"/>
    </row>
    <row r="113" spans="1:14" x14ac:dyDescent="0.25">
      <c r="A113" s="45" t="s">
        <v>1073</v>
      </c>
      <c r="B113" s="199" t="s">
        <v>1806</v>
      </c>
      <c r="C113" s="137" t="s">
        <v>82</v>
      </c>
      <c r="G113" s="45"/>
      <c r="H113" s="70"/>
      <c r="I113" s="133"/>
      <c r="N113" s="45"/>
    </row>
    <row r="114" spans="1:14" x14ac:dyDescent="0.25">
      <c r="A114" s="45" t="s">
        <v>1074</v>
      </c>
      <c r="B114" s="199" t="s">
        <v>1807</v>
      </c>
      <c r="C114" s="137" t="s">
        <v>82</v>
      </c>
      <c r="G114" s="45"/>
      <c r="H114" s="70"/>
      <c r="I114" s="133"/>
      <c r="N114" s="45"/>
    </row>
    <row r="115" spans="1:14" x14ac:dyDescent="0.25">
      <c r="A115" s="45" t="s">
        <v>1075</v>
      </c>
      <c r="B115" s="199" t="s">
        <v>1808</v>
      </c>
      <c r="C115" s="137" t="s">
        <v>82</v>
      </c>
      <c r="G115" s="45"/>
      <c r="H115" s="70"/>
      <c r="I115" s="133"/>
      <c r="N115" s="45"/>
    </row>
    <row r="116" spans="1:14" x14ac:dyDescent="0.25">
      <c r="A116" s="45" t="s">
        <v>1076</v>
      </c>
      <c r="B116" s="133" t="s">
        <v>657</v>
      </c>
      <c r="C116" s="137" t="s">
        <v>82</v>
      </c>
      <c r="G116" s="45"/>
      <c r="H116" s="70"/>
      <c r="I116" s="133"/>
      <c r="N116" s="45"/>
    </row>
    <row r="117" spans="1:14" x14ac:dyDescent="0.25">
      <c r="A117" s="45" t="s">
        <v>1077</v>
      </c>
      <c r="B117" s="133" t="s">
        <v>657</v>
      </c>
      <c r="C117" s="137" t="s">
        <v>82</v>
      </c>
      <c r="G117" s="45"/>
      <c r="H117" s="70"/>
      <c r="I117" s="133"/>
      <c r="N117" s="45"/>
    </row>
    <row r="118" spans="1:14" x14ac:dyDescent="0.25">
      <c r="A118" s="45" t="s">
        <v>1078</v>
      </c>
      <c r="B118" s="133" t="s">
        <v>657</v>
      </c>
      <c r="C118" s="137" t="s">
        <v>82</v>
      </c>
      <c r="G118" s="45"/>
      <c r="H118" s="70"/>
      <c r="I118" s="133"/>
      <c r="N118" s="45"/>
    </row>
    <row r="119" spans="1:14" x14ac:dyDescent="0.25">
      <c r="A119" s="45" t="s">
        <v>1079</v>
      </c>
      <c r="B119" s="133" t="s">
        <v>657</v>
      </c>
      <c r="C119" s="137" t="s">
        <v>82</v>
      </c>
      <c r="G119" s="45"/>
      <c r="H119" s="70"/>
      <c r="I119" s="133"/>
      <c r="N119" s="45"/>
    </row>
    <row r="120" spans="1:14" x14ac:dyDescent="0.25">
      <c r="A120" s="45" t="s">
        <v>1080</v>
      </c>
      <c r="B120" s="133" t="s">
        <v>657</v>
      </c>
      <c r="C120" s="137" t="s">
        <v>82</v>
      </c>
      <c r="G120" s="45"/>
      <c r="H120" s="70"/>
      <c r="I120" s="133"/>
      <c r="N120" s="45"/>
    </row>
    <row r="121" spans="1:14" x14ac:dyDescent="0.25">
      <c r="A121" s="45" t="s">
        <v>1081</v>
      </c>
      <c r="B121" s="133" t="s">
        <v>657</v>
      </c>
      <c r="C121" s="137" t="s">
        <v>82</v>
      </c>
      <c r="G121" s="45"/>
      <c r="H121" s="70"/>
      <c r="I121" s="133"/>
      <c r="N121" s="45"/>
    </row>
    <row r="122" spans="1:14" x14ac:dyDescent="0.25">
      <c r="A122" s="45" t="s">
        <v>1082</v>
      </c>
      <c r="B122" s="133" t="s">
        <v>657</v>
      </c>
      <c r="C122" s="137" t="s">
        <v>82</v>
      </c>
      <c r="G122" s="45"/>
      <c r="H122" s="70"/>
      <c r="I122" s="133"/>
      <c r="N122" s="45"/>
    </row>
    <row r="123" spans="1:14" x14ac:dyDescent="0.25">
      <c r="A123" s="45" t="s">
        <v>1083</v>
      </c>
      <c r="B123" s="133" t="s">
        <v>657</v>
      </c>
      <c r="C123" s="137" t="s">
        <v>82</v>
      </c>
      <c r="G123" s="45"/>
      <c r="H123" s="70"/>
      <c r="I123" s="133"/>
      <c r="N123" s="45"/>
    </row>
    <row r="124" spans="1:14" x14ac:dyDescent="0.25">
      <c r="A124" s="45" t="s">
        <v>1084</v>
      </c>
      <c r="B124" s="133" t="s">
        <v>657</v>
      </c>
      <c r="C124" s="137" t="s">
        <v>82</v>
      </c>
      <c r="G124" s="45"/>
      <c r="H124" s="70"/>
      <c r="I124" s="133"/>
      <c r="N124" s="45"/>
    </row>
    <row r="125" spans="1:14" x14ac:dyDescent="0.25">
      <c r="A125" s="45" t="s">
        <v>1085</v>
      </c>
      <c r="B125" s="133" t="s">
        <v>657</v>
      </c>
      <c r="C125" s="137" t="s">
        <v>82</v>
      </c>
      <c r="G125" s="45"/>
      <c r="H125" s="70"/>
      <c r="I125" s="133"/>
      <c r="N125" s="45"/>
    </row>
    <row r="126" spans="1:14" x14ac:dyDescent="0.25">
      <c r="A126" s="45" t="s">
        <v>1086</v>
      </c>
      <c r="B126" s="133" t="s">
        <v>657</v>
      </c>
      <c r="C126" s="137" t="s">
        <v>82</v>
      </c>
      <c r="G126" s="45"/>
      <c r="H126" s="70"/>
      <c r="I126" s="133"/>
      <c r="N126" s="45"/>
    </row>
    <row r="127" spans="1:14" x14ac:dyDescent="0.25">
      <c r="A127" s="45" t="s">
        <v>1087</v>
      </c>
      <c r="B127" s="133" t="s">
        <v>657</v>
      </c>
      <c r="C127" s="137" t="s">
        <v>82</v>
      </c>
      <c r="G127" s="45"/>
      <c r="H127" s="70"/>
      <c r="I127" s="133"/>
      <c r="N127" s="45"/>
    </row>
    <row r="128" spans="1:14" x14ac:dyDescent="0.25">
      <c r="A128" s="45" t="s">
        <v>1088</v>
      </c>
      <c r="B128" s="133" t="s">
        <v>657</v>
      </c>
      <c r="C128" s="45" t="s">
        <v>82</v>
      </c>
      <c r="G128" s="45"/>
      <c r="H128" s="70"/>
      <c r="I128" s="133"/>
      <c r="N128" s="45"/>
    </row>
    <row r="129" spans="1:14" x14ac:dyDescent="0.25">
      <c r="A129" s="41"/>
      <c r="B129" s="42" t="s">
        <v>688</v>
      </c>
      <c r="C129" s="41" t="s">
        <v>978</v>
      </c>
      <c r="D129" s="41"/>
      <c r="E129" s="41"/>
      <c r="F129" s="44"/>
      <c r="G129" s="44"/>
      <c r="H129" s="70"/>
      <c r="I129" s="213"/>
      <c r="J129" s="130"/>
      <c r="K129" s="130"/>
      <c r="L129" s="130"/>
      <c r="M129" s="151"/>
      <c r="N129" s="151"/>
    </row>
    <row r="130" spans="1:14" x14ac:dyDescent="0.25">
      <c r="A130" s="45" t="s">
        <v>1089</v>
      </c>
      <c r="B130" s="45" t="s">
        <v>690</v>
      </c>
      <c r="C130" s="137" t="s">
        <v>82</v>
      </c>
      <c r="D130" s="70"/>
      <c r="E130" s="70"/>
      <c r="F130" s="70"/>
      <c r="G130" s="70"/>
      <c r="H130" s="70"/>
      <c r="K130" s="70"/>
      <c r="L130" s="70"/>
      <c r="M130" s="70"/>
      <c r="N130" s="70"/>
    </row>
    <row r="131" spans="1:14" x14ac:dyDescent="0.25">
      <c r="A131" s="45" t="s">
        <v>1090</v>
      </c>
      <c r="B131" s="45" t="s">
        <v>692</v>
      </c>
      <c r="C131" s="137" t="s">
        <v>82</v>
      </c>
      <c r="D131" s="70"/>
      <c r="E131" s="70"/>
      <c r="F131" s="70"/>
      <c r="G131" s="70"/>
      <c r="H131" s="70"/>
      <c r="K131" s="70"/>
      <c r="L131" s="70"/>
      <c r="M131" s="70"/>
      <c r="N131" s="70"/>
    </row>
    <row r="132" spans="1:14" x14ac:dyDescent="0.25">
      <c r="A132" s="45" t="s">
        <v>1091</v>
      </c>
      <c r="B132" s="45" t="s">
        <v>146</v>
      </c>
      <c r="C132" s="137" t="s">
        <v>82</v>
      </c>
      <c r="D132" s="70"/>
      <c r="E132" s="70"/>
      <c r="F132" s="70"/>
      <c r="G132" s="70"/>
      <c r="H132" s="70"/>
      <c r="K132" s="70"/>
      <c r="L132" s="70"/>
      <c r="M132" s="70"/>
      <c r="N132" s="70"/>
    </row>
    <row r="133" spans="1:14" outlineLevel="1" x14ac:dyDescent="0.25">
      <c r="A133" s="45" t="s">
        <v>1092</v>
      </c>
      <c r="C133" s="137"/>
      <c r="D133" s="70"/>
      <c r="E133" s="70"/>
      <c r="F133" s="70"/>
      <c r="G133" s="70"/>
      <c r="H133" s="70"/>
      <c r="K133" s="70"/>
      <c r="L133" s="70"/>
      <c r="M133" s="70"/>
      <c r="N133" s="70"/>
    </row>
    <row r="134" spans="1:14" outlineLevel="1" x14ac:dyDescent="0.25">
      <c r="A134" s="45" t="s">
        <v>1093</v>
      </c>
      <c r="C134" s="137"/>
      <c r="D134" s="70"/>
      <c r="E134" s="70"/>
      <c r="F134" s="70"/>
      <c r="G134" s="70"/>
      <c r="H134" s="70"/>
      <c r="K134" s="70"/>
      <c r="L134" s="70"/>
      <c r="M134" s="70"/>
      <c r="N134" s="70"/>
    </row>
    <row r="135" spans="1:14" outlineLevel="1" x14ac:dyDescent="0.25">
      <c r="A135" s="45" t="s">
        <v>1094</v>
      </c>
      <c r="C135" s="137"/>
      <c r="D135" s="70"/>
      <c r="E135" s="70"/>
      <c r="F135" s="70"/>
      <c r="G135" s="70"/>
      <c r="H135" s="70"/>
      <c r="K135" s="70"/>
      <c r="L135" s="70"/>
      <c r="M135" s="70"/>
      <c r="N135" s="70"/>
    </row>
    <row r="136" spans="1:14" outlineLevel="1" x14ac:dyDescent="0.25">
      <c r="A136" s="45" t="s">
        <v>1095</v>
      </c>
      <c r="C136" s="137"/>
      <c r="D136" s="70"/>
      <c r="E136" s="70"/>
      <c r="F136" s="70"/>
      <c r="G136" s="70"/>
      <c r="H136" s="70"/>
      <c r="K136" s="70"/>
      <c r="L136" s="70"/>
      <c r="M136" s="70"/>
      <c r="N136" s="70"/>
    </row>
    <row r="137" spans="1:14" x14ac:dyDescent="0.25">
      <c r="A137" s="41"/>
      <c r="B137" s="42" t="s">
        <v>700</v>
      </c>
      <c r="C137" s="41" t="s">
        <v>978</v>
      </c>
      <c r="D137" s="41"/>
      <c r="E137" s="41"/>
      <c r="F137" s="44"/>
      <c r="G137" s="44"/>
      <c r="H137" s="70"/>
      <c r="I137" s="213"/>
      <c r="J137" s="130"/>
      <c r="K137" s="130"/>
      <c r="L137" s="130"/>
      <c r="M137" s="151"/>
      <c r="N137" s="151"/>
    </row>
    <row r="138" spans="1:14" x14ac:dyDescent="0.25">
      <c r="A138" s="45" t="s">
        <v>1096</v>
      </c>
      <c r="B138" s="45" t="s">
        <v>702</v>
      </c>
      <c r="C138" s="137" t="s">
        <v>82</v>
      </c>
      <c r="D138" s="214"/>
      <c r="E138" s="214"/>
      <c r="F138" s="138"/>
      <c r="G138" s="140"/>
      <c r="H138" s="70"/>
      <c r="K138" s="214"/>
      <c r="L138" s="214"/>
      <c r="M138" s="138"/>
      <c r="N138" s="140"/>
    </row>
    <row r="139" spans="1:14" x14ac:dyDescent="0.25">
      <c r="A139" s="45" t="s">
        <v>1097</v>
      </c>
      <c r="B139" s="45" t="s">
        <v>704</v>
      </c>
      <c r="C139" s="137" t="s">
        <v>82</v>
      </c>
      <c r="D139" s="214"/>
      <c r="E139" s="214"/>
      <c r="F139" s="138"/>
      <c r="G139" s="140"/>
      <c r="H139" s="70"/>
      <c r="K139" s="214"/>
      <c r="L139" s="214"/>
      <c r="M139" s="138"/>
      <c r="N139" s="140"/>
    </row>
    <row r="140" spans="1:14" x14ac:dyDescent="0.25">
      <c r="A140" s="45" t="s">
        <v>1098</v>
      </c>
      <c r="B140" s="45" t="s">
        <v>146</v>
      </c>
      <c r="C140" s="137" t="s">
        <v>82</v>
      </c>
      <c r="D140" s="214"/>
      <c r="E140" s="214"/>
      <c r="F140" s="138"/>
      <c r="G140" s="140"/>
      <c r="H140" s="70"/>
      <c r="K140" s="214"/>
      <c r="L140" s="214"/>
      <c r="M140" s="138"/>
      <c r="N140" s="140"/>
    </row>
    <row r="141" spans="1:14" outlineLevel="1" x14ac:dyDescent="0.25">
      <c r="A141" s="45" t="s">
        <v>1099</v>
      </c>
      <c r="C141" s="137"/>
      <c r="D141" s="214"/>
      <c r="E141" s="214"/>
      <c r="F141" s="138"/>
      <c r="G141" s="140"/>
      <c r="H141" s="70"/>
      <c r="K141" s="214"/>
      <c r="L141" s="214"/>
      <c r="M141" s="138"/>
      <c r="N141" s="140"/>
    </row>
    <row r="142" spans="1:14" outlineLevel="1" x14ac:dyDescent="0.25">
      <c r="A142" s="45" t="s">
        <v>1100</v>
      </c>
      <c r="C142" s="137"/>
      <c r="D142" s="214"/>
      <c r="E142" s="214"/>
      <c r="F142" s="138"/>
      <c r="G142" s="140"/>
      <c r="H142" s="70"/>
      <c r="K142" s="214"/>
      <c r="L142" s="214"/>
      <c r="M142" s="138"/>
      <c r="N142" s="140"/>
    </row>
    <row r="143" spans="1:14" outlineLevel="1" x14ac:dyDescent="0.25">
      <c r="A143" s="45" t="s">
        <v>1101</v>
      </c>
      <c r="C143" s="137"/>
      <c r="D143" s="214"/>
      <c r="E143" s="214"/>
      <c r="F143" s="138"/>
      <c r="G143" s="140"/>
      <c r="H143" s="70"/>
      <c r="K143" s="214"/>
      <c r="L143" s="214"/>
      <c r="M143" s="138"/>
      <c r="N143" s="140"/>
    </row>
    <row r="144" spans="1:14" outlineLevel="1" x14ac:dyDescent="0.25">
      <c r="A144" s="45" t="s">
        <v>1102</v>
      </c>
      <c r="C144" s="137"/>
      <c r="D144" s="214"/>
      <c r="E144" s="214"/>
      <c r="F144" s="138"/>
      <c r="G144" s="140"/>
      <c r="H144" s="70"/>
      <c r="K144" s="214"/>
      <c r="L144" s="214"/>
      <c r="M144" s="138"/>
      <c r="N144" s="140"/>
    </row>
    <row r="145" spans="1:14" outlineLevel="1" x14ac:dyDescent="0.25">
      <c r="A145" s="45" t="s">
        <v>1103</v>
      </c>
      <c r="C145" s="137"/>
      <c r="D145" s="214"/>
      <c r="E145" s="214"/>
      <c r="F145" s="138"/>
      <c r="G145" s="140"/>
      <c r="H145" s="70"/>
      <c r="K145" s="214"/>
      <c r="L145" s="214"/>
      <c r="M145" s="138"/>
      <c r="N145" s="140"/>
    </row>
    <row r="146" spans="1:14" outlineLevel="1" x14ac:dyDescent="0.25">
      <c r="A146" s="45" t="s">
        <v>1104</v>
      </c>
      <c r="C146" s="137"/>
      <c r="D146" s="214"/>
      <c r="E146" s="214"/>
      <c r="F146" s="138"/>
      <c r="G146" s="140"/>
      <c r="H146" s="70"/>
      <c r="K146" s="214"/>
      <c r="L146" s="214"/>
      <c r="M146" s="138"/>
      <c r="N146" s="140"/>
    </row>
    <row r="147" spans="1:14" x14ac:dyDescent="0.25">
      <c r="A147" s="41"/>
      <c r="B147" s="42" t="s">
        <v>1105</v>
      </c>
      <c r="C147" s="41" t="s">
        <v>113</v>
      </c>
      <c r="D147" s="41"/>
      <c r="E147" s="41"/>
      <c r="F147" s="41" t="s">
        <v>978</v>
      </c>
      <c r="G147" s="44"/>
      <c r="H147" s="70"/>
      <c r="I147" s="213"/>
      <c r="J147" s="130"/>
      <c r="K147" s="130"/>
      <c r="L147" s="130"/>
      <c r="M147" s="130"/>
      <c r="N147" s="151"/>
    </row>
    <row r="148" spans="1:14" x14ac:dyDescent="0.25">
      <c r="A148" s="45" t="s">
        <v>1106</v>
      </c>
      <c r="B148" s="133" t="s">
        <v>1107</v>
      </c>
      <c r="C148" s="135" t="s">
        <v>82</v>
      </c>
      <c r="D148" s="214"/>
      <c r="E148" s="214"/>
      <c r="F148" s="141" t="str">
        <f>IF($C$152=0,"",IF(C148="[for completion]","",C148/$C$152))</f>
        <v/>
      </c>
      <c r="G148" s="140"/>
      <c r="H148" s="70"/>
      <c r="I148" s="133"/>
      <c r="K148" s="214"/>
      <c r="L148" s="214"/>
      <c r="M148" s="142"/>
      <c r="N148" s="140"/>
    </row>
    <row r="149" spans="1:14" x14ac:dyDescent="0.25">
      <c r="A149" s="45" t="s">
        <v>1108</v>
      </c>
      <c r="B149" s="133" t="s">
        <v>1109</v>
      </c>
      <c r="C149" s="135" t="s">
        <v>82</v>
      </c>
      <c r="D149" s="214"/>
      <c r="E149" s="214"/>
      <c r="F149" s="141" t="str">
        <f>IF($C$152=0,"",IF(C149="[for completion]","",C149/$C$152))</f>
        <v/>
      </c>
      <c r="G149" s="140"/>
      <c r="H149" s="70"/>
      <c r="I149" s="133"/>
      <c r="K149" s="214"/>
      <c r="L149" s="214"/>
      <c r="M149" s="142"/>
      <c r="N149" s="140"/>
    </row>
    <row r="150" spans="1:14" x14ac:dyDescent="0.25">
      <c r="A150" s="45" t="s">
        <v>1110</v>
      </c>
      <c r="B150" s="133" t="s">
        <v>1111</v>
      </c>
      <c r="C150" s="135" t="s">
        <v>82</v>
      </c>
      <c r="D150" s="214"/>
      <c r="E150" s="214"/>
      <c r="F150" s="141" t="str">
        <f>IF($C$152=0,"",IF(C150="[for completion]","",C150/$C$152))</f>
        <v/>
      </c>
      <c r="G150" s="140"/>
      <c r="H150" s="70"/>
      <c r="I150" s="133"/>
      <c r="K150" s="214"/>
      <c r="L150" s="214"/>
      <c r="M150" s="142"/>
      <c r="N150" s="140"/>
    </row>
    <row r="151" spans="1:14" ht="15" customHeight="1" x14ac:dyDescent="0.25">
      <c r="A151" s="45" t="s">
        <v>1112</v>
      </c>
      <c r="B151" s="133" t="s">
        <v>1113</v>
      </c>
      <c r="C151" s="135" t="s">
        <v>82</v>
      </c>
      <c r="D151" s="214"/>
      <c r="E151" s="214"/>
      <c r="F151" s="141" t="str">
        <f>IF($C$152=0,"",IF(C151="[for completion]","",C151/$C$152))</f>
        <v/>
      </c>
      <c r="G151" s="140"/>
      <c r="H151" s="70"/>
      <c r="I151" s="133"/>
      <c r="K151" s="214"/>
      <c r="L151" s="214"/>
      <c r="M151" s="142"/>
      <c r="N151" s="140"/>
    </row>
    <row r="152" spans="1:14" ht="15" customHeight="1" x14ac:dyDescent="0.25">
      <c r="A152" s="45" t="s">
        <v>1114</v>
      </c>
      <c r="B152" s="144" t="s">
        <v>148</v>
      </c>
      <c r="C152" s="155">
        <f>SUM(C148:C151)</f>
        <v>0</v>
      </c>
      <c r="D152" s="214"/>
      <c r="E152" s="214"/>
      <c r="F152" s="137">
        <f>SUM(F148:F151)</f>
        <v>0</v>
      </c>
      <c r="G152" s="140"/>
      <c r="H152" s="70"/>
      <c r="I152" s="133"/>
      <c r="K152" s="214"/>
      <c r="L152" s="214"/>
      <c r="M152" s="142"/>
      <c r="N152" s="140"/>
    </row>
    <row r="153" spans="1:14" ht="15" customHeight="1" outlineLevel="1" x14ac:dyDescent="0.25">
      <c r="A153" s="45" t="s">
        <v>1115</v>
      </c>
      <c r="B153" s="146" t="s">
        <v>1116</v>
      </c>
      <c r="D153" s="214"/>
      <c r="E153" s="214"/>
      <c r="F153" s="141" t="str">
        <f>IF($C$152=0,"",IF(C153="[for completion]","",C153/$C$152))</f>
        <v/>
      </c>
      <c r="G153" s="140"/>
      <c r="H153" s="70"/>
      <c r="I153" s="133"/>
      <c r="K153" s="214"/>
      <c r="L153" s="214"/>
      <c r="M153" s="142"/>
      <c r="N153" s="140"/>
    </row>
    <row r="154" spans="1:14" ht="15" customHeight="1" outlineLevel="1" x14ac:dyDescent="0.25">
      <c r="A154" s="45" t="s">
        <v>1117</v>
      </c>
      <c r="B154" s="146" t="s">
        <v>1118</v>
      </c>
      <c r="D154" s="214"/>
      <c r="E154" s="214"/>
      <c r="F154" s="141" t="str">
        <f t="shared" ref="F154:F159" si="2">IF($C$152=0,"",IF(C154="[for completion]","",C154/$C$152))</f>
        <v/>
      </c>
      <c r="G154" s="140"/>
      <c r="H154" s="70"/>
      <c r="I154" s="133"/>
      <c r="K154" s="214"/>
      <c r="L154" s="214"/>
      <c r="M154" s="142"/>
      <c r="N154" s="140"/>
    </row>
    <row r="155" spans="1:14" ht="15" customHeight="1" outlineLevel="1" x14ac:dyDescent="0.25">
      <c r="A155" s="45" t="s">
        <v>1119</v>
      </c>
      <c r="B155" s="146" t="s">
        <v>1120</v>
      </c>
      <c r="D155" s="214"/>
      <c r="E155" s="214"/>
      <c r="F155" s="141" t="str">
        <f t="shared" si="2"/>
        <v/>
      </c>
      <c r="G155" s="140"/>
      <c r="H155" s="70"/>
      <c r="I155" s="133"/>
      <c r="K155" s="214"/>
      <c r="L155" s="214"/>
      <c r="M155" s="142"/>
      <c r="N155" s="140"/>
    </row>
    <row r="156" spans="1:14" ht="15" customHeight="1" outlineLevel="1" x14ac:dyDescent="0.25">
      <c r="A156" s="45" t="s">
        <v>1121</v>
      </c>
      <c r="B156" s="146" t="s">
        <v>1122</v>
      </c>
      <c r="D156" s="214"/>
      <c r="E156" s="214"/>
      <c r="F156" s="141" t="str">
        <f t="shared" si="2"/>
        <v/>
      </c>
      <c r="G156" s="140"/>
      <c r="H156" s="70"/>
      <c r="I156" s="133"/>
      <c r="K156" s="214"/>
      <c r="L156" s="214"/>
      <c r="M156" s="142"/>
      <c r="N156" s="140"/>
    </row>
    <row r="157" spans="1:14" ht="15" customHeight="1" outlineLevel="1" x14ac:dyDescent="0.25">
      <c r="A157" s="45" t="s">
        <v>1123</v>
      </c>
      <c r="B157" s="146" t="s">
        <v>1124</v>
      </c>
      <c r="D157" s="214"/>
      <c r="E157" s="214"/>
      <c r="F157" s="141" t="str">
        <f t="shared" si="2"/>
        <v/>
      </c>
      <c r="G157" s="140"/>
      <c r="H157" s="70"/>
      <c r="I157" s="133"/>
      <c r="K157" s="214"/>
      <c r="L157" s="214"/>
      <c r="M157" s="142"/>
      <c r="N157" s="140"/>
    </row>
    <row r="158" spans="1:14" ht="15" customHeight="1" outlineLevel="1" x14ac:dyDescent="0.25">
      <c r="A158" s="45" t="s">
        <v>1125</v>
      </c>
      <c r="B158" s="146" t="s">
        <v>1126</v>
      </c>
      <c r="D158" s="214"/>
      <c r="E158" s="214"/>
      <c r="F158" s="141" t="str">
        <f t="shared" si="2"/>
        <v/>
      </c>
      <c r="G158" s="140"/>
      <c r="H158" s="70"/>
      <c r="I158" s="133"/>
      <c r="K158" s="214"/>
      <c r="L158" s="214"/>
      <c r="M158" s="142"/>
      <c r="N158" s="140"/>
    </row>
    <row r="159" spans="1:14" ht="15" customHeight="1" outlineLevel="1" x14ac:dyDescent="0.25">
      <c r="A159" s="45" t="s">
        <v>1127</v>
      </c>
      <c r="B159" s="146" t="s">
        <v>1128</v>
      </c>
      <c r="D159" s="214"/>
      <c r="E159" s="214"/>
      <c r="F159" s="141" t="str">
        <f t="shared" si="2"/>
        <v/>
      </c>
      <c r="G159" s="140"/>
      <c r="H159" s="70"/>
      <c r="I159" s="133"/>
      <c r="K159" s="214"/>
      <c r="L159" s="214"/>
      <c r="M159" s="142"/>
      <c r="N159" s="140"/>
    </row>
    <row r="160" spans="1:14" ht="15" customHeight="1" outlineLevel="1" x14ac:dyDescent="0.25">
      <c r="A160" s="45" t="s">
        <v>1129</v>
      </c>
      <c r="B160" s="146"/>
      <c r="D160" s="214"/>
      <c r="E160" s="214"/>
      <c r="F160" s="142"/>
      <c r="G160" s="140"/>
      <c r="H160" s="70"/>
      <c r="I160" s="133"/>
      <c r="K160" s="214"/>
      <c r="L160" s="214"/>
      <c r="M160" s="142"/>
      <c r="N160" s="140"/>
    </row>
    <row r="161" spans="1:14" ht="15" customHeight="1" outlineLevel="1" x14ac:dyDescent="0.25">
      <c r="A161" s="45" t="s">
        <v>1130</v>
      </c>
      <c r="B161" s="146"/>
      <c r="D161" s="214"/>
      <c r="E161" s="214"/>
      <c r="F161" s="142"/>
      <c r="G161" s="140"/>
      <c r="H161" s="70"/>
      <c r="I161" s="133"/>
      <c r="K161" s="214"/>
      <c r="L161" s="214"/>
      <c r="M161" s="142"/>
      <c r="N161" s="140"/>
    </row>
    <row r="162" spans="1:14" ht="15" customHeight="1" outlineLevel="1" x14ac:dyDescent="0.25">
      <c r="A162" s="45" t="s">
        <v>1131</v>
      </c>
      <c r="B162" s="146"/>
      <c r="D162" s="214"/>
      <c r="E162" s="214"/>
      <c r="F162" s="142"/>
      <c r="G162" s="140"/>
      <c r="H162" s="70"/>
      <c r="I162" s="133"/>
      <c r="K162" s="214"/>
      <c r="L162" s="214"/>
      <c r="M162" s="142"/>
      <c r="N162" s="140"/>
    </row>
    <row r="163" spans="1:14" ht="15" customHeight="1" outlineLevel="1" x14ac:dyDescent="0.25">
      <c r="A163" s="45" t="s">
        <v>1132</v>
      </c>
      <c r="B163" s="146"/>
      <c r="D163" s="214"/>
      <c r="E163" s="214"/>
      <c r="F163" s="142"/>
      <c r="G163" s="140"/>
      <c r="H163" s="70"/>
      <c r="I163" s="133"/>
      <c r="K163" s="214"/>
      <c r="L163" s="214"/>
      <c r="M163" s="142"/>
      <c r="N163" s="140"/>
    </row>
    <row r="164" spans="1:14" ht="15" customHeight="1" outlineLevel="1" x14ac:dyDescent="0.25">
      <c r="A164" s="45" t="s">
        <v>1133</v>
      </c>
      <c r="B164" s="133"/>
      <c r="D164" s="214"/>
      <c r="E164" s="214"/>
      <c r="F164" s="142"/>
      <c r="G164" s="140"/>
      <c r="H164" s="70"/>
      <c r="I164" s="133"/>
      <c r="K164" s="214"/>
      <c r="L164" s="214"/>
      <c r="M164" s="142"/>
      <c r="N164" s="140"/>
    </row>
    <row r="165" spans="1:14" outlineLevel="1" x14ac:dyDescent="0.25">
      <c r="A165" s="45" t="s">
        <v>1134</v>
      </c>
      <c r="B165" s="47"/>
      <c r="C165" s="47"/>
      <c r="D165" s="47"/>
      <c r="E165" s="47"/>
      <c r="F165" s="142"/>
      <c r="G165" s="140"/>
      <c r="H165" s="70"/>
      <c r="I165" s="144"/>
      <c r="J165" s="133"/>
      <c r="K165" s="214"/>
      <c r="L165" s="214"/>
      <c r="M165" s="138"/>
      <c r="N165" s="140"/>
    </row>
    <row r="166" spans="1:14" ht="15" customHeight="1" x14ac:dyDescent="0.25">
      <c r="A166" s="41"/>
      <c r="B166" s="42" t="s">
        <v>1135</v>
      </c>
      <c r="C166" s="41"/>
      <c r="D166" s="41"/>
      <c r="E166" s="41"/>
      <c r="F166" s="44"/>
      <c r="G166" s="44"/>
      <c r="H166" s="70"/>
      <c r="I166" s="213"/>
      <c r="J166" s="130"/>
      <c r="K166" s="130"/>
      <c r="L166" s="130"/>
      <c r="M166" s="151"/>
      <c r="N166" s="151"/>
    </row>
    <row r="167" spans="1:14" x14ac:dyDescent="0.25">
      <c r="A167" s="45" t="s">
        <v>1136</v>
      </c>
      <c r="B167" s="45" t="s">
        <v>729</v>
      </c>
      <c r="C167" s="137" t="s">
        <v>82</v>
      </c>
      <c r="D167" s="70"/>
      <c r="E167" s="123"/>
      <c r="F167" s="123"/>
      <c r="G167" s="70"/>
      <c r="H167" s="70"/>
      <c r="K167" s="70"/>
      <c r="L167" s="123"/>
      <c r="M167" s="123"/>
      <c r="N167" s="70"/>
    </row>
    <row r="168" spans="1:14" outlineLevel="1" x14ac:dyDescent="0.25">
      <c r="A168" s="45" t="s">
        <v>1137</v>
      </c>
      <c r="D168" s="70"/>
      <c r="E168" s="123"/>
      <c r="F168" s="123"/>
      <c r="G168" s="70"/>
      <c r="H168" s="70"/>
      <c r="K168" s="70"/>
      <c r="L168" s="123"/>
      <c r="M168" s="123"/>
      <c r="N168" s="70"/>
    </row>
    <row r="169" spans="1:14" outlineLevel="1" x14ac:dyDescent="0.25">
      <c r="A169" s="45" t="s">
        <v>1138</v>
      </c>
      <c r="D169" s="70"/>
      <c r="E169" s="123"/>
      <c r="F169" s="123"/>
      <c r="G169" s="70"/>
      <c r="H169" s="70"/>
      <c r="K169" s="70"/>
      <c r="L169" s="123"/>
      <c r="M169" s="123"/>
      <c r="N169" s="70"/>
    </row>
    <row r="170" spans="1:14" outlineLevel="1" x14ac:dyDescent="0.25">
      <c r="A170" s="45" t="s">
        <v>1139</v>
      </c>
      <c r="D170" s="70"/>
      <c r="E170" s="123"/>
      <c r="F170" s="123"/>
      <c r="G170" s="70"/>
      <c r="H170" s="70"/>
      <c r="K170" s="70"/>
      <c r="L170" s="123"/>
      <c r="M170" s="123"/>
      <c r="N170" s="70"/>
    </row>
    <row r="171" spans="1:14" outlineLevel="1" x14ac:dyDescent="0.25">
      <c r="A171" s="45" t="s">
        <v>1140</v>
      </c>
      <c r="D171" s="70"/>
      <c r="E171" s="123"/>
      <c r="F171" s="123"/>
      <c r="G171" s="70"/>
      <c r="H171" s="70"/>
      <c r="K171" s="70"/>
      <c r="L171" s="123"/>
      <c r="M171" s="123"/>
      <c r="N171" s="70"/>
    </row>
    <row r="172" spans="1:14" x14ac:dyDescent="0.25">
      <c r="A172" s="41"/>
      <c r="B172" s="42" t="s">
        <v>1141</v>
      </c>
      <c r="C172" s="41" t="s">
        <v>978</v>
      </c>
      <c r="D172" s="41"/>
      <c r="E172" s="41"/>
      <c r="F172" s="44"/>
      <c r="G172" s="44"/>
      <c r="H172" s="70"/>
      <c r="I172" s="213"/>
      <c r="J172" s="130"/>
      <c r="K172" s="130"/>
      <c r="L172" s="130"/>
      <c r="M172" s="151"/>
      <c r="N172" s="151"/>
    </row>
    <row r="173" spans="1:14" ht="15" customHeight="1" x14ac:dyDescent="0.25">
      <c r="A173" s="45" t="s">
        <v>1142</v>
      </c>
      <c r="B173" s="45" t="s">
        <v>1143</v>
      </c>
      <c r="C173" s="137" t="s">
        <v>82</v>
      </c>
      <c r="D173" s="70"/>
      <c r="E173" s="70"/>
      <c r="F173" s="70"/>
      <c r="G173" s="70"/>
      <c r="H173" s="70"/>
      <c r="K173" s="70"/>
      <c r="L173" s="70"/>
      <c r="M173" s="70"/>
      <c r="N173" s="70"/>
    </row>
    <row r="174" spans="1:14" outlineLevel="1" x14ac:dyDescent="0.25">
      <c r="A174" s="45" t="s">
        <v>1144</v>
      </c>
      <c r="D174" s="70"/>
      <c r="E174" s="70"/>
      <c r="F174" s="70"/>
      <c r="G174" s="70"/>
      <c r="H174" s="70"/>
      <c r="K174" s="70"/>
      <c r="L174" s="70"/>
      <c r="M174" s="70"/>
      <c r="N174" s="70"/>
    </row>
    <row r="175" spans="1:14" outlineLevel="1" x14ac:dyDescent="0.25">
      <c r="A175" s="45" t="s">
        <v>1145</v>
      </c>
      <c r="D175" s="70"/>
      <c r="E175" s="70"/>
      <c r="F175" s="70"/>
      <c r="G175" s="70"/>
      <c r="H175" s="70"/>
      <c r="K175" s="70"/>
      <c r="L175" s="70"/>
      <c r="M175" s="70"/>
      <c r="N175" s="70"/>
    </row>
    <row r="176" spans="1:14" outlineLevel="1" x14ac:dyDescent="0.25">
      <c r="A176" s="45" t="s">
        <v>1146</v>
      </c>
      <c r="D176" s="70"/>
      <c r="E176" s="70"/>
      <c r="F176" s="70"/>
      <c r="G176" s="70"/>
      <c r="H176" s="70"/>
      <c r="K176" s="70"/>
      <c r="L176" s="70"/>
      <c r="M176" s="70"/>
      <c r="N176" s="70"/>
    </row>
    <row r="177" spans="1:14" outlineLevel="1" x14ac:dyDescent="0.25">
      <c r="A177" s="45" t="s">
        <v>1147</v>
      </c>
      <c r="D177" s="70"/>
      <c r="E177" s="70"/>
      <c r="F177" s="70"/>
      <c r="G177" s="70"/>
      <c r="H177" s="70"/>
      <c r="K177" s="70"/>
      <c r="L177" s="70"/>
      <c r="M177" s="70"/>
      <c r="N177" s="70"/>
    </row>
    <row r="178" spans="1:14" outlineLevel="1" x14ac:dyDescent="0.25">
      <c r="A178" s="45" t="s">
        <v>1148</v>
      </c>
    </row>
    <row r="179" spans="1:14" outlineLevel="1" x14ac:dyDescent="0.25">
      <c r="A179" s="45" t="s">
        <v>1149</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1048575"/>
  <sheetViews>
    <sheetView zoomScale="80" zoomScaleNormal="80" workbookViewId="0">
      <selection activeCell="C3" sqref="C3"/>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123" customWidth="1"/>
    <col min="8" max="16384" width="8.85546875" style="47"/>
  </cols>
  <sheetData>
    <row r="1" spans="1:7" ht="31.5" x14ac:dyDescent="0.25">
      <c r="A1" s="111" t="s">
        <v>1150</v>
      </c>
      <c r="B1" s="111"/>
      <c r="C1" s="123"/>
      <c r="D1" s="123"/>
      <c r="E1" s="123"/>
      <c r="F1" s="124" t="s">
        <v>1773</v>
      </c>
    </row>
    <row r="2" spans="1:7" ht="15.75" thickBot="1" x14ac:dyDescent="0.3">
      <c r="A2" s="123"/>
      <c r="B2" s="123"/>
      <c r="C2" s="123"/>
      <c r="D2" s="123"/>
      <c r="E2" s="123"/>
      <c r="F2" s="123"/>
    </row>
    <row r="3" spans="1:7" ht="19.5" thickBot="1" x14ac:dyDescent="0.3">
      <c r="A3" s="126"/>
      <c r="B3" s="34" t="s">
        <v>71</v>
      </c>
      <c r="C3" s="128" t="s">
        <v>217</v>
      </c>
      <c r="D3" s="126"/>
      <c r="E3" s="126"/>
      <c r="F3" s="126"/>
      <c r="G3" s="126"/>
    </row>
    <row r="4" spans="1:7" ht="15.75" thickBot="1" x14ac:dyDescent="0.3"/>
    <row r="5" spans="1:7" ht="19.5" thickBot="1" x14ac:dyDescent="0.3">
      <c r="A5" s="127"/>
      <c r="B5" s="48" t="s">
        <v>1151</v>
      </c>
      <c r="C5" s="127"/>
      <c r="E5" s="129"/>
      <c r="F5" s="129"/>
    </row>
    <row r="6" spans="1:7" ht="15.75" thickBot="1" x14ac:dyDescent="0.3">
      <c r="B6" s="217" t="s">
        <v>1152</v>
      </c>
    </row>
    <row r="7" spans="1:7" x14ac:dyDescent="0.25">
      <c r="B7" s="216"/>
    </row>
    <row r="8" spans="1:7" ht="37.5" x14ac:dyDescent="0.25">
      <c r="A8" s="38" t="s">
        <v>80</v>
      </c>
      <c r="B8" s="38" t="s">
        <v>1152</v>
      </c>
      <c r="C8" s="39"/>
      <c r="D8" s="39"/>
      <c r="E8" s="39"/>
      <c r="F8" s="39"/>
      <c r="G8" s="40"/>
    </row>
    <row r="9" spans="1:7" ht="15" customHeight="1" x14ac:dyDescent="0.25">
      <c r="A9" s="41"/>
      <c r="B9" s="42" t="s">
        <v>966</v>
      </c>
      <c r="C9" s="41" t="s">
        <v>1153</v>
      </c>
      <c r="D9" s="41"/>
      <c r="E9" s="43"/>
      <c r="F9" s="41"/>
      <c r="G9" s="44"/>
    </row>
    <row r="10" spans="1:7" x14ac:dyDescent="0.25">
      <c r="A10" s="45" t="s">
        <v>1154</v>
      </c>
      <c r="B10" s="45" t="s">
        <v>1155</v>
      </c>
      <c r="C10" s="139" t="s">
        <v>82</v>
      </c>
    </row>
    <row r="11" spans="1:7" outlineLevel="1" x14ac:dyDescent="0.25">
      <c r="A11" s="45" t="s">
        <v>1156</v>
      </c>
      <c r="B11" s="131" t="s">
        <v>557</v>
      </c>
      <c r="C11" s="139"/>
    </row>
    <row r="12" spans="1:7" outlineLevel="1" x14ac:dyDescent="0.25">
      <c r="A12" s="45" t="s">
        <v>1157</v>
      </c>
      <c r="B12" s="131" t="s">
        <v>559</v>
      </c>
      <c r="C12" s="139"/>
    </row>
    <row r="13" spans="1:7" outlineLevel="1" x14ac:dyDescent="0.25">
      <c r="A13" s="45" t="s">
        <v>1158</v>
      </c>
      <c r="B13" s="131"/>
    </row>
    <row r="14" spans="1:7" outlineLevel="1" x14ac:dyDescent="0.25">
      <c r="A14" s="45" t="s">
        <v>1159</v>
      </c>
      <c r="B14" s="131"/>
    </row>
    <row r="15" spans="1:7" outlineLevel="1" x14ac:dyDescent="0.25">
      <c r="A15" s="45" t="s">
        <v>1160</v>
      </c>
      <c r="B15" s="131"/>
    </row>
    <row r="16" spans="1:7" outlineLevel="1" x14ac:dyDescent="0.25">
      <c r="A16" s="45" t="s">
        <v>1161</v>
      </c>
      <c r="B16" s="131"/>
    </row>
    <row r="17" spans="1:7" ht="15" customHeight="1" x14ac:dyDescent="0.25">
      <c r="A17" s="41"/>
      <c r="B17" s="42" t="s">
        <v>1162</v>
      </c>
      <c r="C17" s="41" t="s">
        <v>1163</v>
      </c>
      <c r="D17" s="41"/>
      <c r="E17" s="43"/>
      <c r="F17" s="44"/>
      <c r="G17" s="44"/>
    </row>
    <row r="18" spans="1:7" x14ac:dyDescent="0.25">
      <c r="A18" s="45" t="s">
        <v>1164</v>
      </c>
      <c r="B18" s="45" t="s">
        <v>566</v>
      </c>
      <c r="C18" s="137" t="s">
        <v>82</v>
      </c>
    </row>
    <row r="19" spans="1:7" outlineLevel="1" x14ac:dyDescent="0.25">
      <c r="A19" s="45" t="s">
        <v>1165</v>
      </c>
      <c r="C19" s="137"/>
    </row>
    <row r="20" spans="1:7" outlineLevel="1" x14ac:dyDescent="0.25">
      <c r="A20" s="45" t="s">
        <v>1166</v>
      </c>
      <c r="C20" s="137"/>
    </row>
    <row r="21" spans="1:7" outlineLevel="1" x14ac:dyDescent="0.25">
      <c r="A21" s="45" t="s">
        <v>1167</v>
      </c>
      <c r="C21" s="137"/>
    </row>
    <row r="22" spans="1:7" outlineLevel="1" x14ac:dyDescent="0.25">
      <c r="A22" s="45" t="s">
        <v>1168</v>
      </c>
      <c r="C22" s="137"/>
    </row>
    <row r="23" spans="1:7" outlineLevel="1" x14ac:dyDescent="0.25">
      <c r="A23" s="45" t="s">
        <v>1169</v>
      </c>
      <c r="C23" s="137"/>
    </row>
    <row r="24" spans="1:7" outlineLevel="1" x14ac:dyDescent="0.25">
      <c r="A24" s="45" t="s">
        <v>1170</v>
      </c>
      <c r="C24" s="137"/>
    </row>
    <row r="25" spans="1:7" ht="15" customHeight="1" x14ac:dyDescent="0.25">
      <c r="A25" s="41"/>
      <c r="B25" s="42" t="s">
        <v>1171</v>
      </c>
      <c r="C25" s="41" t="s">
        <v>1163</v>
      </c>
      <c r="D25" s="41"/>
      <c r="E25" s="43"/>
      <c r="F25" s="44"/>
      <c r="G25" s="44"/>
    </row>
    <row r="26" spans="1:7" x14ac:dyDescent="0.25">
      <c r="A26" s="45" t="s">
        <v>1172</v>
      </c>
      <c r="B26" s="215" t="s">
        <v>575</v>
      </c>
      <c r="C26" s="137">
        <f>SUM(C27:C54)</f>
        <v>0</v>
      </c>
      <c r="D26" s="215"/>
      <c r="F26" s="215"/>
      <c r="G26" s="45"/>
    </row>
    <row r="27" spans="1:7" x14ac:dyDescent="0.25">
      <c r="A27" s="45" t="s">
        <v>1173</v>
      </c>
      <c r="B27" s="45" t="s">
        <v>577</v>
      </c>
      <c r="C27" s="137" t="s">
        <v>82</v>
      </c>
      <c r="D27" s="215"/>
      <c r="F27" s="215"/>
      <c r="G27" s="45"/>
    </row>
    <row r="28" spans="1:7" x14ac:dyDescent="0.25">
      <c r="A28" s="45" t="s">
        <v>1174</v>
      </c>
      <c r="B28" s="45" t="s">
        <v>579</v>
      </c>
      <c r="C28" s="137" t="s">
        <v>82</v>
      </c>
      <c r="D28" s="215"/>
      <c r="F28" s="215"/>
      <c r="G28" s="45"/>
    </row>
    <row r="29" spans="1:7" x14ac:dyDescent="0.25">
      <c r="A29" s="45" t="s">
        <v>1175</v>
      </c>
      <c r="B29" s="45" t="s">
        <v>581</v>
      </c>
      <c r="C29" s="137" t="s">
        <v>82</v>
      </c>
      <c r="D29" s="215"/>
      <c r="F29" s="215"/>
      <c r="G29" s="45"/>
    </row>
    <row r="30" spans="1:7" x14ac:dyDescent="0.25">
      <c r="A30" s="45" t="s">
        <v>1176</v>
      </c>
      <c r="B30" s="45" t="s">
        <v>583</v>
      </c>
      <c r="C30" s="137" t="s">
        <v>82</v>
      </c>
      <c r="D30" s="215"/>
      <c r="F30" s="215"/>
      <c r="G30" s="45"/>
    </row>
    <row r="31" spans="1:7" x14ac:dyDescent="0.25">
      <c r="A31" s="45" t="s">
        <v>1177</v>
      </c>
      <c r="B31" s="45" t="s">
        <v>585</v>
      </c>
      <c r="C31" s="137" t="s">
        <v>82</v>
      </c>
      <c r="D31" s="215"/>
      <c r="F31" s="215"/>
      <c r="G31" s="45"/>
    </row>
    <row r="32" spans="1:7" x14ac:dyDescent="0.25">
      <c r="A32" s="45" t="s">
        <v>1178</v>
      </c>
      <c r="B32" s="45" t="s">
        <v>587</v>
      </c>
      <c r="C32" s="137" t="s">
        <v>82</v>
      </c>
      <c r="D32" s="215"/>
      <c r="F32" s="215"/>
      <c r="G32" s="45"/>
    </row>
    <row r="33" spans="1:7" x14ac:dyDescent="0.25">
      <c r="A33" s="45" t="s">
        <v>1179</v>
      </c>
      <c r="B33" s="45" t="s">
        <v>589</v>
      </c>
      <c r="C33" s="137" t="s">
        <v>82</v>
      </c>
      <c r="D33" s="215"/>
      <c r="F33" s="215"/>
      <c r="G33" s="45"/>
    </row>
    <row r="34" spans="1:7" x14ac:dyDescent="0.25">
      <c r="A34" s="45" t="s">
        <v>1180</v>
      </c>
      <c r="B34" s="45" t="s">
        <v>591</v>
      </c>
      <c r="C34" s="137" t="s">
        <v>82</v>
      </c>
      <c r="D34" s="215"/>
      <c r="F34" s="215"/>
      <c r="G34" s="45"/>
    </row>
    <row r="35" spans="1:7" x14ac:dyDescent="0.25">
      <c r="A35" s="45" t="s">
        <v>1181</v>
      </c>
      <c r="B35" s="45" t="s">
        <v>593</v>
      </c>
      <c r="C35" s="137" t="s">
        <v>82</v>
      </c>
      <c r="D35" s="215"/>
      <c r="F35" s="215"/>
      <c r="G35" s="45"/>
    </row>
    <row r="36" spans="1:7" x14ac:dyDescent="0.25">
      <c r="A36" s="45" t="s">
        <v>1182</v>
      </c>
      <c r="B36" s="45" t="s">
        <v>595</v>
      </c>
      <c r="C36" s="137" t="s">
        <v>82</v>
      </c>
      <c r="D36" s="215"/>
      <c r="F36" s="215"/>
      <c r="G36" s="45"/>
    </row>
    <row r="37" spans="1:7" x14ac:dyDescent="0.25">
      <c r="A37" s="45" t="s">
        <v>1183</v>
      </c>
      <c r="B37" s="45" t="s">
        <v>597</v>
      </c>
      <c r="C37" s="137" t="s">
        <v>82</v>
      </c>
      <c r="D37" s="215"/>
      <c r="F37" s="215"/>
      <c r="G37" s="45"/>
    </row>
    <row r="38" spans="1:7" x14ac:dyDescent="0.25">
      <c r="A38" s="45" t="s">
        <v>1184</v>
      </c>
      <c r="B38" s="45" t="s">
        <v>599</v>
      </c>
      <c r="C38" s="137" t="s">
        <v>82</v>
      </c>
      <c r="D38" s="215"/>
      <c r="F38" s="215"/>
      <c r="G38" s="45"/>
    </row>
    <row r="39" spans="1:7" x14ac:dyDescent="0.25">
      <c r="A39" s="45" t="s">
        <v>1185</v>
      </c>
      <c r="B39" s="45" t="s">
        <v>601</v>
      </c>
      <c r="C39" s="137" t="s">
        <v>82</v>
      </c>
      <c r="D39" s="215"/>
      <c r="F39" s="215"/>
      <c r="G39" s="45"/>
    </row>
    <row r="40" spans="1:7" x14ac:dyDescent="0.25">
      <c r="A40" s="45" t="s">
        <v>1186</v>
      </c>
      <c r="B40" s="45" t="s">
        <v>603</v>
      </c>
      <c r="C40" s="137" t="s">
        <v>82</v>
      </c>
      <c r="D40" s="215"/>
      <c r="F40" s="215"/>
      <c r="G40" s="45"/>
    </row>
    <row r="41" spans="1:7" x14ac:dyDescent="0.25">
      <c r="A41" s="45" t="s">
        <v>1187</v>
      </c>
      <c r="B41" s="45" t="s">
        <v>605</v>
      </c>
      <c r="C41" s="137" t="s">
        <v>82</v>
      </c>
      <c r="D41" s="215"/>
      <c r="F41" s="215"/>
      <c r="G41" s="45"/>
    </row>
    <row r="42" spans="1:7" x14ac:dyDescent="0.25">
      <c r="A42" s="45" t="s">
        <v>1188</v>
      </c>
      <c r="B42" s="45" t="s">
        <v>3</v>
      </c>
      <c r="C42" s="137" t="s">
        <v>82</v>
      </c>
      <c r="D42" s="215"/>
      <c r="F42" s="215"/>
      <c r="G42" s="45"/>
    </row>
    <row r="43" spans="1:7" x14ac:dyDescent="0.25">
      <c r="A43" s="45" t="s">
        <v>1189</v>
      </c>
      <c r="B43" s="45" t="s">
        <v>608</v>
      </c>
      <c r="C43" s="137" t="s">
        <v>82</v>
      </c>
      <c r="D43" s="215"/>
      <c r="F43" s="215"/>
      <c r="G43" s="45"/>
    </row>
    <row r="44" spans="1:7" x14ac:dyDescent="0.25">
      <c r="A44" s="45" t="s">
        <v>1190</v>
      </c>
      <c r="B44" s="45" t="s">
        <v>610</v>
      </c>
      <c r="C44" s="137" t="s">
        <v>82</v>
      </c>
      <c r="D44" s="215"/>
      <c r="F44" s="215"/>
      <c r="G44" s="45"/>
    </row>
    <row r="45" spans="1:7" x14ac:dyDescent="0.25">
      <c r="A45" s="45" t="s">
        <v>1191</v>
      </c>
      <c r="B45" s="45" t="s">
        <v>612</v>
      </c>
      <c r="C45" s="137" t="s">
        <v>82</v>
      </c>
      <c r="D45" s="215"/>
      <c r="F45" s="215"/>
      <c r="G45" s="45"/>
    </row>
    <row r="46" spans="1:7" x14ac:dyDescent="0.25">
      <c r="A46" s="45" t="s">
        <v>1192</v>
      </c>
      <c r="B46" s="45" t="s">
        <v>614</v>
      </c>
      <c r="C46" s="137" t="s">
        <v>82</v>
      </c>
      <c r="D46" s="215"/>
      <c r="F46" s="215"/>
      <c r="G46" s="45"/>
    </row>
    <row r="47" spans="1:7" x14ac:dyDescent="0.25">
      <c r="A47" s="45" t="s">
        <v>1193</v>
      </c>
      <c r="B47" s="45" t="s">
        <v>616</v>
      </c>
      <c r="C47" s="137" t="s">
        <v>82</v>
      </c>
      <c r="D47" s="215"/>
      <c r="F47" s="215"/>
      <c r="G47" s="45"/>
    </row>
    <row r="48" spans="1:7" x14ac:dyDescent="0.25">
      <c r="A48" s="45" t="s">
        <v>1194</v>
      </c>
      <c r="B48" s="45" t="s">
        <v>618</v>
      </c>
      <c r="C48" s="137" t="s">
        <v>82</v>
      </c>
      <c r="D48" s="215"/>
      <c r="F48" s="215"/>
      <c r="G48" s="45"/>
    </row>
    <row r="49" spans="1:7" x14ac:dyDescent="0.25">
      <c r="A49" s="45" t="s">
        <v>1195</v>
      </c>
      <c r="B49" s="45" t="s">
        <v>620</v>
      </c>
      <c r="C49" s="137" t="s">
        <v>82</v>
      </c>
      <c r="D49" s="215"/>
      <c r="F49" s="215"/>
      <c r="G49" s="45"/>
    </row>
    <row r="50" spans="1:7" x14ac:dyDescent="0.25">
      <c r="A50" s="45" t="s">
        <v>1196</v>
      </c>
      <c r="B50" s="45" t="s">
        <v>622</v>
      </c>
      <c r="C50" s="137" t="s">
        <v>82</v>
      </c>
      <c r="D50" s="215"/>
      <c r="F50" s="215"/>
      <c r="G50" s="45"/>
    </row>
    <row r="51" spans="1:7" x14ac:dyDescent="0.25">
      <c r="A51" s="45" t="s">
        <v>1197</v>
      </c>
      <c r="B51" s="45" t="s">
        <v>624</v>
      </c>
      <c r="C51" s="137" t="s">
        <v>82</v>
      </c>
      <c r="D51" s="215"/>
      <c r="F51" s="215"/>
      <c r="G51" s="45"/>
    </row>
    <row r="52" spans="1:7" x14ac:dyDescent="0.25">
      <c r="A52" s="45" t="s">
        <v>1198</v>
      </c>
      <c r="B52" s="45" t="s">
        <v>626</v>
      </c>
      <c r="C52" s="137" t="s">
        <v>82</v>
      </c>
      <c r="D52" s="215"/>
      <c r="F52" s="215"/>
      <c r="G52" s="45"/>
    </row>
    <row r="53" spans="1:7" x14ac:dyDescent="0.25">
      <c r="A53" s="45" t="s">
        <v>1199</v>
      </c>
      <c r="B53" s="45" t="s">
        <v>6</v>
      </c>
      <c r="C53" s="137" t="s">
        <v>82</v>
      </c>
      <c r="D53" s="215"/>
      <c r="F53" s="215"/>
      <c r="G53" s="45"/>
    </row>
    <row r="54" spans="1:7" x14ac:dyDescent="0.25">
      <c r="A54" s="45" t="s">
        <v>1200</v>
      </c>
      <c r="B54" s="45" t="s">
        <v>629</v>
      </c>
      <c r="C54" s="137" t="s">
        <v>82</v>
      </c>
      <c r="D54" s="215"/>
      <c r="F54" s="215"/>
      <c r="G54" s="45"/>
    </row>
    <row r="55" spans="1:7" x14ac:dyDescent="0.25">
      <c r="A55" s="45" t="s">
        <v>1201</v>
      </c>
      <c r="B55" s="215" t="s">
        <v>318</v>
      </c>
      <c r="C55" s="218">
        <f>SUM(C56:C58)</f>
        <v>0</v>
      </c>
      <c r="D55" s="215"/>
      <c r="F55" s="215"/>
      <c r="G55" s="45"/>
    </row>
    <row r="56" spans="1:7" x14ac:dyDescent="0.25">
      <c r="A56" s="45" t="s">
        <v>1202</v>
      </c>
      <c r="B56" s="45" t="s">
        <v>632</v>
      </c>
      <c r="C56" s="137" t="s">
        <v>82</v>
      </c>
      <c r="D56" s="215"/>
      <c r="F56" s="215"/>
      <c r="G56" s="45"/>
    </row>
    <row r="57" spans="1:7" x14ac:dyDescent="0.25">
      <c r="A57" s="45" t="s">
        <v>1203</v>
      </c>
      <c r="B57" s="45" t="s">
        <v>634</v>
      </c>
      <c r="C57" s="137" t="s">
        <v>82</v>
      </c>
      <c r="D57" s="215"/>
      <c r="F57" s="215"/>
      <c r="G57" s="45"/>
    </row>
    <row r="58" spans="1:7" x14ac:dyDescent="0.25">
      <c r="A58" s="45" t="s">
        <v>1204</v>
      </c>
      <c r="B58" s="45" t="s">
        <v>2</v>
      </c>
      <c r="C58" s="137" t="s">
        <v>82</v>
      </c>
      <c r="D58" s="215"/>
      <c r="F58" s="215"/>
      <c r="G58" s="45"/>
    </row>
    <row r="59" spans="1:7" x14ac:dyDescent="0.25">
      <c r="A59" s="45" t="s">
        <v>1205</v>
      </c>
      <c r="B59" s="215" t="s">
        <v>146</v>
      </c>
      <c r="C59" s="218">
        <f>SUM(C60:C69)</f>
        <v>0</v>
      </c>
      <c r="D59" s="215"/>
      <c r="F59" s="215"/>
      <c r="G59" s="45"/>
    </row>
    <row r="60" spans="1:7" x14ac:dyDescent="0.25">
      <c r="A60" s="45" t="s">
        <v>1206</v>
      </c>
      <c r="B60" s="133" t="s">
        <v>320</v>
      </c>
      <c r="C60" s="137" t="s">
        <v>82</v>
      </c>
      <c r="D60" s="215"/>
      <c r="F60" s="215"/>
      <c r="G60" s="45"/>
    </row>
    <row r="61" spans="1:7" x14ac:dyDescent="0.25">
      <c r="A61" s="45" t="s">
        <v>1207</v>
      </c>
      <c r="B61" s="133" t="s">
        <v>322</v>
      </c>
      <c r="C61" s="137" t="s">
        <v>82</v>
      </c>
      <c r="D61" s="215"/>
      <c r="F61" s="215"/>
      <c r="G61" s="45"/>
    </row>
    <row r="62" spans="1:7" x14ac:dyDescent="0.25">
      <c r="A62" s="45" t="s">
        <v>1208</v>
      </c>
      <c r="B62" s="133" t="s">
        <v>324</v>
      </c>
      <c r="C62" s="137" t="s">
        <v>82</v>
      </c>
      <c r="D62" s="215"/>
      <c r="F62" s="215"/>
      <c r="G62" s="45"/>
    </row>
    <row r="63" spans="1:7" x14ac:dyDescent="0.25">
      <c r="A63" s="45" t="s">
        <v>1209</v>
      </c>
      <c r="B63" s="133" t="s">
        <v>12</v>
      </c>
      <c r="C63" s="137" t="s">
        <v>82</v>
      </c>
      <c r="D63" s="215"/>
      <c r="F63" s="215"/>
      <c r="G63" s="45"/>
    </row>
    <row r="64" spans="1:7" x14ac:dyDescent="0.25">
      <c r="A64" s="45" t="s">
        <v>1210</v>
      </c>
      <c r="B64" s="133" t="s">
        <v>327</v>
      </c>
      <c r="C64" s="137" t="s">
        <v>82</v>
      </c>
      <c r="D64" s="215"/>
      <c r="F64" s="215"/>
      <c r="G64" s="45"/>
    </row>
    <row r="65" spans="1:7" x14ac:dyDescent="0.25">
      <c r="A65" s="45" t="s">
        <v>1211</v>
      </c>
      <c r="B65" s="133" t="s">
        <v>329</v>
      </c>
      <c r="C65" s="137" t="s">
        <v>82</v>
      </c>
      <c r="D65" s="215"/>
      <c r="F65" s="215"/>
      <c r="G65" s="45"/>
    </row>
    <row r="66" spans="1:7" x14ac:dyDescent="0.25">
      <c r="A66" s="45" t="s">
        <v>1212</v>
      </c>
      <c r="B66" s="133" t="s">
        <v>331</v>
      </c>
      <c r="C66" s="137" t="s">
        <v>82</v>
      </c>
      <c r="D66" s="215"/>
      <c r="F66" s="215"/>
      <c r="G66" s="45"/>
    </row>
    <row r="67" spans="1:7" x14ac:dyDescent="0.25">
      <c r="A67" s="45" t="s">
        <v>1213</v>
      </c>
      <c r="B67" s="133" t="s">
        <v>333</v>
      </c>
      <c r="C67" s="137" t="s">
        <v>82</v>
      </c>
      <c r="D67" s="215"/>
      <c r="F67" s="215"/>
      <c r="G67" s="45"/>
    </row>
    <row r="68" spans="1:7" x14ac:dyDescent="0.25">
      <c r="A68" s="45" t="s">
        <v>1214</v>
      </c>
      <c r="B68" s="133" t="s">
        <v>335</v>
      </c>
      <c r="C68" s="137" t="s">
        <v>82</v>
      </c>
      <c r="D68" s="215"/>
      <c r="F68" s="215"/>
      <c r="G68" s="45"/>
    </row>
    <row r="69" spans="1:7" x14ac:dyDescent="0.25">
      <c r="A69" s="45" t="s">
        <v>1215</v>
      </c>
      <c r="B69" s="133" t="s">
        <v>146</v>
      </c>
      <c r="C69" s="137" t="s">
        <v>82</v>
      </c>
      <c r="D69" s="215"/>
      <c r="F69" s="215"/>
      <c r="G69" s="45"/>
    </row>
    <row r="70" spans="1:7" outlineLevel="1" x14ac:dyDescent="0.25">
      <c r="A70" s="45" t="s">
        <v>1216</v>
      </c>
      <c r="B70" s="146" t="s">
        <v>150</v>
      </c>
      <c r="C70" s="137"/>
      <c r="G70" s="45"/>
    </row>
    <row r="71" spans="1:7" outlineLevel="1" x14ac:dyDescent="0.25">
      <c r="A71" s="45" t="s">
        <v>1217</v>
      </c>
      <c r="B71" s="146" t="s">
        <v>150</v>
      </c>
      <c r="C71" s="137"/>
      <c r="G71" s="45"/>
    </row>
    <row r="72" spans="1:7" outlineLevel="1" x14ac:dyDescent="0.25">
      <c r="A72" s="45" t="s">
        <v>1218</v>
      </c>
      <c r="B72" s="146" t="s">
        <v>150</v>
      </c>
      <c r="C72" s="137"/>
      <c r="G72" s="45"/>
    </row>
    <row r="73" spans="1:7" outlineLevel="1" x14ac:dyDescent="0.25">
      <c r="A73" s="45" t="s">
        <v>1219</v>
      </c>
      <c r="B73" s="146" t="s">
        <v>150</v>
      </c>
      <c r="C73" s="137"/>
      <c r="G73" s="45"/>
    </row>
    <row r="74" spans="1:7" outlineLevel="1" x14ac:dyDescent="0.25">
      <c r="A74" s="45" t="s">
        <v>1220</v>
      </c>
      <c r="B74" s="146" t="s">
        <v>150</v>
      </c>
      <c r="C74" s="137"/>
      <c r="G74" s="45"/>
    </row>
    <row r="75" spans="1:7" outlineLevel="1" x14ac:dyDescent="0.25">
      <c r="A75" s="45" t="s">
        <v>1221</v>
      </c>
      <c r="B75" s="146" t="s">
        <v>150</v>
      </c>
      <c r="C75" s="137"/>
      <c r="G75" s="45"/>
    </row>
    <row r="76" spans="1:7" outlineLevel="1" x14ac:dyDescent="0.25">
      <c r="A76" s="45" t="s">
        <v>1222</v>
      </c>
      <c r="B76" s="146" t="s">
        <v>150</v>
      </c>
      <c r="C76" s="137"/>
      <c r="G76" s="45"/>
    </row>
    <row r="77" spans="1:7" outlineLevel="1" x14ac:dyDescent="0.25">
      <c r="A77" s="45" t="s">
        <v>1223</v>
      </c>
      <c r="B77" s="146" t="s">
        <v>150</v>
      </c>
      <c r="C77" s="137"/>
      <c r="G77" s="45"/>
    </row>
    <row r="78" spans="1:7" outlineLevel="1" x14ac:dyDescent="0.25">
      <c r="A78" s="45" t="s">
        <v>1224</v>
      </c>
      <c r="B78" s="146" t="s">
        <v>150</v>
      </c>
      <c r="C78" s="137"/>
      <c r="G78" s="45"/>
    </row>
    <row r="79" spans="1:7" outlineLevel="1" x14ac:dyDescent="0.25">
      <c r="A79" s="45" t="s">
        <v>1225</v>
      </c>
      <c r="B79" s="146" t="s">
        <v>150</v>
      </c>
      <c r="C79" s="137"/>
      <c r="G79" s="45"/>
    </row>
    <row r="80" spans="1:7" ht="15" customHeight="1" x14ac:dyDescent="0.25">
      <c r="A80" s="41"/>
      <c r="B80" s="42" t="s">
        <v>1226</v>
      </c>
      <c r="C80" s="41" t="s">
        <v>1163</v>
      </c>
      <c r="D80" s="41"/>
      <c r="E80" s="43"/>
      <c r="F80" s="44"/>
      <c r="G80" s="44"/>
    </row>
    <row r="81" spans="1:7" x14ac:dyDescent="0.25">
      <c r="A81" s="45" t="s">
        <v>1227</v>
      </c>
      <c r="B81" s="45" t="s">
        <v>690</v>
      </c>
      <c r="C81" s="137" t="s">
        <v>82</v>
      </c>
      <c r="E81" s="123"/>
    </row>
    <row r="82" spans="1:7" x14ac:dyDescent="0.25">
      <c r="A82" s="45" t="s">
        <v>1228</v>
      </c>
      <c r="B82" s="45" t="s">
        <v>692</v>
      </c>
      <c r="C82" s="137" t="s">
        <v>82</v>
      </c>
      <c r="E82" s="123"/>
    </row>
    <row r="83" spans="1:7" x14ac:dyDescent="0.25">
      <c r="A83" s="45" t="s">
        <v>1229</v>
      </c>
      <c r="B83" s="45" t="s">
        <v>146</v>
      </c>
      <c r="C83" s="137" t="s">
        <v>82</v>
      </c>
      <c r="E83" s="123"/>
    </row>
    <row r="84" spans="1:7" outlineLevel="1" x14ac:dyDescent="0.25">
      <c r="A84" s="45" t="s">
        <v>1230</v>
      </c>
      <c r="C84" s="137"/>
      <c r="E84" s="123"/>
    </row>
    <row r="85" spans="1:7" outlineLevel="1" x14ac:dyDescent="0.25">
      <c r="A85" s="45" t="s">
        <v>1231</v>
      </c>
      <c r="C85" s="137"/>
      <c r="E85" s="123"/>
    </row>
    <row r="86" spans="1:7" outlineLevel="1" x14ac:dyDescent="0.25">
      <c r="A86" s="45" t="s">
        <v>1232</v>
      </c>
      <c r="C86" s="137"/>
      <c r="E86" s="123"/>
    </row>
    <row r="87" spans="1:7" outlineLevel="1" x14ac:dyDescent="0.25">
      <c r="A87" s="45" t="s">
        <v>1233</v>
      </c>
      <c r="C87" s="137"/>
      <c r="E87" s="123"/>
    </row>
    <row r="88" spans="1:7" outlineLevel="1" x14ac:dyDescent="0.25">
      <c r="A88" s="45" t="s">
        <v>1234</v>
      </c>
      <c r="C88" s="137"/>
      <c r="E88" s="123"/>
    </row>
    <row r="89" spans="1:7" outlineLevel="1" x14ac:dyDescent="0.25">
      <c r="A89" s="45" t="s">
        <v>1235</v>
      </c>
      <c r="C89" s="137"/>
      <c r="E89" s="123"/>
    </row>
    <row r="90" spans="1:7" ht="15" customHeight="1" x14ac:dyDescent="0.25">
      <c r="A90" s="41"/>
      <c r="B90" s="42" t="s">
        <v>1236</v>
      </c>
      <c r="C90" s="41" t="s">
        <v>1163</v>
      </c>
      <c r="D90" s="41"/>
      <c r="E90" s="43"/>
      <c r="F90" s="44"/>
      <c r="G90" s="44"/>
    </row>
    <row r="91" spans="1:7" x14ac:dyDescent="0.25">
      <c r="A91" s="45" t="s">
        <v>1237</v>
      </c>
      <c r="B91" s="45" t="s">
        <v>702</v>
      </c>
      <c r="C91" s="137" t="s">
        <v>82</v>
      </c>
      <c r="E91" s="123"/>
    </row>
    <row r="92" spans="1:7" x14ac:dyDescent="0.25">
      <c r="A92" s="45" t="s">
        <v>1238</v>
      </c>
      <c r="B92" s="45" t="s">
        <v>704</v>
      </c>
      <c r="C92" s="137" t="s">
        <v>82</v>
      </c>
      <c r="E92" s="123"/>
    </row>
    <row r="93" spans="1:7" x14ac:dyDescent="0.25">
      <c r="A93" s="45" t="s">
        <v>1239</v>
      </c>
      <c r="B93" s="45" t="s">
        <v>146</v>
      </c>
      <c r="C93" s="137" t="s">
        <v>82</v>
      </c>
      <c r="E93" s="123"/>
    </row>
    <row r="94" spans="1:7" outlineLevel="1" x14ac:dyDescent="0.25">
      <c r="A94" s="45" t="s">
        <v>1240</v>
      </c>
      <c r="C94" s="137"/>
      <c r="E94" s="123"/>
    </row>
    <row r="95" spans="1:7" outlineLevel="1" x14ac:dyDescent="0.25">
      <c r="A95" s="45" t="s">
        <v>1241</v>
      </c>
      <c r="C95" s="137"/>
      <c r="E95" s="123"/>
    </row>
    <row r="96" spans="1:7" outlineLevel="1" x14ac:dyDescent="0.25">
      <c r="A96" s="45" t="s">
        <v>1242</v>
      </c>
      <c r="C96" s="137"/>
      <c r="E96" s="123"/>
    </row>
    <row r="97" spans="1:7" outlineLevel="1" x14ac:dyDescent="0.25">
      <c r="A97" s="45" t="s">
        <v>1243</v>
      </c>
      <c r="C97" s="137"/>
      <c r="E97" s="123"/>
    </row>
    <row r="98" spans="1:7" outlineLevel="1" x14ac:dyDescent="0.25">
      <c r="A98" s="45" t="s">
        <v>1244</v>
      </c>
      <c r="C98" s="137"/>
      <c r="E98" s="123"/>
    </row>
    <row r="99" spans="1:7" outlineLevel="1" x14ac:dyDescent="0.25">
      <c r="A99" s="45" t="s">
        <v>1245</v>
      </c>
      <c r="C99" s="137"/>
      <c r="E99" s="123"/>
    </row>
    <row r="100" spans="1:7" ht="15" customHeight="1" x14ac:dyDescent="0.25">
      <c r="A100" s="41"/>
      <c r="B100" s="42" t="s">
        <v>1246</v>
      </c>
      <c r="C100" s="41" t="s">
        <v>1163</v>
      </c>
      <c r="D100" s="41"/>
      <c r="E100" s="43"/>
      <c r="F100" s="44"/>
      <c r="G100" s="44"/>
    </row>
    <row r="101" spans="1:7" x14ac:dyDescent="0.25">
      <c r="A101" s="45" t="s">
        <v>1247</v>
      </c>
      <c r="B101" s="152" t="s">
        <v>714</v>
      </c>
      <c r="C101" s="137" t="s">
        <v>82</v>
      </c>
      <c r="E101" s="123"/>
    </row>
    <row r="102" spans="1:7" x14ac:dyDescent="0.25">
      <c r="A102" s="45" t="s">
        <v>1248</v>
      </c>
      <c r="B102" s="152" t="s">
        <v>716</v>
      </c>
      <c r="C102" s="137" t="s">
        <v>82</v>
      </c>
      <c r="E102" s="123"/>
    </row>
    <row r="103" spans="1:7" x14ac:dyDescent="0.25">
      <c r="A103" s="45" t="s">
        <v>1249</v>
      </c>
      <c r="B103" s="152" t="s">
        <v>718</v>
      </c>
      <c r="C103" s="137" t="s">
        <v>82</v>
      </c>
    </row>
    <row r="104" spans="1:7" x14ac:dyDescent="0.25">
      <c r="A104" s="45" t="s">
        <v>1250</v>
      </c>
      <c r="B104" s="152" t="s">
        <v>720</v>
      </c>
      <c r="C104" s="137" t="s">
        <v>82</v>
      </c>
    </row>
    <row r="105" spans="1:7" x14ac:dyDescent="0.25">
      <c r="A105" s="45" t="s">
        <v>1251</v>
      </c>
      <c r="B105" s="152" t="s">
        <v>722</v>
      </c>
      <c r="C105" s="137" t="s">
        <v>82</v>
      </c>
    </row>
    <row r="106" spans="1:7" outlineLevel="1" x14ac:dyDescent="0.25">
      <c r="A106" s="45" t="s">
        <v>1252</v>
      </c>
      <c r="B106" s="152"/>
      <c r="C106" s="137"/>
    </row>
    <row r="107" spans="1:7" outlineLevel="1" x14ac:dyDescent="0.25">
      <c r="A107" s="45" t="s">
        <v>1253</v>
      </c>
      <c r="B107" s="152"/>
      <c r="C107" s="137"/>
    </row>
    <row r="108" spans="1:7" outlineLevel="1" x14ac:dyDescent="0.25">
      <c r="A108" s="45" t="s">
        <v>1254</v>
      </c>
      <c r="B108" s="152"/>
      <c r="C108" s="137"/>
    </row>
    <row r="109" spans="1:7" outlineLevel="1" x14ac:dyDescent="0.25">
      <c r="A109" s="45" t="s">
        <v>1255</v>
      </c>
      <c r="B109" s="152"/>
      <c r="C109" s="137"/>
    </row>
    <row r="110" spans="1:7" ht="15" customHeight="1" x14ac:dyDescent="0.25">
      <c r="A110" s="41"/>
      <c r="B110" s="42" t="s">
        <v>1256</v>
      </c>
      <c r="C110" s="41" t="s">
        <v>1163</v>
      </c>
      <c r="D110" s="41"/>
      <c r="E110" s="43"/>
      <c r="F110" s="44"/>
      <c r="G110" s="44"/>
    </row>
    <row r="111" spans="1:7" x14ac:dyDescent="0.25">
      <c r="A111" s="45" t="s">
        <v>1257</v>
      </c>
      <c r="B111" s="45" t="s">
        <v>729</v>
      </c>
      <c r="C111" s="137" t="s">
        <v>82</v>
      </c>
      <c r="E111" s="123"/>
    </row>
    <row r="112" spans="1:7" outlineLevel="1" x14ac:dyDescent="0.25">
      <c r="A112" s="45" t="s">
        <v>1258</v>
      </c>
      <c r="C112" s="137"/>
      <c r="E112" s="123"/>
    </row>
    <row r="113" spans="1:7" outlineLevel="1" x14ac:dyDescent="0.25">
      <c r="A113" s="45" t="s">
        <v>1259</v>
      </c>
      <c r="C113" s="137"/>
      <c r="E113" s="123"/>
    </row>
    <row r="114" spans="1:7" outlineLevel="1" x14ac:dyDescent="0.25">
      <c r="A114" s="45" t="s">
        <v>1260</v>
      </c>
      <c r="C114" s="137"/>
      <c r="E114" s="123"/>
    </row>
    <row r="115" spans="1:7" outlineLevel="1" x14ac:dyDescent="0.25">
      <c r="A115" s="45" t="s">
        <v>1261</v>
      </c>
      <c r="C115" s="137"/>
      <c r="E115" s="123"/>
    </row>
    <row r="116" spans="1:7" ht="15" customHeight="1" x14ac:dyDescent="0.25">
      <c r="A116" s="41"/>
      <c r="B116" s="42" t="s">
        <v>1262</v>
      </c>
      <c r="C116" s="41" t="s">
        <v>735</v>
      </c>
      <c r="D116" s="41" t="s">
        <v>736</v>
      </c>
      <c r="E116" s="43"/>
      <c r="F116" s="41" t="s">
        <v>1163</v>
      </c>
      <c r="G116" s="41" t="s">
        <v>737</v>
      </c>
    </row>
    <row r="117" spans="1:7" x14ac:dyDescent="0.25">
      <c r="A117" s="45" t="s">
        <v>1263</v>
      </c>
      <c r="B117" s="133" t="s">
        <v>739</v>
      </c>
      <c r="C117" s="135" t="s">
        <v>82</v>
      </c>
      <c r="D117" s="130"/>
      <c r="E117" s="130"/>
      <c r="F117" s="151"/>
      <c r="G117" s="151"/>
    </row>
    <row r="118" spans="1:7" x14ac:dyDescent="0.25">
      <c r="A118" s="130"/>
      <c r="B118" s="213"/>
      <c r="C118" s="130"/>
      <c r="D118" s="130"/>
      <c r="E118" s="130"/>
      <c r="F118" s="151"/>
      <c r="G118" s="151"/>
    </row>
    <row r="119" spans="1:7" x14ac:dyDescent="0.25">
      <c r="B119" s="133" t="s">
        <v>740</v>
      </c>
      <c r="C119" s="130"/>
      <c r="D119" s="130"/>
      <c r="E119" s="130"/>
      <c r="F119" s="151"/>
      <c r="G119" s="151"/>
    </row>
    <row r="120" spans="1:7" x14ac:dyDescent="0.25">
      <c r="A120" s="45" t="s">
        <v>1264</v>
      </c>
      <c r="B120" s="133" t="s">
        <v>657</v>
      </c>
      <c r="C120" s="135" t="s">
        <v>82</v>
      </c>
      <c r="D120" s="139" t="s">
        <v>82</v>
      </c>
      <c r="E120" s="130"/>
      <c r="F120" s="141" t="str">
        <f t="shared" ref="F120:F143" si="0">IF($C$144=0,"",IF(C120="[for completion]","",C120/$C$144))</f>
        <v/>
      </c>
      <c r="G120" s="141" t="str">
        <f t="shared" ref="G120:G143" si="1">IF($D$144=0,"",IF(D120="[for completion]","",D120/$D$144))</f>
        <v/>
      </c>
    </row>
    <row r="121" spans="1:7" x14ac:dyDescent="0.25">
      <c r="A121" s="45" t="s">
        <v>1265</v>
      </c>
      <c r="B121" s="133" t="s">
        <v>657</v>
      </c>
      <c r="C121" s="135" t="s">
        <v>82</v>
      </c>
      <c r="D121" s="139" t="s">
        <v>82</v>
      </c>
      <c r="E121" s="130"/>
      <c r="F121" s="141" t="str">
        <f t="shared" si="0"/>
        <v/>
      </c>
      <c r="G121" s="141" t="str">
        <f t="shared" si="1"/>
        <v/>
      </c>
    </row>
    <row r="122" spans="1:7" x14ac:dyDescent="0.25">
      <c r="A122" s="45" t="s">
        <v>1266</v>
      </c>
      <c r="B122" s="133" t="s">
        <v>657</v>
      </c>
      <c r="C122" s="135" t="s">
        <v>82</v>
      </c>
      <c r="D122" s="139" t="s">
        <v>82</v>
      </c>
      <c r="E122" s="130"/>
      <c r="F122" s="141" t="str">
        <f t="shared" si="0"/>
        <v/>
      </c>
      <c r="G122" s="141" t="str">
        <f t="shared" si="1"/>
        <v/>
      </c>
    </row>
    <row r="123" spans="1:7" x14ac:dyDescent="0.25">
      <c r="A123" s="45" t="s">
        <v>1267</v>
      </c>
      <c r="B123" s="133" t="s">
        <v>657</v>
      </c>
      <c r="C123" s="135" t="s">
        <v>82</v>
      </c>
      <c r="D123" s="139" t="s">
        <v>82</v>
      </c>
      <c r="E123" s="130"/>
      <c r="F123" s="141" t="str">
        <f t="shared" si="0"/>
        <v/>
      </c>
      <c r="G123" s="141" t="str">
        <f t="shared" si="1"/>
        <v/>
      </c>
    </row>
    <row r="124" spans="1:7" x14ac:dyDescent="0.25">
      <c r="A124" s="45" t="s">
        <v>1268</v>
      </c>
      <c r="B124" s="133" t="s">
        <v>657</v>
      </c>
      <c r="C124" s="135" t="s">
        <v>82</v>
      </c>
      <c r="D124" s="139" t="s">
        <v>82</v>
      </c>
      <c r="E124" s="130"/>
      <c r="F124" s="141" t="str">
        <f t="shared" si="0"/>
        <v/>
      </c>
      <c r="G124" s="141" t="str">
        <f t="shared" si="1"/>
        <v/>
      </c>
    </row>
    <row r="125" spans="1:7" x14ac:dyDescent="0.25">
      <c r="A125" s="45" t="s">
        <v>1269</v>
      </c>
      <c r="B125" s="133" t="s">
        <v>657</v>
      </c>
      <c r="C125" s="135" t="s">
        <v>82</v>
      </c>
      <c r="D125" s="139" t="s">
        <v>82</v>
      </c>
      <c r="E125" s="130"/>
      <c r="F125" s="141" t="str">
        <f t="shared" si="0"/>
        <v/>
      </c>
      <c r="G125" s="141" t="str">
        <f t="shared" si="1"/>
        <v/>
      </c>
    </row>
    <row r="126" spans="1:7" x14ac:dyDescent="0.25">
      <c r="A126" s="45" t="s">
        <v>1270</v>
      </c>
      <c r="B126" s="133" t="s">
        <v>657</v>
      </c>
      <c r="C126" s="135" t="s">
        <v>82</v>
      </c>
      <c r="D126" s="139" t="s">
        <v>82</v>
      </c>
      <c r="E126" s="130"/>
      <c r="F126" s="141" t="str">
        <f t="shared" si="0"/>
        <v/>
      </c>
      <c r="G126" s="141" t="str">
        <f t="shared" si="1"/>
        <v/>
      </c>
    </row>
    <row r="127" spans="1:7" x14ac:dyDescent="0.25">
      <c r="A127" s="45" t="s">
        <v>1271</v>
      </c>
      <c r="B127" s="133" t="s">
        <v>657</v>
      </c>
      <c r="C127" s="135" t="s">
        <v>82</v>
      </c>
      <c r="D127" s="139" t="s">
        <v>82</v>
      </c>
      <c r="E127" s="130"/>
      <c r="F127" s="141" t="str">
        <f t="shared" si="0"/>
        <v/>
      </c>
      <c r="G127" s="141" t="str">
        <f t="shared" si="1"/>
        <v/>
      </c>
    </row>
    <row r="128" spans="1:7" x14ac:dyDescent="0.25">
      <c r="A128" s="45" t="s">
        <v>1272</v>
      </c>
      <c r="B128" s="133" t="s">
        <v>657</v>
      </c>
      <c r="C128" s="135" t="s">
        <v>82</v>
      </c>
      <c r="D128" s="139" t="s">
        <v>82</v>
      </c>
      <c r="E128" s="130"/>
      <c r="F128" s="141" t="str">
        <f t="shared" si="0"/>
        <v/>
      </c>
      <c r="G128" s="141" t="str">
        <f t="shared" si="1"/>
        <v/>
      </c>
    </row>
    <row r="129" spans="1:7" x14ac:dyDescent="0.25">
      <c r="A129" s="45" t="s">
        <v>1273</v>
      </c>
      <c r="B129" s="133" t="s">
        <v>657</v>
      </c>
      <c r="C129" s="135" t="s">
        <v>82</v>
      </c>
      <c r="D129" s="139" t="s">
        <v>82</v>
      </c>
      <c r="E129" s="133"/>
      <c r="F129" s="141" t="str">
        <f t="shared" si="0"/>
        <v/>
      </c>
      <c r="G129" s="141" t="str">
        <f t="shared" si="1"/>
        <v/>
      </c>
    </row>
    <row r="130" spans="1:7" x14ac:dyDescent="0.25">
      <c r="A130" s="45" t="s">
        <v>1274</v>
      </c>
      <c r="B130" s="133" t="s">
        <v>657</v>
      </c>
      <c r="C130" s="135" t="s">
        <v>82</v>
      </c>
      <c r="D130" s="139" t="s">
        <v>82</v>
      </c>
      <c r="E130" s="133"/>
      <c r="F130" s="141" t="str">
        <f t="shared" si="0"/>
        <v/>
      </c>
      <c r="G130" s="141" t="str">
        <f t="shared" si="1"/>
        <v/>
      </c>
    </row>
    <row r="131" spans="1:7" x14ac:dyDescent="0.25">
      <c r="A131" s="45" t="s">
        <v>1275</v>
      </c>
      <c r="B131" s="133" t="s">
        <v>657</v>
      </c>
      <c r="C131" s="135" t="s">
        <v>82</v>
      </c>
      <c r="D131" s="139" t="s">
        <v>82</v>
      </c>
      <c r="E131" s="133"/>
      <c r="F131" s="141" t="str">
        <f t="shared" si="0"/>
        <v/>
      </c>
      <c r="G131" s="141" t="str">
        <f t="shared" si="1"/>
        <v/>
      </c>
    </row>
    <row r="132" spans="1:7" x14ac:dyDescent="0.25">
      <c r="A132" s="45" t="s">
        <v>1276</v>
      </c>
      <c r="B132" s="133" t="s">
        <v>657</v>
      </c>
      <c r="C132" s="135" t="s">
        <v>82</v>
      </c>
      <c r="D132" s="139" t="s">
        <v>82</v>
      </c>
      <c r="E132" s="133"/>
      <c r="F132" s="141" t="str">
        <f t="shared" si="0"/>
        <v/>
      </c>
      <c r="G132" s="141" t="str">
        <f t="shared" si="1"/>
        <v/>
      </c>
    </row>
    <row r="133" spans="1:7" x14ac:dyDescent="0.25">
      <c r="A133" s="45" t="s">
        <v>1277</v>
      </c>
      <c r="B133" s="133" t="s">
        <v>657</v>
      </c>
      <c r="C133" s="135" t="s">
        <v>82</v>
      </c>
      <c r="D133" s="139" t="s">
        <v>82</v>
      </c>
      <c r="E133" s="133"/>
      <c r="F133" s="141" t="str">
        <f t="shared" si="0"/>
        <v/>
      </c>
      <c r="G133" s="141" t="str">
        <f t="shared" si="1"/>
        <v/>
      </c>
    </row>
    <row r="134" spans="1:7" x14ac:dyDescent="0.25">
      <c r="A134" s="45" t="s">
        <v>1278</v>
      </c>
      <c r="B134" s="133" t="s">
        <v>657</v>
      </c>
      <c r="C134" s="135" t="s">
        <v>82</v>
      </c>
      <c r="D134" s="139" t="s">
        <v>82</v>
      </c>
      <c r="E134" s="133"/>
      <c r="F134" s="141" t="str">
        <f t="shared" si="0"/>
        <v/>
      </c>
      <c r="G134" s="141" t="str">
        <f t="shared" si="1"/>
        <v/>
      </c>
    </row>
    <row r="135" spans="1:7" x14ac:dyDescent="0.25">
      <c r="A135" s="45" t="s">
        <v>1279</v>
      </c>
      <c r="B135" s="133" t="s">
        <v>657</v>
      </c>
      <c r="C135" s="135" t="s">
        <v>82</v>
      </c>
      <c r="D135" s="139" t="s">
        <v>82</v>
      </c>
      <c r="F135" s="141" t="str">
        <f t="shared" si="0"/>
        <v/>
      </c>
      <c r="G135" s="141" t="str">
        <f t="shared" si="1"/>
        <v/>
      </c>
    </row>
    <row r="136" spans="1:7" x14ac:dyDescent="0.25">
      <c r="A136" s="45" t="s">
        <v>1280</v>
      </c>
      <c r="B136" s="133" t="s">
        <v>657</v>
      </c>
      <c r="C136" s="135" t="s">
        <v>82</v>
      </c>
      <c r="D136" s="139" t="s">
        <v>82</v>
      </c>
      <c r="E136" s="138"/>
      <c r="F136" s="141" t="str">
        <f t="shared" si="0"/>
        <v/>
      </c>
      <c r="G136" s="141" t="str">
        <f t="shared" si="1"/>
        <v/>
      </c>
    </row>
    <row r="137" spans="1:7" x14ac:dyDescent="0.25">
      <c r="A137" s="45" t="s">
        <v>1281</v>
      </c>
      <c r="B137" s="133" t="s">
        <v>657</v>
      </c>
      <c r="C137" s="135" t="s">
        <v>82</v>
      </c>
      <c r="D137" s="139" t="s">
        <v>82</v>
      </c>
      <c r="E137" s="138"/>
      <c r="F137" s="141" t="str">
        <f t="shared" si="0"/>
        <v/>
      </c>
      <c r="G137" s="141" t="str">
        <f t="shared" si="1"/>
        <v/>
      </c>
    </row>
    <row r="138" spans="1:7" x14ac:dyDescent="0.25">
      <c r="A138" s="45" t="s">
        <v>1282</v>
      </c>
      <c r="B138" s="133" t="s">
        <v>657</v>
      </c>
      <c r="C138" s="135" t="s">
        <v>82</v>
      </c>
      <c r="D138" s="139" t="s">
        <v>82</v>
      </c>
      <c r="E138" s="138"/>
      <c r="F138" s="141" t="str">
        <f t="shared" si="0"/>
        <v/>
      </c>
      <c r="G138" s="141" t="str">
        <f t="shared" si="1"/>
        <v/>
      </c>
    </row>
    <row r="139" spans="1:7" x14ac:dyDescent="0.25">
      <c r="A139" s="45" t="s">
        <v>1283</v>
      </c>
      <c r="B139" s="133" t="s">
        <v>657</v>
      </c>
      <c r="C139" s="135" t="s">
        <v>82</v>
      </c>
      <c r="D139" s="139" t="s">
        <v>82</v>
      </c>
      <c r="E139" s="138"/>
      <c r="F139" s="141" t="str">
        <f t="shared" si="0"/>
        <v/>
      </c>
      <c r="G139" s="141" t="str">
        <f t="shared" si="1"/>
        <v/>
      </c>
    </row>
    <row r="140" spans="1:7" x14ac:dyDescent="0.25">
      <c r="A140" s="45" t="s">
        <v>1284</v>
      </c>
      <c r="B140" s="133" t="s">
        <v>657</v>
      </c>
      <c r="C140" s="135" t="s">
        <v>82</v>
      </c>
      <c r="D140" s="139" t="s">
        <v>82</v>
      </c>
      <c r="E140" s="138"/>
      <c r="F140" s="141" t="str">
        <f t="shared" si="0"/>
        <v/>
      </c>
      <c r="G140" s="141" t="str">
        <f t="shared" si="1"/>
        <v/>
      </c>
    </row>
    <row r="141" spans="1:7" x14ac:dyDescent="0.25">
      <c r="A141" s="45" t="s">
        <v>1285</v>
      </c>
      <c r="B141" s="133" t="s">
        <v>657</v>
      </c>
      <c r="C141" s="135" t="s">
        <v>82</v>
      </c>
      <c r="D141" s="139" t="s">
        <v>82</v>
      </c>
      <c r="E141" s="138"/>
      <c r="F141" s="141" t="str">
        <f t="shared" si="0"/>
        <v/>
      </c>
      <c r="G141" s="141" t="str">
        <f t="shared" si="1"/>
        <v/>
      </c>
    </row>
    <row r="142" spans="1:7" x14ac:dyDescent="0.25">
      <c r="A142" s="45" t="s">
        <v>1286</v>
      </c>
      <c r="B142" s="133" t="s">
        <v>657</v>
      </c>
      <c r="C142" s="135" t="s">
        <v>82</v>
      </c>
      <c r="D142" s="139" t="s">
        <v>82</v>
      </c>
      <c r="E142" s="138"/>
      <c r="F142" s="141" t="str">
        <f t="shared" si="0"/>
        <v/>
      </c>
      <c r="G142" s="141" t="str">
        <f t="shared" si="1"/>
        <v/>
      </c>
    </row>
    <row r="143" spans="1:7" x14ac:dyDescent="0.25">
      <c r="A143" s="45" t="s">
        <v>1287</v>
      </c>
      <c r="B143" s="133" t="s">
        <v>657</v>
      </c>
      <c r="C143" s="135" t="s">
        <v>82</v>
      </c>
      <c r="D143" s="139" t="s">
        <v>82</v>
      </c>
      <c r="E143" s="138"/>
      <c r="F143" s="141" t="str">
        <f t="shared" si="0"/>
        <v/>
      </c>
      <c r="G143" s="141" t="str">
        <f t="shared" si="1"/>
        <v/>
      </c>
    </row>
    <row r="144" spans="1:7" x14ac:dyDescent="0.25">
      <c r="A144" s="45" t="s">
        <v>1288</v>
      </c>
      <c r="B144" s="144" t="s">
        <v>148</v>
      </c>
      <c r="C144" s="155">
        <f>SUM(C120:C143)</f>
        <v>0</v>
      </c>
      <c r="D144" s="140">
        <f>SUM(D120:D143)</f>
        <v>0</v>
      </c>
      <c r="E144" s="138"/>
      <c r="F144" s="145">
        <f>SUM(F120:F143)</f>
        <v>0</v>
      </c>
      <c r="G144" s="145">
        <f>SUM(G120:G143)</f>
        <v>0</v>
      </c>
    </row>
    <row r="145" spans="1:7" ht="15" customHeight="1" x14ac:dyDescent="0.25">
      <c r="A145" s="41"/>
      <c r="B145" s="42" t="s">
        <v>1289</v>
      </c>
      <c r="C145" s="41" t="s">
        <v>735</v>
      </c>
      <c r="D145" s="41" t="s">
        <v>736</v>
      </c>
      <c r="E145" s="43"/>
      <c r="F145" s="41" t="s">
        <v>1163</v>
      </c>
      <c r="G145" s="41" t="s">
        <v>737</v>
      </c>
    </row>
    <row r="146" spans="1:7" x14ac:dyDescent="0.25">
      <c r="A146" s="45" t="s">
        <v>1290</v>
      </c>
      <c r="B146" s="45" t="s">
        <v>768</v>
      </c>
      <c r="C146" s="137" t="s">
        <v>82</v>
      </c>
      <c r="G146" s="45"/>
    </row>
    <row r="147" spans="1:7" x14ac:dyDescent="0.25">
      <c r="G147" s="45"/>
    </row>
    <row r="148" spans="1:7" x14ac:dyDescent="0.25">
      <c r="B148" s="133" t="s">
        <v>769</v>
      </c>
      <c r="G148" s="45"/>
    </row>
    <row r="149" spans="1:7" x14ac:dyDescent="0.25">
      <c r="A149" s="45" t="s">
        <v>1291</v>
      </c>
      <c r="B149" s="45" t="s">
        <v>771</v>
      </c>
      <c r="C149" s="135" t="s">
        <v>82</v>
      </c>
      <c r="D149" s="139" t="s">
        <v>82</v>
      </c>
      <c r="F149" s="141" t="str">
        <f t="shared" ref="F149:F163" si="2">IF($C$157=0,"",IF(C149="[for completion]","",C149/$C$157))</f>
        <v/>
      </c>
      <c r="G149" s="141" t="str">
        <f t="shared" ref="G149:G163" si="3">IF($D$157=0,"",IF(D149="[for completion]","",D149/$D$157))</f>
        <v/>
      </c>
    </row>
    <row r="150" spans="1:7" x14ac:dyDescent="0.25">
      <c r="A150" s="45" t="s">
        <v>1292</v>
      </c>
      <c r="B150" s="45" t="s">
        <v>773</v>
      </c>
      <c r="C150" s="135" t="s">
        <v>82</v>
      </c>
      <c r="D150" s="139" t="s">
        <v>82</v>
      </c>
      <c r="F150" s="141" t="str">
        <f t="shared" si="2"/>
        <v/>
      </c>
      <c r="G150" s="141" t="str">
        <f t="shared" si="3"/>
        <v/>
      </c>
    </row>
    <row r="151" spans="1:7" x14ac:dyDescent="0.25">
      <c r="A151" s="45" t="s">
        <v>1293</v>
      </c>
      <c r="B151" s="45" t="s">
        <v>775</v>
      </c>
      <c r="C151" s="135" t="s">
        <v>82</v>
      </c>
      <c r="D151" s="139" t="s">
        <v>82</v>
      </c>
      <c r="F151" s="141" t="str">
        <f t="shared" si="2"/>
        <v/>
      </c>
      <c r="G151" s="141" t="str">
        <f t="shared" si="3"/>
        <v/>
      </c>
    </row>
    <row r="152" spans="1:7" x14ac:dyDescent="0.25">
      <c r="A152" s="45" t="s">
        <v>1294</v>
      </c>
      <c r="B152" s="45" t="s">
        <v>777</v>
      </c>
      <c r="C152" s="135" t="s">
        <v>82</v>
      </c>
      <c r="D152" s="139" t="s">
        <v>82</v>
      </c>
      <c r="F152" s="141" t="str">
        <f t="shared" si="2"/>
        <v/>
      </c>
      <c r="G152" s="141" t="str">
        <f t="shared" si="3"/>
        <v/>
      </c>
    </row>
    <row r="153" spans="1:7" x14ac:dyDescent="0.25">
      <c r="A153" s="45" t="s">
        <v>1295</v>
      </c>
      <c r="B153" s="45" t="s">
        <v>779</v>
      </c>
      <c r="C153" s="135" t="s">
        <v>82</v>
      </c>
      <c r="D153" s="139" t="s">
        <v>82</v>
      </c>
      <c r="F153" s="141" t="str">
        <f t="shared" si="2"/>
        <v/>
      </c>
      <c r="G153" s="141" t="str">
        <f t="shared" si="3"/>
        <v/>
      </c>
    </row>
    <row r="154" spans="1:7" x14ac:dyDescent="0.25">
      <c r="A154" s="45" t="s">
        <v>1296</v>
      </c>
      <c r="B154" s="45" t="s">
        <v>781</v>
      </c>
      <c r="C154" s="135" t="s">
        <v>82</v>
      </c>
      <c r="D154" s="139" t="s">
        <v>82</v>
      </c>
      <c r="F154" s="141" t="str">
        <f t="shared" si="2"/>
        <v/>
      </c>
      <c r="G154" s="141" t="str">
        <f t="shared" si="3"/>
        <v/>
      </c>
    </row>
    <row r="155" spans="1:7" x14ac:dyDescent="0.25">
      <c r="A155" s="45" t="s">
        <v>1297</v>
      </c>
      <c r="B155" s="45" t="s">
        <v>783</v>
      </c>
      <c r="C155" s="135" t="s">
        <v>82</v>
      </c>
      <c r="D155" s="139" t="s">
        <v>82</v>
      </c>
      <c r="F155" s="141" t="str">
        <f t="shared" si="2"/>
        <v/>
      </c>
      <c r="G155" s="141" t="str">
        <f t="shared" si="3"/>
        <v/>
      </c>
    </row>
    <row r="156" spans="1:7" x14ac:dyDescent="0.25">
      <c r="A156" s="45" t="s">
        <v>1298</v>
      </c>
      <c r="B156" s="45" t="s">
        <v>785</v>
      </c>
      <c r="C156" s="135" t="s">
        <v>82</v>
      </c>
      <c r="D156" s="139" t="s">
        <v>82</v>
      </c>
      <c r="F156" s="141" t="str">
        <f t="shared" si="2"/>
        <v/>
      </c>
      <c r="G156" s="141" t="str">
        <f t="shared" si="3"/>
        <v/>
      </c>
    </row>
    <row r="157" spans="1:7" x14ac:dyDescent="0.25">
      <c r="A157" s="45" t="s">
        <v>1299</v>
      </c>
      <c r="B157" s="144" t="s">
        <v>148</v>
      </c>
      <c r="C157" s="135">
        <f>SUM(C149:C156)</f>
        <v>0</v>
      </c>
      <c r="D157" s="139">
        <f>SUM(D149:D156)</f>
        <v>0</v>
      </c>
      <c r="F157" s="137">
        <f>SUM(F149:F156)</f>
        <v>0</v>
      </c>
      <c r="G157" s="137">
        <f>SUM(G149:G156)</f>
        <v>0</v>
      </c>
    </row>
    <row r="158" spans="1:7" outlineLevel="1" x14ac:dyDescent="0.25">
      <c r="A158" s="45" t="s">
        <v>1300</v>
      </c>
      <c r="B158" s="146" t="s">
        <v>788</v>
      </c>
      <c r="C158" s="135"/>
      <c r="D158" s="139"/>
      <c r="F158" s="141" t="str">
        <f t="shared" si="2"/>
        <v/>
      </c>
      <c r="G158" s="141" t="str">
        <f t="shared" si="3"/>
        <v/>
      </c>
    </row>
    <row r="159" spans="1:7" outlineLevel="1" x14ac:dyDescent="0.25">
      <c r="A159" s="45" t="s">
        <v>1301</v>
      </c>
      <c r="B159" s="146" t="s">
        <v>790</v>
      </c>
      <c r="C159" s="135"/>
      <c r="D159" s="139"/>
      <c r="F159" s="141" t="str">
        <f t="shared" si="2"/>
        <v/>
      </c>
      <c r="G159" s="141" t="str">
        <f t="shared" si="3"/>
        <v/>
      </c>
    </row>
    <row r="160" spans="1:7" outlineLevel="1" x14ac:dyDescent="0.25">
      <c r="A160" s="45" t="s">
        <v>1302</v>
      </c>
      <c r="B160" s="146" t="s">
        <v>792</v>
      </c>
      <c r="C160" s="135"/>
      <c r="D160" s="139"/>
      <c r="F160" s="141" t="str">
        <f t="shared" si="2"/>
        <v/>
      </c>
      <c r="G160" s="141" t="str">
        <f t="shared" si="3"/>
        <v/>
      </c>
    </row>
    <row r="161" spans="1:7" outlineLevel="1" x14ac:dyDescent="0.25">
      <c r="A161" s="45" t="s">
        <v>1303</v>
      </c>
      <c r="B161" s="146" t="s">
        <v>794</v>
      </c>
      <c r="C161" s="135"/>
      <c r="D161" s="139"/>
      <c r="F161" s="141" t="str">
        <f t="shared" si="2"/>
        <v/>
      </c>
      <c r="G161" s="141" t="str">
        <f t="shared" si="3"/>
        <v/>
      </c>
    </row>
    <row r="162" spans="1:7" outlineLevel="1" x14ac:dyDescent="0.25">
      <c r="A162" s="45" t="s">
        <v>1304</v>
      </c>
      <c r="B162" s="146" t="s">
        <v>796</v>
      </c>
      <c r="C162" s="135"/>
      <c r="D162" s="139"/>
      <c r="F162" s="141" t="str">
        <f t="shared" si="2"/>
        <v/>
      </c>
      <c r="G162" s="141" t="str">
        <f t="shared" si="3"/>
        <v/>
      </c>
    </row>
    <row r="163" spans="1:7" outlineLevel="1" x14ac:dyDescent="0.25">
      <c r="A163" s="45" t="s">
        <v>1305</v>
      </c>
      <c r="B163" s="146" t="s">
        <v>798</v>
      </c>
      <c r="C163" s="135"/>
      <c r="D163" s="139"/>
      <c r="F163" s="141" t="str">
        <f t="shared" si="2"/>
        <v/>
      </c>
      <c r="G163" s="141" t="str">
        <f t="shared" si="3"/>
        <v/>
      </c>
    </row>
    <row r="164" spans="1:7" outlineLevel="1" x14ac:dyDescent="0.25">
      <c r="A164" s="45" t="s">
        <v>1306</v>
      </c>
      <c r="B164" s="146"/>
      <c r="F164" s="142"/>
      <c r="G164" s="142"/>
    </row>
    <row r="165" spans="1:7" outlineLevel="1" x14ac:dyDescent="0.25">
      <c r="A165" s="45" t="s">
        <v>1307</v>
      </c>
      <c r="B165" s="146"/>
      <c r="F165" s="142"/>
      <c r="G165" s="142"/>
    </row>
    <row r="166" spans="1:7" outlineLevel="1" x14ac:dyDescent="0.25">
      <c r="A166" s="45" t="s">
        <v>1308</v>
      </c>
      <c r="B166" s="146"/>
      <c r="F166" s="142"/>
      <c r="G166" s="142"/>
    </row>
    <row r="167" spans="1:7" ht="15" customHeight="1" x14ac:dyDescent="0.25">
      <c r="A167" s="41"/>
      <c r="B167" s="42" t="s">
        <v>1309</v>
      </c>
      <c r="C167" s="41" t="s">
        <v>735</v>
      </c>
      <c r="D167" s="41" t="s">
        <v>736</v>
      </c>
      <c r="E167" s="43"/>
      <c r="F167" s="41" t="s">
        <v>1163</v>
      </c>
      <c r="G167" s="41" t="s">
        <v>737</v>
      </c>
    </row>
    <row r="168" spans="1:7" x14ac:dyDescent="0.25">
      <c r="A168" s="45" t="s">
        <v>1310</v>
      </c>
      <c r="B168" s="45" t="s">
        <v>768</v>
      </c>
      <c r="C168" s="137" t="s">
        <v>118</v>
      </c>
      <c r="G168" s="45"/>
    </row>
    <row r="169" spans="1:7" x14ac:dyDescent="0.25">
      <c r="G169" s="45"/>
    </row>
    <row r="170" spans="1:7" x14ac:dyDescent="0.25">
      <c r="B170" s="133" t="s">
        <v>769</v>
      </c>
      <c r="G170" s="45"/>
    </row>
    <row r="171" spans="1:7" x14ac:dyDescent="0.25">
      <c r="A171" s="45" t="s">
        <v>1311</v>
      </c>
      <c r="B171" s="45" t="s">
        <v>771</v>
      </c>
      <c r="C171" s="135" t="s">
        <v>118</v>
      </c>
      <c r="D171" s="139" t="s">
        <v>118</v>
      </c>
      <c r="F171" s="141" t="str">
        <f>IF($C$179=0,"",IF(C171="[Mark as ND1 if not relevant]","",C171/$C$179))</f>
        <v/>
      </c>
      <c r="G171" s="141" t="str">
        <f>IF($D$179=0,"",IF(D171="[Mark as ND1 if not relevant]","",D171/$D$179))</f>
        <v/>
      </c>
    </row>
    <row r="172" spans="1:7" x14ac:dyDescent="0.25">
      <c r="A172" s="45" t="s">
        <v>1312</v>
      </c>
      <c r="B172" s="45" t="s">
        <v>773</v>
      </c>
      <c r="C172" s="135" t="s">
        <v>118</v>
      </c>
      <c r="D172" s="139" t="s">
        <v>118</v>
      </c>
      <c r="F172" s="141" t="str">
        <f t="shared" ref="F172:F178" si="4">IF($C$179=0,"",IF(C172="[Mark as ND1 if not relevant]","",C172/$C$179))</f>
        <v/>
      </c>
      <c r="G172" s="141" t="str">
        <f t="shared" ref="G172:G178" si="5">IF($D$179=0,"",IF(D172="[Mark as ND1 if not relevant]","",D172/$D$179))</f>
        <v/>
      </c>
    </row>
    <row r="173" spans="1:7" x14ac:dyDescent="0.25">
      <c r="A173" s="45" t="s">
        <v>1313</v>
      </c>
      <c r="B173" s="45" t="s">
        <v>775</v>
      </c>
      <c r="C173" s="135" t="s">
        <v>118</v>
      </c>
      <c r="D173" s="139" t="s">
        <v>118</v>
      </c>
      <c r="F173" s="141" t="str">
        <f t="shared" si="4"/>
        <v/>
      </c>
      <c r="G173" s="141" t="str">
        <f t="shared" si="5"/>
        <v/>
      </c>
    </row>
    <row r="174" spans="1:7" x14ac:dyDescent="0.25">
      <c r="A174" s="45" t="s">
        <v>1314</v>
      </c>
      <c r="B174" s="45" t="s">
        <v>777</v>
      </c>
      <c r="C174" s="135" t="s">
        <v>118</v>
      </c>
      <c r="D174" s="139" t="s">
        <v>118</v>
      </c>
      <c r="F174" s="141" t="str">
        <f t="shared" si="4"/>
        <v/>
      </c>
      <c r="G174" s="141" t="str">
        <f t="shared" si="5"/>
        <v/>
      </c>
    </row>
    <row r="175" spans="1:7" x14ac:dyDescent="0.25">
      <c r="A175" s="45" t="s">
        <v>1315</v>
      </c>
      <c r="B175" s="45" t="s">
        <v>779</v>
      </c>
      <c r="C175" s="135" t="s">
        <v>118</v>
      </c>
      <c r="D175" s="139" t="s">
        <v>118</v>
      </c>
      <c r="F175" s="141" t="str">
        <f t="shared" si="4"/>
        <v/>
      </c>
      <c r="G175" s="141" t="str">
        <f t="shared" si="5"/>
        <v/>
      </c>
    </row>
    <row r="176" spans="1:7" x14ac:dyDescent="0.25">
      <c r="A176" s="45" t="s">
        <v>1316</v>
      </c>
      <c r="B176" s="45" t="s">
        <v>781</v>
      </c>
      <c r="C176" s="135" t="s">
        <v>118</v>
      </c>
      <c r="D176" s="139" t="s">
        <v>118</v>
      </c>
      <c r="F176" s="141" t="str">
        <f t="shared" si="4"/>
        <v/>
      </c>
      <c r="G176" s="141" t="str">
        <f t="shared" si="5"/>
        <v/>
      </c>
    </row>
    <row r="177" spans="1:7" x14ac:dyDescent="0.25">
      <c r="A177" s="45" t="s">
        <v>1317</v>
      </c>
      <c r="B177" s="45" t="s">
        <v>783</v>
      </c>
      <c r="C177" s="135" t="s">
        <v>118</v>
      </c>
      <c r="D177" s="139" t="s">
        <v>118</v>
      </c>
      <c r="F177" s="141" t="str">
        <f t="shared" si="4"/>
        <v/>
      </c>
      <c r="G177" s="141" t="str">
        <f t="shared" si="5"/>
        <v/>
      </c>
    </row>
    <row r="178" spans="1:7" x14ac:dyDescent="0.25">
      <c r="A178" s="45" t="s">
        <v>1318</v>
      </c>
      <c r="B178" s="45" t="s">
        <v>785</v>
      </c>
      <c r="C178" s="135" t="s">
        <v>118</v>
      </c>
      <c r="D178" s="139" t="s">
        <v>118</v>
      </c>
      <c r="F178" s="141" t="str">
        <f t="shared" si="4"/>
        <v/>
      </c>
      <c r="G178" s="141" t="str">
        <f t="shared" si="5"/>
        <v/>
      </c>
    </row>
    <row r="179" spans="1:7" x14ac:dyDescent="0.25">
      <c r="A179" s="45" t="s">
        <v>1319</v>
      </c>
      <c r="B179" s="144" t="s">
        <v>148</v>
      </c>
      <c r="C179" s="135">
        <f>SUM(C171:C178)</f>
        <v>0</v>
      </c>
      <c r="D179" s="139">
        <f>SUM(D171:D178)</f>
        <v>0</v>
      </c>
      <c r="F179" s="137">
        <f>SUM(F171:F178)</f>
        <v>0</v>
      </c>
      <c r="G179" s="137">
        <f>SUM(G171:G178)</f>
        <v>0</v>
      </c>
    </row>
    <row r="180" spans="1:7" outlineLevel="1" x14ac:dyDescent="0.25">
      <c r="A180" s="45" t="s">
        <v>1320</v>
      </c>
      <c r="B180" s="146" t="s">
        <v>788</v>
      </c>
      <c r="C180" s="135"/>
      <c r="D180" s="139"/>
      <c r="F180" s="141" t="str">
        <f t="shared" ref="F180:F185" si="6">IF($C$179=0,"",IF(C180="[for completion]","",C180/$C$179))</f>
        <v/>
      </c>
      <c r="G180" s="141" t="str">
        <f t="shared" ref="G180:G185" si="7">IF($D$179=0,"",IF(D180="[for completion]","",D180/$D$179))</f>
        <v/>
      </c>
    </row>
    <row r="181" spans="1:7" outlineLevel="1" x14ac:dyDescent="0.25">
      <c r="A181" s="45" t="s">
        <v>1321</v>
      </c>
      <c r="B181" s="146" t="s">
        <v>790</v>
      </c>
      <c r="C181" s="135"/>
      <c r="D181" s="139"/>
      <c r="F181" s="141" t="str">
        <f t="shared" si="6"/>
        <v/>
      </c>
      <c r="G181" s="141" t="str">
        <f t="shared" si="7"/>
        <v/>
      </c>
    </row>
    <row r="182" spans="1:7" outlineLevel="1" x14ac:dyDescent="0.25">
      <c r="A182" s="45" t="s">
        <v>1322</v>
      </c>
      <c r="B182" s="146" t="s">
        <v>792</v>
      </c>
      <c r="C182" s="135"/>
      <c r="D182" s="139"/>
      <c r="F182" s="141" t="str">
        <f t="shared" si="6"/>
        <v/>
      </c>
      <c r="G182" s="141" t="str">
        <f t="shared" si="7"/>
        <v/>
      </c>
    </row>
    <row r="183" spans="1:7" outlineLevel="1" x14ac:dyDescent="0.25">
      <c r="A183" s="45" t="s">
        <v>1323</v>
      </c>
      <c r="B183" s="146" t="s">
        <v>794</v>
      </c>
      <c r="C183" s="135"/>
      <c r="D183" s="139"/>
      <c r="F183" s="141" t="str">
        <f t="shared" si="6"/>
        <v/>
      </c>
      <c r="G183" s="141" t="str">
        <f t="shared" si="7"/>
        <v/>
      </c>
    </row>
    <row r="184" spans="1:7" outlineLevel="1" x14ac:dyDescent="0.25">
      <c r="A184" s="45" t="s">
        <v>1324</v>
      </c>
      <c r="B184" s="146" t="s">
        <v>796</v>
      </c>
      <c r="C184" s="135"/>
      <c r="D184" s="139"/>
      <c r="F184" s="141" t="str">
        <f t="shared" si="6"/>
        <v/>
      </c>
      <c r="G184" s="141" t="str">
        <f t="shared" si="7"/>
        <v/>
      </c>
    </row>
    <row r="185" spans="1:7" outlineLevel="1" x14ac:dyDescent="0.25">
      <c r="A185" s="45" t="s">
        <v>1325</v>
      </c>
      <c r="B185" s="146" t="s">
        <v>798</v>
      </c>
      <c r="C185" s="135"/>
      <c r="D185" s="139"/>
      <c r="F185" s="141" t="str">
        <f t="shared" si="6"/>
        <v/>
      </c>
      <c r="G185" s="141" t="str">
        <f t="shared" si="7"/>
        <v/>
      </c>
    </row>
    <row r="186" spans="1:7" outlineLevel="1" x14ac:dyDescent="0.25">
      <c r="A186" s="45" t="s">
        <v>1326</v>
      </c>
      <c r="B186" s="146"/>
      <c r="F186" s="142"/>
      <c r="G186" s="142"/>
    </row>
    <row r="187" spans="1:7" outlineLevel="1" x14ac:dyDescent="0.25">
      <c r="A187" s="45" t="s">
        <v>1327</v>
      </c>
      <c r="B187" s="146"/>
      <c r="F187" s="142"/>
      <c r="G187" s="142"/>
    </row>
    <row r="188" spans="1:7" outlineLevel="1" x14ac:dyDescent="0.25">
      <c r="A188" s="45" t="s">
        <v>1328</v>
      </c>
      <c r="B188" s="146"/>
      <c r="F188" s="142"/>
      <c r="G188" s="142"/>
    </row>
    <row r="189" spans="1:7" ht="15" customHeight="1" x14ac:dyDescent="0.25">
      <c r="A189" s="41"/>
      <c r="B189" s="42" t="s">
        <v>1329</v>
      </c>
      <c r="C189" s="41" t="s">
        <v>1163</v>
      </c>
      <c r="D189" s="41"/>
      <c r="E189" s="43"/>
      <c r="F189" s="41"/>
      <c r="G189" s="41"/>
    </row>
    <row r="190" spans="1:7" x14ac:dyDescent="0.25">
      <c r="A190" s="45" t="s">
        <v>1330</v>
      </c>
      <c r="B190" s="133" t="s">
        <v>657</v>
      </c>
      <c r="C190" s="137" t="s">
        <v>82</v>
      </c>
      <c r="E190" s="138"/>
      <c r="F190" s="138"/>
      <c r="G190" s="138"/>
    </row>
    <row r="191" spans="1:7" x14ac:dyDescent="0.25">
      <c r="A191" s="45" t="s">
        <v>1331</v>
      </c>
      <c r="B191" s="133" t="s">
        <v>657</v>
      </c>
      <c r="C191" s="137" t="s">
        <v>82</v>
      </c>
      <c r="E191" s="138"/>
      <c r="F191" s="138"/>
      <c r="G191" s="138"/>
    </row>
    <row r="192" spans="1:7" x14ac:dyDescent="0.25">
      <c r="A192" s="45" t="s">
        <v>1332</v>
      </c>
      <c r="B192" s="133" t="s">
        <v>657</v>
      </c>
      <c r="C192" s="137" t="s">
        <v>82</v>
      </c>
      <c r="E192" s="138"/>
      <c r="F192" s="138"/>
      <c r="G192" s="138"/>
    </row>
    <row r="193" spans="1:7" x14ac:dyDescent="0.25">
      <c r="A193" s="45" t="s">
        <v>1333</v>
      </c>
      <c r="B193" s="133" t="s">
        <v>657</v>
      </c>
      <c r="C193" s="137" t="s">
        <v>82</v>
      </c>
      <c r="E193" s="138"/>
      <c r="F193" s="138"/>
      <c r="G193" s="138"/>
    </row>
    <row r="194" spans="1:7" x14ac:dyDescent="0.25">
      <c r="A194" s="45" t="s">
        <v>1334</v>
      </c>
      <c r="B194" s="133" t="s">
        <v>657</v>
      </c>
      <c r="C194" s="137" t="s">
        <v>82</v>
      </c>
      <c r="E194" s="138"/>
      <c r="F194" s="138"/>
      <c r="G194" s="138"/>
    </row>
    <row r="195" spans="1:7" x14ac:dyDescent="0.25">
      <c r="A195" s="45" t="s">
        <v>1335</v>
      </c>
      <c r="B195" s="198" t="s">
        <v>657</v>
      </c>
      <c r="C195" s="137" t="s">
        <v>82</v>
      </c>
      <c r="E195" s="138"/>
      <c r="F195" s="138"/>
      <c r="G195" s="138"/>
    </row>
    <row r="196" spans="1:7" x14ac:dyDescent="0.25">
      <c r="A196" s="45" t="s">
        <v>1336</v>
      </c>
      <c r="B196" s="133" t="s">
        <v>657</v>
      </c>
      <c r="C196" s="137" t="s">
        <v>82</v>
      </c>
      <c r="E196" s="138"/>
      <c r="F196" s="138"/>
      <c r="G196" s="138"/>
    </row>
    <row r="197" spans="1:7" x14ac:dyDescent="0.25">
      <c r="A197" s="45" t="s">
        <v>1337</v>
      </c>
      <c r="B197" s="133" t="s">
        <v>657</v>
      </c>
      <c r="C197" s="137" t="s">
        <v>82</v>
      </c>
      <c r="E197" s="138"/>
      <c r="F197" s="138"/>
    </row>
    <row r="198" spans="1:7" x14ac:dyDescent="0.25">
      <c r="A198" s="45" t="s">
        <v>1338</v>
      </c>
      <c r="B198" s="133" t="s">
        <v>657</v>
      </c>
      <c r="C198" s="137" t="s">
        <v>82</v>
      </c>
      <c r="E198" s="138"/>
      <c r="F198" s="138"/>
    </row>
    <row r="199" spans="1:7" x14ac:dyDescent="0.25">
      <c r="A199" s="45" t="s">
        <v>1339</v>
      </c>
      <c r="B199" s="133" t="s">
        <v>657</v>
      </c>
      <c r="C199" s="137" t="s">
        <v>82</v>
      </c>
      <c r="E199" s="138"/>
      <c r="F199" s="138"/>
    </row>
    <row r="200" spans="1:7" x14ac:dyDescent="0.25">
      <c r="A200" s="45" t="s">
        <v>1340</v>
      </c>
      <c r="B200" s="133" t="s">
        <v>657</v>
      </c>
      <c r="C200" s="137" t="s">
        <v>82</v>
      </c>
      <c r="E200" s="138"/>
      <c r="F200" s="138"/>
    </row>
    <row r="201" spans="1:7" x14ac:dyDescent="0.25">
      <c r="A201" s="45" t="s">
        <v>1341</v>
      </c>
      <c r="B201" s="133" t="s">
        <v>657</v>
      </c>
      <c r="C201" s="137" t="s">
        <v>82</v>
      </c>
      <c r="E201" s="138"/>
      <c r="F201" s="138"/>
    </row>
    <row r="202" spans="1:7" x14ac:dyDescent="0.25">
      <c r="A202" s="45" t="s">
        <v>1342</v>
      </c>
      <c r="B202" s="133" t="s">
        <v>657</v>
      </c>
      <c r="C202" s="137" t="s">
        <v>82</v>
      </c>
    </row>
    <row r="203" spans="1:7" x14ac:dyDescent="0.25">
      <c r="A203" s="45" t="s">
        <v>1343</v>
      </c>
      <c r="B203" s="133" t="s">
        <v>657</v>
      </c>
      <c r="C203" s="137" t="s">
        <v>82</v>
      </c>
    </row>
    <row r="204" spans="1:7" x14ac:dyDescent="0.25">
      <c r="A204" s="45" t="s">
        <v>1344</v>
      </c>
      <c r="B204" s="133" t="s">
        <v>657</v>
      </c>
      <c r="C204" s="137" t="s">
        <v>82</v>
      </c>
    </row>
    <row r="205" spans="1:7" x14ac:dyDescent="0.25">
      <c r="A205" s="45" t="s">
        <v>1345</v>
      </c>
      <c r="B205" s="133" t="s">
        <v>657</v>
      </c>
      <c r="C205" s="137" t="s">
        <v>82</v>
      </c>
    </row>
    <row r="206" spans="1:7" x14ac:dyDescent="0.25">
      <c r="A206" s="45" t="s">
        <v>1346</v>
      </c>
      <c r="B206" s="133" t="s">
        <v>657</v>
      </c>
      <c r="C206" s="137" t="s">
        <v>82</v>
      </c>
    </row>
    <row r="207" spans="1:7" outlineLevel="1" x14ac:dyDescent="0.25">
      <c r="A207" s="45" t="s">
        <v>1347</v>
      </c>
    </row>
    <row r="208" spans="1:7" outlineLevel="1" x14ac:dyDescent="0.25">
      <c r="A208" s="45" t="s">
        <v>1348</v>
      </c>
    </row>
    <row r="209" spans="1:1" outlineLevel="1" x14ac:dyDescent="0.25">
      <c r="A209" s="45" t="s">
        <v>1349</v>
      </c>
    </row>
    <row r="210" spans="1:1" outlineLevel="1" x14ac:dyDescent="0.25">
      <c r="A210" s="45" t="s">
        <v>1350</v>
      </c>
    </row>
    <row r="211" spans="1:1" outlineLevel="1" x14ac:dyDescent="0.25">
      <c r="A211" s="45" t="s">
        <v>1351</v>
      </c>
    </row>
    <row r="1048575" ht="15.75" customHeight="1" x14ac:dyDescent="0.25"/>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J1" sqref="J1"/>
    </sheetView>
  </sheetViews>
  <sheetFormatPr defaultColWidth="11.42578125" defaultRowHeight="15" outlineLevelRow="1" x14ac:dyDescent="0.25"/>
  <cols>
    <col min="1" max="1" width="16.28515625" style="70" customWidth="1"/>
    <col min="2" max="2" width="89.85546875" style="45" bestFit="1" customWidth="1"/>
    <col min="3" max="3" width="134.7109375" style="19" customWidth="1"/>
    <col min="4" max="13" width="11.42578125" style="19"/>
    <col min="14" max="16384" width="11.42578125" style="70"/>
  </cols>
  <sheetData>
    <row r="1" spans="1:13" s="219" customFormat="1" ht="31.5" x14ac:dyDescent="0.25">
      <c r="A1" s="111" t="s">
        <v>1352</v>
      </c>
      <c r="B1" s="111"/>
      <c r="C1" s="124" t="s">
        <v>1773</v>
      </c>
      <c r="D1" s="88"/>
      <c r="E1" s="88"/>
      <c r="F1" s="88"/>
      <c r="G1" s="88"/>
      <c r="H1" s="88"/>
      <c r="I1" s="88"/>
      <c r="J1" s="88"/>
      <c r="K1" s="88"/>
      <c r="L1" s="88"/>
      <c r="M1" s="88"/>
    </row>
    <row r="2" spans="1:13" x14ac:dyDescent="0.25">
      <c r="B2" s="123"/>
      <c r="C2" s="123"/>
    </row>
    <row r="3" spans="1:13" x14ac:dyDescent="0.25">
      <c r="A3" s="220" t="s">
        <v>1353</v>
      </c>
      <c r="B3" s="221"/>
      <c r="C3" s="123"/>
    </row>
    <row r="4" spans="1:13" x14ac:dyDescent="0.25">
      <c r="C4" s="123"/>
    </row>
    <row r="5" spans="1:13" ht="37.5" x14ac:dyDescent="0.25">
      <c r="A5" s="38" t="s">
        <v>80</v>
      </c>
      <c r="B5" s="38" t="s">
        <v>1354</v>
      </c>
      <c r="C5" s="268" t="s">
        <v>1763</v>
      </c>
    </row>
    <row r="6" spans="1:13" x14ac:dyDescent="0.25">
      <c r="A6" s="167" t="s">
        <v>1355</v>
      </c>
      <c r="B6" s="130" t="s">
        <v>1356</v>
      </c>
      <c r="C6" s="197" t="s">
        <v>1864</v>
      </c>
    </row>
    <row r="7" spans="1:13" ht="45" x14ac:dyDescent="0.25">
      <c r="A7" s="167" t="s">
        <v>1357</v>
      </c>
      <c r="B7" s="130" t="s">
        <v>1358</v>
      </c>
      <c r="C7" s="197" t="s">
        <v>1845</v>
      </c>
    </row>
    <row r="8" spans="1:13" x14ac:dyDescent="0.25">
      <c r="A8" s="167" t="s">
        <v>1359</v>
      </c>
      <c r="B8" s="130" t="s">
        <v>1360</v>
      </c>
      <c r="C8" s="197" t="s">
        <v>1865</v>
      </c>
    </row>
    <row r="9" spans="1:13" ht="30" x14ac:dyDescent="0.25">
      <c r="A9" s="167" t="s">
        <v>1361</v>
      </c>
      <c r="B9" s="130" t="s">
        <v>1362</v>
      </c>
      <c r="C9" s="197" t="s">
        <v>1846</v>
      </c>
    </row>
    <row r="10" spans="1:13" ht="44.25" customHeight="1" x14ac:dyDescent="0.25">
      <c r="A10" s="167" t="s">
        <v>1363</v>
      </c>
      <c r="B10" s="130" t="s">
        <v>1581</v>
      </c>
      <c r="C10" s="197" t="s">
        <v>1866</v>
      </c>
    </row>
    <row r="11" spans="1:13" ht="54.75" customHeight="1" x14ac:dyDescent="0.25">
      <c r="A11" s="167" t="s">
        <v>1364</v>
      </c>
      <c r="B11" s="130" t="s">
        <v>1365</v>
      </c>
      <c r="C11" s="197" t="s">
        <v>1867</v>
      </c>
    </row>
    <row r="12" spans="1:13" ht="45" x14ac:dyDescent="0.25">
      <c r="A12" s="167" t="s">
        <v>1366</v>
      </c>
      <c r="B12" s="130" t="s">
        <v>1367</v>
      </c>
      <c r="C12" s="197" t="s">
        <v>1847</v>
      </c>
    </row>
    <row r="13" spans="1:13" ht="66" x14ac:dyDescent="0.25">
      <c r="A13" s="167" t="s">
        <v>1368</v>
      </c>
      <c r="B13" s="130" t="s">
        <v>1369</v>
      </c>
      <c r="C13" s="197" t="s">
        <v>1848</v>
      </c>
    </row>
    <row r="14" spans="1:13" ht="75.75" customHeight="1" x14ac:dyDescent="0.25">
      <c r="A14" s="167" t="s">
        <v>1370</v>
      </c>
      <c r="B14" s="130" t="s">
        <v>1371</v>
      </c>
      <c r="C14" s="197" t="s">
        <v>1849</v>
      </c>
    </row>
    <row r="15" spans="1:13" x14ac:dyDescent="0.25">
      <c r="A15" s="167" t="s">
        <v>1372</v>
      </c>
      <c r="B15" s="130" t="s">
        <v>1373</v>
      </c>
      <c r="C15" s="197" t="s">
        <v>1850</v>
      </c>
    </row>
    <row r="16" spans="1:13" ht="30" x14ac:dyDescent="0.25">
      <c r="A16" s="167" t="s">
        <v>1374</v>
      </c>
      <c r="B16" s="134" t="s">
        <v>1375</v>
      </c>
      <c r="C16" s="197" t="s">
        <v>1868</v>
      </c>
    </row>
    <row r="17" spans="1:3" ht="30" customHeight="1" x14ac:dyDescent="0.25">
      <c r="A17" s="167" t="s">
        <v>1376</v>
      </c>
      <c r="B17" s="134" t="s">
        <v>1377</v>
      </c>
      <c r="C17" s="197" t="s">
        <v>1869</v>
      </c>
    </row>
    <row r="18" spans="1:3" x14ac:dyDescent="0.25">
      <c r="A18" s="167" t="s">
        <v>1378</v>
      </c>
      <c r="B18" s="134" t="s">
        <v>1379</v>
      </c>
      <c r="C18" s="197" t="s">
        <v>1851</v>
      </c>
    </row>
    <row r="19" spans="1:3" outlineLevel="1" x14ac:dyDescent="0.25">
      <c r="A19" s="167" t="s">
        <v>1380</v>
      </c>
      <c r="B19" s="131" t="s">
        <v>1381</v>
      </c>
      <c r="C19" s="197"/>
    </row>
    <row r="20" spans="1:3" outlineLevel="1" x14ac:dyDescent="0.25">
      <c r="A20" s="167" t="s">
        <v>1382</v>
      </c>
      <c r="B20" s="213"/>
      <c r="C20" s="45"/>
    </row>
    <row r="21" spans="1:3" outlineLevel="1" x14ac:dyDescent="0.25">
      <c r="A21" s="167" t="s">
        <v>1383</v>
      </c>
      <c r="B21" s="213"/>
      <c r="C21" s="45"/>
    </row>
    <row r="22" spans="1:3" outlineLevel="1" x14ac:dyDescent="0.25">
      <c r="A22" s="167" t="s">
        <v>1384</v>
      </c>
      <c r="B22" s="213"/>
      <c r="C22" s="45"/>
    </row>
    <row r="23" spans="1:3" outlineLevel="1" x14ac:dyDescent="0.25">
      <c r="A23" s="167" t="s">
        <v>1385</v>
      </c>
      <c r="B23" s="213"/>
      <c r="C23" s="45"/>
    </row>
    <row r="24" spans="1:3" ht="18.75" x14ac:dyDescent="0.25">
      <c r="A24" s="38"/>
      <c r="B24" s="38" t="s">
        <v>1386</v>
      </c>
      <c r="C24" s="268" t="s">
        <v>1387</v>
      </c>
    </row>
    <row r="25" spans="1:3" x14ac:dyDescent="0.25">
      <c r="A25" s="167" t="s">
        <v>1388</v>
      </c>
      <c r="B25" s="134" t="s">
        <v>1389</v>
      </c>
      <c r="C25" s="45" t="s">
        <v>1390</v>
      </c>
    </row>
    <row r="26" spans="1:3" x14ac:dyDescent="0.25">
      <c r="A26" s="167" t="s">
        <v>1391</v>
      </c>
      <c r="B26" s="134" t="s">
        <v>1392</v>
      </c>
      <c r="C26" s="45" t="s">
        <v>1393</v>
      </c>
    </row>
    <row r="27" spans="1:3" x14ac:dyDescent="0.25">
      <c r="A27" s="167" t="s">
        <v>1394</v>
      </c>
      <c r="B27" s="134" t="s">
        <v>1395</v>
      </c>
      <c r="C27" s="45" t="s">
        <v>1396</v>
      </c>
    </row>
    <row r="28" spans="1:3" outlineLevel="1" x14ac:dyDescent="0.25">
      <c r="A28" s="167" t="s">
        <v>1397</v>
      </c>
      <c r="B28" s="133"/>
      <c r="C28" s="45"/>
    </row>
    <row r="29" spans="1:3" outlineLevel="1" x14ac:dyDescent="0.25">
      <c r="A29" s="167" t="s">
        <v>1398</v>
      </c>
      <c r="B29" s="133"/>
      <c r="C29" s="45"/>
    </row>
    <row r="30" spans="1:3" outlineLevel="1" x14ac:dyDescent="0.25">
      <c r="A30" s="167" t="s">
        <v>1749</v>
      </c>
      <c r="B30" s="134"/>
      <c r="C30" s="45"/>
    </row>
    <row r="31" spans="1:3" ht="18.75" x14ac:dyDescent="0.25">
      <c r="A31" s="38"/>
      <c r="B31" s="38" t="s">
        <v>1399</v>
      </c>
      <c r="C31" s="268" t="s">
        <v>1763</v>
      </c>
    </row>
    <row r="32" spans="1:3" ht="75" x14ac:dyDescent="0.25">
      <c r="A32" s="167" t="s">
        <v>1400</v>
      </c>
      <c r="B32" s="222" t="s">
        <v>1809</v>
      </c>
      <c r="C32" s="197" t="s">
        <v>1810</v>
      </c>
    </row>
    <row r="33" spans="1:3" x14ac:dyDescent="0.25">
      <c r="A33" s="167" t="s">
        <v>1401</v>
      </c>
      <c r="B33" s="222" t="s">
        <v>1811</v>
      </c>
      <c r="C33" s="197" t="s">
        <v>1812</v>
      </c>
    </row>
    <row r="34" spans="1:3" x14ac:dyDescent="0.25">
      <c r="A34" s="167" t="s">
        <v>1402</v>
      </c>
      <c r="B34" s="222" t="s">
        <v>1813</v>
      </c>
      <c r="C34" s="197" t="s">
        <v>1814</v>
      </c>
    </row>
    <row r="35" spans="1:3" ht="30" x14ac:dyDescent="0.25">
      <c r="A35" s="167" t="s">
        <v>1403</v>
      </c>
      <c r="B35" s="222" t="s">
        <v>1815</v>
      </c>
      <c r="C35" s="197" t="s">
        <v>1816</v>
      </c>
    </row>
    <row r="36" spans="1:3" x14ac:dyDescent="0.25">
      <c r="A36" s="167" t="s">
        <v>1404</v>
      </c>
      <c r="B36" s="222" t="s">
        <v>1817</v>
      </c>
      <c r="C36" s="77" t="s">
        <v>1870</v>
      </c>
    </row>
    <row r="37" spans="1:3" x14ac:dyDescent="0.25">
      <c r="A37" s="167" t="s">
        <v>1405</v>
      </c>
      <c r="B37" s="133"/>
    </row>
    <row r="38" spans="1:3" x14ac:dyDescent="0.25">
      <c r="B38" s="133"/>
    </row>
    <row r="39" spans="1:3" x14ac:dyDescent="0.25">
      <c r="B39" s="133"/>
    </row>
    <row r="40" spans="1:3" x14ac:dyDescent="0.25">
      <c r="B40" s="133"/>
    </row>
    <row r="41" spans="1:3" x14ac:dyDescent="0.25">
      <c r="B41" s="133"/>
    </row>
    <row r="42" spans="1:3" x14ac:dyDescent="0.25">
      <c r="B42" s="133"/>
    </row>
    <row r="43" spans="1:3" x14ac:dyDescent="0.25">
      <c r="B43" s="133"/>
    </row>
    <row r="44" spans="1:3" x14ac:dyDescent="0.25">
      <c r="B44" s="133"/>
    </row>
    <row r="45" spans="1:3" x14ac:dyDescent="0.25">
      <c r="B45" s="133"/>
    </row>
    <row r="46" spans="1:3" x14ac:dyDescent="0.25">
      <c r="B46" s="133"/>
    </row>
    <row r="47" spans="1:3" x14ac:dyDescent="0.25">
      <c r="B47" s="133"/>
    </row>
    <row r="48" spans="1:3" x14ac:dyDescent="0.25">
      <c r="B48" s="133"/>
    </row>
    <row r="49" spans="2:2" x14ac:dyDescent="0.25">
      <c r="B49" s="133"/>
    </row>
    <row r="50" spans="2:2" x14ac:dyDescent="0.25">
      <c r="B50" s="133"/>
    </row>
    <row r="51" spans="2:2" x14ac:dyDescent="0.25">
      <c r="B51" s="133"/>
    </row>
    <row r="52" spans="2:2" x14ac:dyDescent="0.25">
      <c r="B52" s="133"/>
    </row>
    <row r="53" spans="2:2" x14ac:dyDescent="0.25">
      <c r="B53" s="133"/>
    </row>
    <row r="54" spans="2:2" x14ac:dyDescent="0.25">
      <c r="B54" s="133"/>
    </row>
    <row r="55" spans="2:2" x14ac:dyDescent="0.25">
      <c r="B55" s="133"/>
    </row>
    <row r="56" spans="2:2" x14ac:dyDescent="0.25">
      <c r="B56" s="133"/>
    </row>
    <row r="57" spans="2:2" x14ac:dyDescent="0.25">
      <c r="B57" s="133"/>
    </row>
    <row r="58" spans="2:2" x14ac:dyDescent="0.25">
      <c r="B58" s="133"/>
    </row>
    <row r="59" spans="2:2" x14ac:dyDescent="0.25">
      <c r="B59" s="133"/>
    </row>
    <row r="60" spans="2:2" x14ac:dyDescent="0.25">
      <c r="B60" s="133"/>
    </row>
    <row r="61" spans="2:2" x14ac:dyDescent="0.25">
      <c r="B61" s="133"/>
    </row>
    <row r="62" spans="2:2" x14ac:dyDescent="0.25">
      <c r="B62" s="133"/>
    </row>
    <row r="63" spans="2:2" x14ac:dyDescent="0.25">
      <c r="B63" s="133"/>
    </row>
    <row r="64" spans="2:2" x14ac:dyDescent="0.25">
      <c r="B64" s="133"/>
    </row>
    <row r="65" spans="2:2" x14ac:dyDescent="0.25">
      <c r="B65" s="133"/>
    </row>
    <row r="66" spans="2:2" x14ac:dyDescent="0.25">
      <c r="B66" s="133"/>
    </row>
    <row r="67" spans="2:2" x14ac:dyDescent="0.25">
      <c r="B67" s="133"/>
    </row>
    <row r="68" spans="2:2" x14ac:dyDescent="0.25">
      <c r="B68" s="133"/>
    </row>
    <row r="69" spans="2:2" x14ac:dyDescent="0.25">
      <c r="B69" s="133"/>
    </row>
    <row r="70" spans="2:2" x14ac:dyDescent="0.25">
      <c r="B70" s="133"/>
    </row>
    <row r="71" spans="2:2" x14ac:dyDescent="0.25">
      <c r="B71" s="133"/>
    </row>
    <row r="72" spans="2:2" x14ac:dyDescent="0.25">
      <c r="B72" s="133"/>
    </row>
    <row r="73" spans="2:2" x14ac:dyDescent="0.25">
      <c r="B73" s="133"/>
    </row>
    <row r="74" spans="2:2" x14ac:dyDescent="0.25">
      <c r="B74" s="133"/>
    </row>
    <row r="75" spans="2:2" x14ac:dyDescent="0.25">
      <c r="B75" s="133"/>
    </row>
    <row r="76" spans="2:2" x14ac:dyDescent="0.25">
      <c r="B76" s="133"/>
    </row>
    <row r="77" spans="2:2" x14ac:dyDescent="0.25">
      <c r="B77" s="133"/>
    </row>
    <row r="78" spans="2:2" x14ac:dyDescent="0.25">
      <c r="B78" s="133"/>
    </row>
    <row r="79" spans="2:2" x14ac:dyDescent="0.25">
      <c r="B79" s="133"/>
    </row>
    <row r="80" spans="2:2" x14ac:dyDescent="0.25">
      <c r="B80" s="133"/>
    </row>
    <row r="81" spans="2:2" x14ac:dyDescent="0.25">
      <c r="B81" s="133"/>
    </row>
    <row r="82" spans="2:2" x14ac:dyDescent="0.25">
      <c r="B82" s="133"/>
    </row>
    <row r="83" spans="2:2" x14ac:dyDescent="0.25">
      <c r="B83" s="123"/>
    </row>
    <row r="84" spans="2:2" x14ac:dyDescent="0.25">
      <c r="B84" s="123"/>
    </row>
    <row r="85" spans="2:2" x14ac:dyDescent="0.25">
      <c r="B85" s="123"/>
    </row>
    <row r="86" spans="2:2" x14ac:dyDescent="0.25">
      <c r="B86" s="123"/>
    </row>
    <row r="87" spans="2:2" x14ac:dyDescent="0.25">
      <c r="B87" s="123"/>
    </row>
    <row r="88" spans="2:2" x14ac:dyDescent="0.25">
      <c r="B88" s="123"/>
    </row>
    <row r="89" spans="2:2" x14ac:dyDescent="0.25">
      <c r="B89" s="123"/>
    </row>
    <row r="90" spans="2:2" x14ac:dyDescent="0.25">
      <c r="B90" s="123"/>
    </row>
    <row r="91" spans="2:2" x14ac:dyDescent="0.25">
      <c r="B91" s="123"/>
    </row>
    <row r="92" spans="2:2" x14ac:dyDescent="0.25">
      <c r="B92" s="123"/>
    </row>
    <row r="93" spans="2:2" x14ac:dyDescent="0.25">
      <c r="B93" s="133"/>
    </row>
    <row r="94" spans="2:2" x14ac:dyDescent="0.25">
      <c r="B94" s="133"/>
    </row>
    <row r="95" spans="2:2" x14ac:dyDescent="0.25">
      <c r="B95" s="133"/>
    </row>
    <row r="96" spans="2:2" x14ac:dyDescent="0.25">
      <c r="B96" s="133"/>
    </row>
    <row r="97" spans="2:2" x14ac:dyDescent="0.25">
      <c r="B97" s="133"/>
    </row>
    <row r="98" spans="2:2" x14ac:dyDescent="0.25">
      <c r="B98" s="133"/>
    </row>
    <row r="99" spans="2:2" x14ac:dyDescent="0.25">
      <c r="B99" s="133"/>
    </row>
    <row r="100" spans="2:2" x14ac:dyDescent="0.25">
      <c r="B100" s="133"/>
    </row>
    <row r="101" spans="2:2" x14ac:dyDescent="0.25">
      <c r="B101" s="152"/>
    </row>
    <row r="102" spans="2:2" x14ac:dyDescent="0.25">
      <c r="B102" s="133"/>
    </row>
    <row r="103" spans="2:2" x14ac:dyDescent="0.25">
      <c r="B103" s="133"/>
    </row>
    <row r="104" spans="2:2" x14ac:dyDescent="0.25">
      <c r="B104" s="133"/>
    </row>
    <row r="105" spans="2:2" x14ac:dyDescent="0.25">
      <c r="B105" s="133"/>
    </row>
    <row r="106" spans="2:2" x14ac:dyDescent="0.25">
      <c r="B106" s="133"/>
    </row>
    <row r="107" spans="2:2" x14ac:dyDescent="0.25">
      <c r="B107" s="133"/>
    </row>
    <row r="108" spans="2:2" x14ac:dyDescent="0.25">
      <c r="B108" s="133"/>
    </row>
    <row r="109" spans="2:2" x14ac:dyDescent="0.25">
      <c r="B109" s="133"/>
    </row>
    <row r="110" spans="2:2" x14ac:dyDescent="0.25">
      <c r="B110" s="133"/>
    </row>
    <row r="111" spans="2:2" x14ac:dyDescent="0.25">
      <c r="B111" s="133"/>
    </row>
    <row r="112" spans="2:2" x14ac:dyDescent="0.25">
      <c r="B112" s="133"/>
    </row>
    <row r="113" spans="2:2" x14ac:dyDescent="0.25">
      <c r="B113" s="133"/>
    </row>
    <row r="114" spans="2:2" x14ac:dyDescent="0.25">
      <c r="B114" s="133"/>
    </row>
    <row r="115" spans="2:2" x14ac:dyDescent="0.25">
      <c r="B115" s="133"/>
    </row>
    <row r="116" spans="2:2" x14ac:dyDescent="0.25">
      <c r="B116" s="133"/>
    </row>
    <row r="117" spans="2:2" x14ac:dyDescent="0.25">
      <c r="B117" s="133"/>
    </row>
    <row r="118" spans="2:2" x14ac:dyDescent="0.25">
      <c r="B118" s="133"/>
    </row>
    <row r="120" spans="2:2" x14ac:dyDescent="0.25">
      <c r="B120" s="133"/>
    </row>
    <row r="121" spans="2:2" x14ac:dyDescent="0.25">
      <c r="B121" s="133"/>
    </row>
    <row r="122" spans="2:2" x14ac:dyDescent="0.25">
      <c r="B122" s="133"/>
    </row>
    <row r="127" spans="2:2" x14ac:dyDescent="0.25">
      <c r="B127" s="129"/>
    </row>
    <row r="128" spans="2:2" x14ac:dyDescent="0.25">
      <c r="B128" s="223"/>
    </row>
    <row r="134" spans="2:2" x14ac:dyDescent="0.25">
      <c r="B134" s="134"/>
    </row>
    <row r="135" spans="2:2" x14ac:dyDescent="0.25">
      <c r="B135" s="133"/>
    </row>
    <row r="137" spans="2:2" x14ac:dyDescent="0.25">
      <c r="B137" s="133"/>
    </row>
    <row r="138" spans="2:2" x14ac:dyDescent="0.25">
      <c r="B138" s="133"/>
    </row>
    <row r="139" spans="2:2" x14ac:dyDescent="0.25">
      <c r="B139" s="133"/>
    </row>
    <row r="140" spans="2:2" x14ac:dyDescent="0.25">
      <c r="B140" s="133"/>
    </row>
    <row r="141" spans="2:2" x14ac:dyDescent="0.25">
      <c r="B141" s="133"/>
    </row>
    <row r="142" spans="2:2" x14ac:dyDescent="0.25">
      <c r="B142" s="133"/>
    </row>
    <row r="143" spans="2:2" x14ac:dyDescent="0.25">
      <c r="B143" s="133"/>
    </row>
    <row r="144" spans="2:2" x14ac:dyDescent="0.25">
      <c r="B144" s="133"/>
    </row>
    <row r="145" spans="2:2" x14ac:dyDescent="0.25">
      <c r="B145" s="133"/>
    </row>
    <row r="146" spans="2:2" x14ac:dyDescent="0.25">
      <c r="B146" s="133"/>
    </row>
    <row r="147" spans="2:2" x14ac:dyDescent="0.25">
      <c r="B147" s="133"/>
    </row>
    <row r="148" spans="2:2" x14ac:dyDescent="0.25">
      <c r="B148" s="133"/>
    </row>
    <row r="245" spans="2:2" x14ac:dyDescent="0.25">
      <c r="B245" s="130"/>
    </row>
    <row r="246" spans="2:2" x14ac:dyDescent="0.25">
      <c r="B246" s="133"/>
    </row>
    <row r="247" spans="2:2" x14ac:dyDescent="0.25">
      <c r="B247" s="133"/>
    </row>
    <row r="250" spans="2:2" x14ac:dyDescent="0.25">
      <c r="B250" s="133"/>
    </row>
    <row r="266" spans="2:2" x14ac:dyDescent="0.25">
      <c r="B266" s="130"/>
    </row>
    <row r="296" spans="2:2" x14ac:dyDescent="0.25">
      <c r="B296" s="129"/>
    </row>
    <row r="297" spans="2:2" x14ac:dyDescent="0.25">
      <c r="B297" s="133"/>
    </row>
    <row r="299" spans="2:2" x14ac:dyDescent="0.25">
      <c r="B299" s="133"/>
    </row>
    <row r="300" spans="2:2" x14ac:dyDescent="0.25">
      <c r="B300" s="133"/>
    </row>
    <row r="301" spans="2:2" x14ac:dyDescent="0.25">
      <c r="B301" s="133"/>
    </row>
    <row r="302" spans="2:2" x14ac:dyDescent="0.25">
      <c r="B302" s="133"/>
    </row>
    <row r="303" spans="2:2" x14ac:dyDescent="0.25">
      <c r="B303" s="133"/>
    </row>
    <row r="304" spans="2:2" x14ac:dyDescent="0.25">
      <c r="B304" s="133"/>
    </row>
    <row r="305" spans="2:2" x14ac:dyDescent="0.25">
      <c r="B305" s="133"/>
    </row>
    <row r="306" spans="2:2" x14ac:dyDescent="0.25">
      <c r="B306" s="133"/>
    </row>
    <row r="307" spans="2:2" x14ac:dyDescent="0.25">
      <c r="B307" s="133"/>
    </row>
    <row r="308" spans="2:2" x14ac:dyDescent="0.25">
      <c r="B308" s="133"/>
    </row>
    <row r="309" spans="2:2" x14ac:dyDescent="0.25">
      <c r="B309" s="133"/>
    </row>
    <row r="310" spans="2:2" x14ac:dyDescent="0.25">
      <c r="B310" s="133"/>
    </row>
    <row r="322" spans="2:2" x14ac:dyDescent="0.25">
      <c r="B322" s="133"/>
    </row>
    <row r="323" spans="2:2" x14ac:dyDescent="0.25">
      <c r="B323" s="133"/>
    </row>
    <row r="324" spans="2:2" x14ac:dyDescent="0.25">
      <c r="B324" s="133"/>
    </row>
    <row r="325" spans="2:2" x14ac:dyDescent="0.25">
      <c r="B325" s="133"/>
    </row>
    <row r="326" spans="2:2" x14ac:dyDescent="0.25">
      <c r="B326" s="133"/>
    </row>
    <row r="327" spans="2:2" x14ac:dyDescent="0.25">
      <c r="B327" s="133"/>
    </row>
    <row r="328" spans="2:2" x14ac:dyDescent="0.25">
      <c r="B328" s="133"/>
    </row>
    <row r="329" spans="2:2" x14ac:dyDescent="0.25">
      <c r="B329" s="133"/>
    </row>
    <row r="330" spans="2:2" x14ac:dyDescent="0.25">
      <c r="B330" s="133"/>
    </row>
    <row r="332" spans="2:2" x14ac:dyDescent="0.25">
      <c r="B332" s="133"/>
    </row>
    <row r="333" spans="2:2" x14ac:dyDescent="0.25">
      <c r="B333" s="133"/>
    </row>
    <row r="334" spans="2:2" x14ac:dyDescent="0.25">
      <c r="B334" s="133"/>
    </row>
    <row r="335" spans="2:2" x14ac:dyDescent="0.25">
      <c r="B335" s="133"/>
    </row>
    <row r="336" spans="2:2" x14ac:dyDescent="0.25">
      <c r="B336" s="133"/>
    </row>
    <row r="338" spans="2:2" x14ac:dyDescent="0.25">
      <c r="B338" s="133"/>
    </row>
    <row r="341" spans="2:2" x14ac:dyDescent="0.25">
      <c r="B341" s="133"/>
    </row>
    <row r="344" spans="2:2" x14ac:dyDescent="0.25">
      <c r="B344" s="133"/>
    </row>
    <row r="345" spans="2:2" x14ac:dyDescent="0.25">
      <c r="B345" s="133"/>
    </row>
    <row r="346" spans="2:2" x14ac:dyDescent="0.25">
      <c r="B346" s="133"/>
    </row>
    <row r="347" spans="2:2" x14ac:dyDescent="0.25">
      <c r="B347" s="133"/>
    </row>
    <row r="348" spans="2:2" x14ac:dyDescent="0.25">
      <c r="B348" s="133"/>
    </row>
    <row r="349" spans="2:2" x14ac:dyDescent="0.25">
      <c r="B349" s="133"/>
    </row>
    <row r="350" spans="2:2" x14ac:dyDescent="0.25">
      <c r="B350" s="133"/>
    </row>
    <row r="351" spans="2:2" x14ac:dyDescent="0.25">
      <c r="B351" s="133"/>
    </row>
    <row r="352" spans="2:2" x14ac:dyDescent="0.25">
      <c r="B352" s="133"/>
    </row>
    <row r="353" spans="2:2" x14ac:dyDescent="0.25">
      <c r="B353" s="133"/>
    </row>
    <row r="354" spans="2:2" x14ac:dyDescent="0.25">
      <c r="B354" s="133"/>
    </row>
    <row r="355" spans="2:2" x14ac:dyDescent="0.25">
      <c r="B355" s="133"/>
    </row>
    <row r="356" spans="2:2" x14ac:dyDescent="0.25">
      <c r="B356" s="133"/>
    </row>
    <row r="357" spans="2:2" x14ac:dyDescent="0.25">
      <c r="B357" s="133"/>
    </row>
    <row r="358" spans="2:2" x14ac:dyDescent="0.25">
      <c r="B358" s="133"/>
    </row>
    <row r="359" spans="2:2" x14ac:dyDescent="0.25">
      <c r="B359" s="133"/>
    </row>
    <row r="360" spans="2:2" x14ac:dyDescent="0.25">
      <c r="B360" s="133"/>
    </row>
    <row r="361" spans="2:2" x14ac:dyDescent="0.25">
      <c r="B361" s="133"/>
    </row>
    <row r="362" spans="2:2" x14ac:dyDescent="0.25">
      <c r="B362" s="133"/>
    </row>
    <row r="366" spans="2:2" x14ac:dyDescent="0.25">
      <c r="B366" s="129"/>
    </row>
    <row r="383" spans="2:2" x14ac:dyDescent="0.25">
      <c r="B383" s="133"/>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6C892C301CD340812894C6AA31B0F6" ma:contentTypeVersion="9" ma:contentTypeDescription="Create a new document." ma:contentTypeScope="" ma:versionID="9419a1393ad3cb00c2f2b595d7fc29e1">
  <xsd:schema xmlns:xsd="http://www.w3.org/2001/XMLSchema" xmlns:xs="http://www.w3.org/2001/XMLSchema" xmlns:p="http://schemas.microsoft.com/office/2006/metadata/properties" xmlns:ns3="e485c73d-ec5d-4711-8fcf-0fe5260e528d" xmlns:ns4="563e24c7-3fd4-49df-a554-22d2469f69f8" targetNamespace="http://schemas.microsoft.com/office/2006/metadata/properties" ma:root="true" ma:fieldsID="bd2807c414738998de75aa4093104388" ns3:_="" ns4:_="">
    <xsd:import namespace="e485c73d-ec5d-4711-8fcf-0fe5260e528d"/>
    <xsd:import namespace="563e24c7-3fd4-49df-a554-22d2469f69f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85c73d-ec5d-4711-8fcf-0fe5260e5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3e24c7-3fd4-49df-a554-22d2469f69f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D4575B-F9D0-4188-A7CA-682F78B80262}">
  <ds:schemaRefs>
    <ds:schemaRef ds:uri="http://purl.org/dc/terms/"/>
    <ds:schemaRef ds:uri="http://purl.org/dc/elements/1.1/"/>
    <ds:schemaRef ds:uri="http://purl.org/dc/dcmitype/"/>
    <ds:schemaRef ds:uri="e485c73d-ec5d-4711-8fcf-0fe5260e528d"/>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563e24c7-3fd4-49df-a554-22d2469f69f8"/>
    <ds:schemaRef ds:uri="http://schemas.microsoft.com/office/2006/metadata/properties"/>
  </ds:schemaRefs>
</ds:datastoreItem>
</file>

<file path=customXml/itemProps2.xml><?xml version="1.0" encoding="utf-8"?>
<ds:datastoreItem xmlns:ds="http://schemas.openxmlformats.org/officeDocument/2006/customXml" ds:itemID="{A5164155-3A07-4FEB-9571-F5D7F7172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85c73d-ec5d-4711-8fcf-0fe5260e528d"/>
    <ds:schemaRef ds:uri="563e24c7-3fd4-49df-a554-22d2469f6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E5CE2A-D4D9-4097-BFC5-0FB56FBD32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Disclaimer</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Nordea Direct Boligkreditt Q2 2021</dc:title>
  <dc:subject>Harmonised transparency template Nordea Direct Boligkreditt Q2 2021</dc:subject>
  <dc:creator>Nordea Direct</dc:creator>
  <cp:lastPrinted>2016-05-20T08:25:54Z</cp:lastPrinted>
  <dcterms:created xsi:type="dcterms:W3CDTF">2016-04-21T08:07:20Z</dcterms:created>
  <dcterms:modified xsi:type="dcterms:W3CDTF">2021-07-12T11:25:47Z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0x010100CF6C892C301CD340812894C6AA31B0F6</vt:lpwstr>
  </property>
  <property fmtid="{D5CDD505-2E9C-101B-9397-08002B2CF9AE}" pid="5" name="MSIP_Label_400b7bbd-7ade-49ce-aa5e-23220b76cd08_Enabled">
    <vt:lpwstr>true</vt:lpwstr>
  </property>
  <property fmtid="{D5CDD505-2E9C-101B-9397-08002B2CF9AE}" pid="6" name="MSIP_Label_400b7bbd-7ade-49ce-aa5e-23220b76cd08_SetDate">
    <vt:lpwstr>2021-07-12T11:25:21Z</vt:lpwstr>
  </property>
  <property fmtid="{D5CDD505-2E9C-101B-9397-08002B2CF9AE}" pid="7" name="MSIP_Label_400b7bbd-7ade-49ce-aa5e-23220b76cd08_Method">
    <vt:lpwstr>Standard</vt:lpwstr>
  </property>
  <property fmtid="{D5CDD505-2E9C-101B-9397-08002B2CF9AE}" pid="8" name="MSIP_Label_400b7bbd-7ade-49ce-aa5e-23220b76cd08_Name">
    <vt:lpwstr>Confidential</vt:lpwstr>
  </property>
  <property fmtid="{D5CDD505-2E9C-101B-9397-08002B2CF9AE}" pid="9" name="MSIP_Label_400b7bbd-7ade-49ce-aa5e-23220b76cd08_SiteId">
    <vt:lpwstr>8beccd60-0be6-4025-8e24-ca9ae679e1f4</vt:lpwstr>
  </property>
  <property fmtid="{D5CDD505-2E9C-101B-9397-08002B2CF9AE}" pid="10" name="MSIP_Label_400b7bbd-7ade-49ce-aa5e-23220b76cd08_ActionId">
    <vt:lpwstr>dafd4e99-5e6d-40d2-86c0-0000b4ac4d47</vt:lpwstr>
  </property>
  <property fmtid="{D5CDD505-2E9C-101B-9397-08002B2CF9AE}" pid="11" name="MSIP_Label_400b7bbd-7ade-49ce-aa5e-23220b76cd08_ContentBits">
    <vt:lpwstr>2</vt:lpwstr>
  </property>
</Properties>
</file>