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M:\21 CFO\21.05 Rutiner og prosesser\Accounting\Annual and Quarterly Report Template\46. Annual_Report_2021\PDF files\"/>
    </mc:Choice>
  </mc:AlternateContent>
  <xr:revisionPtr revIDLastSave="0" documentId="13_ncr:1_{02E846F1-4F28-4F14-B888-FF366AFBB4F2}" xr6:coauthVersionLast="46" xr6:coauthVersionMax="46" xr10:uidLastSave="{00000000-0000-0000-0000-000000000000}"/>
  <bookViews>
    <workbookView xWindow="-120" yWindow="-120" windowWidth="29040" windowHeight="15840" tabRatio="879" firstSheet="2" activeTab="3"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2" i="18"/>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C292" i="8"/>
  <c r="D290" i="8"/>
  <c r="C300" i="8"/>
  <c r="C290" i="8"/>
  <c r="D292" i="8"/>
  <c r="F292" i="8"/>
  <c r="D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0" i="8"/>
  <c r="F59"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<sst xmlns="http://schemas.openxmlformats.org/spreadsheetml/2006/main" count="5765" uniqueCount="2756">
  <si>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</si>
  <si>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</si>
  <si>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</si>
  <si>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</si>
  <si>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</si>
  <si>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</si>
  <si>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</si>
  <si>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</si>
  <si>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</si>
  <si>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</si>
  <si>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</si>
  <si>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</si>
  <si>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</si>
  <si>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</si>
  <si>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</si>
  <si>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</si>
  <si>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</si>
  <si>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</si>
  <si>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</si>
  <si>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</si>
  <si>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</si>
  <si>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</si>
  <si>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</si>
  <si>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</si>
  <si>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</si>
  <si>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</si>
  <si>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</si>
  <si>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</si>
  <si>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</si>
  <si>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</si>
  <si>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</si>
  <si>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</si>
  <si>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</si>
  <si>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</si>
  <si>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</si>
  <si>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</si>
  <si>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</si>
  <si>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</si>
  <si>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</si>
  <si>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</si>
  <si>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</si>
  <si>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</si>
  <si>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</si>
  <si>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</si>
  <si>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</si>
  <si>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</si>
  <si>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</si>
  <si>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</si>
  <si>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</si>
  <si>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</si>
  <si>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</si>
  <si>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</si>
  <si>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</si>
  <si>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</si>
  <si>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</si>
  <si>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</si>
  <si>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</si>
  <si>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</si>
  <si>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</si>
  <si>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</si>
  <si>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</si>
  <si>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</si>
  <si>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</si>
  <si>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</si>
  <si>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</si>
  <si>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</si>
  <si>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</si>
  <si>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</si>
  <si>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</si>
  <si>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</si>
  <si>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</si>
  <si>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</si>
  <si>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</si>
  <si>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</si>
  <si>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</si>
  <si>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</si>
  <si>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</si>
  <si>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</si>
  <si>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</si>
  <si>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</si>
  <si>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</si>
  <si>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</si>
  <si>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</si>
  <si>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</si>
  <si>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</si>
  <si>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</si>
  <si>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</si>
  <si>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</si>
  <si>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</si>
  <si>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</si>
  <si>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</si>
  <si>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</si>
  <si>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</si>
  <si>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</si>
  <si>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</si>
  <si>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</si>
  <si>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</si>
  <si>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</si>
  <si>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</si>
  <si>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</si>
  <si>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</si>
  <si>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</si>
  <si>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</si>
  <si>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</si>
  <si>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</si>
  <si>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</si>
  <si>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</si>
  <si>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</si>
  <si>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</si>
  <si>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</si>
  <si>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</si>
  <si>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</si>
  <si>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</si>
  <si>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</si>
  <si>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</si>
  <si>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</si>
  <si>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</si>
  <si>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</si>
  <si>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</si>
  <si>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</si>
  <si>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</si>
  <si>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</si>
  <si>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</si>
  <si>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</si>
  <si>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</si>
  <si>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</si>
  <si>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</si>
  <si>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</si>
  <si>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</si>
  <si>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</si>
  <si>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</si>
  <si>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</si>
  <si>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</si>
  <si>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</si>
  <si>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</si>
  <si>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</si>
  <si>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</si>
  <si>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</si>
  <si>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</si>
  <si>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</si>
  <si>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</si>
  <si>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</si>
  <si>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</si>
  <si>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</si>
  <si>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</si>
  <si>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</si>
  <si>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</si>
  <si>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</si>
  <si>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</si>
  <si>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</si>
  <si>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</si>
  <si>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</si>
  <si>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</si>
  <si>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</si>
  <si>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</si>
  <si>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</si>
  <si>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</si>
  <si>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</si>
  <si>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</si>
  <si>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</si>
  <si>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</si>
  <si>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</si>
  <si>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</si>
  <si>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</si>
  <si>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</si>
  <si>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</si>
  <si>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</si>
  <si>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</si>
  <si>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</si>
  <si>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</si>
  <si>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</si>
  <si>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</si>
  <si>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</si>
  <si>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</si>
  <si>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</si>
  <si>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</si>
  <si>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</si>
  <si>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</si>
  <si>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</si>
  <si>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</si>
  <si>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</si>
  <si>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</si>
  <si>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</si>
  <si>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</si>
  <si>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</si>
  <si>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</si>
  <si>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</si>
  <si>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</si>
  <si>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</si>
  <si>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</si>
  <si>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</si>
  <si>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</si>
  <si>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</si>
  <si>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</si>
  <si>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</si>
  <si>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</si>
  <si>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</si>
  <si>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</si>
  <si>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</si>
  <si>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</si>
  <si>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</si>
  <si>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</si>
  <si>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</si>
  <si>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</si>
  <si>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</si>
  <si>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</si>
  <si>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</si>
  <si>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</si>
  <si>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</si>
  <si>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</si>
  <si>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</si>
  <si>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</si>
  <si>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</si>
  <si>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</si>
  <si>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</si>
  <si>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</si>
  <si>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</si>
  <si>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</si>
  <si>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</si>
  <si>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</si>
  <si>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</si>
  <si>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</si>
  <si>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</si>
  <si>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</si>
  <si>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</si>
  <si>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</si>
  <si>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</si>
  <si>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</si>
  <si>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</si>
  <si>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</si>
  <si>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</si>
  <si>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</si>
  <si>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</si>
  <si>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</si>
  <si>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</si>
  <si>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</si>
  <si>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</si>
  <si>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</si>
  <si>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</si>
  <si>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</si>
  <si>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</si>
  <si>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</si>
  <si>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</si>
  <si>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</si>
  <si>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</si>
  <si>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</si>
  <si>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</si>
  <si>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</si>
  <si>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</si>
  <si>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</si>
  <si>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</si>
  <si>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</si>
  <si>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</si>
  <si>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</si>
  <si>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</si>
  <si>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</si>
  <si>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</si>
  <si>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</si>
  <si>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</si>
  <si>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</si>
  <si>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</si>
  <si>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</si>
  <si>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</si>
  <si>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</si>
  <si>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</si>
  <si>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</si>
  <si>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</si>
  <si>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</si>
  <si>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</si>
  <si>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</si>
  <si>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</si>
  <si>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</si>
  <si>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</si>
  <si>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</si>
  <si>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</si>
  <si>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</si>
  <si>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</si>
  <si>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</si>
  <si>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</si>
  <si>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</si>
  <si>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</si>
  <si>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</si>
  <si>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</si>
  <si>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</si>
  <si>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</si>
  <si>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</si>
  <si>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</si>
  <si>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</si>
  <si>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</si>
  <si>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</si>
  <si>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</si>
  <si>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</si>
  <si>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</si>
  <si>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</si>
  <si>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</si>
  <si>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</si>
  <si>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</si>
  <si>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</si>
  <si>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</si>
  <si>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</si>
  <si>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</si>
  <si>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</si>
  <si>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</si>
  <si>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</si>
  <si>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</si>
  <si>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</si>
  <si>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</si>
  <si>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</si>
  <si>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</si>
  <si>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</si>
  <si>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</si>
  <si>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</si>
  <si>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</si>
  <si>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</si>
  <si>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</si>
  <si>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</si>
  <si>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</si>
  <si>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</si>
  <si>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</si>
  <si>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</si>
  <si>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</si>
  <si>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</si>
  <si>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</si>
  <si>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</si>
  <si>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</si>
  <si>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</si>
  <si>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</si>
  <si>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</si>
  <si>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</si>
  <si>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</si>
  <si>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</si>
  <si>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</si>
  <si>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</si>
  <si>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</si>
  <si>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</si>
  <si>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</si>
  <si>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</si>
  <si>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</si>
  <si>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</si>
  <si>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</si>
  <si>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</si>
  <si>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</si>
  <si>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</si>
  <si>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</si>
  <si>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</si>
  <si>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</si>
  <si>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</si>
  <si>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</si>
  <si>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</si>
  <si>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</si>
  <si>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</si>
  <si>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</si>
  <si>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</si>
  <si>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</si>
  <si>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</si>
  <si>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</si>
  <si>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</si>
  <si>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</si>
  <si>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</si>
  <si>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</si>
  <si>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</si>
  <si>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</si>
  <si>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</si>
  <si>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</si>
  <si>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</si>
  <si>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</si>
  <si>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</si>
  <si>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</si>
  <si>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</si>
  <si>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</si>
  <si>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</si>
  <si>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</si>
  <si>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</si>
  <si>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</si>
  <si>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</si>
  <si>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</si>
  <si>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</si>
  <si>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</si>
  <si>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</si>
  <si>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</si>
  <si>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</si>
  <si>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</si>
  <si>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</si>
  <si>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</si>
  <si>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</si>
  <si>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</si>
  <si>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</si>
  <si>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</si>
  <si>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</si>
  <si>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</si>
  <si>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</si>
  <si>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</si>
  <si>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</si>
  <si>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</si>
  <si>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</si>
  <si>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</si>
  <si>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</si>
  <si>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</si>
  <si>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</si>
  <si>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</si>
  <si>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</si>
  <si>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</si>
  <si>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</si>
  <si>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</si>
  <si>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</si>
  <si>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</si>
  <si>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</si>
  <si>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</si>
  <si>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</si>
  <si>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</si>
  <si>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</si>
  <si>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</si>
  <si>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</si>
  <si>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</si>
  <si>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</si>
  <si>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</si>
  <si>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</si>
  <si>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</si>
  <si>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</si>
  <si>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</si>
  <si>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</si>
  <si>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</si>
  <si>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</si>
  <si>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</si>
  <si>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</si>
  <si>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</si>
  <si>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</si>
  <si>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</si>
  <si>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</si>
  <si>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</si>
  <si>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</si>
  <si>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</si>
  <si>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</si>
  <si>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</si>
  <si>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</si>
  <si>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</si>
  <si>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</si>
  <si>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</si>
  <si>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</si>
  <si>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</si>
  <si>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</si>
  <si>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</si>
  <si>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</si>
  <si>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</si>
  <si>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</si>
  <si>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</si>
  <si>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</si>
  <si>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</si>
  <si>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</si>
  <si>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</si>
  <si>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</si>
  <si>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</si>
  <si>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</si>
  <si>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</si>
  <si>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</si>
  <si>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</si>
  <si>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</si>
  <si>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</si>
  <si>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</si>
  <si>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</si>
  <si>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</si>
  <si>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</si>
  <si>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</si>
  <si>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</si>
  <si>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</si>
  <si>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</si>
  <si>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</si>
  <si>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</si>
  <si>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</si>
  <si>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</si>
  <si>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</si>
  <si>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</si>
  <si>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</si>
  <si>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</si>
  <si>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</si>
  <si>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</si>
  <si>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</si>
  <si>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</si>
  <si>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</si>
  <si>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</si>
  <si>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</si>
  <si>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</si>
  <si>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</si>
  <si>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</si>
  <si>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</si>
  <si>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</si>
  <si>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</si>
  <si>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</si>
  <si>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</si>
  <si>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</si>
  <si>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</si>
  <si>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</si>
  <si>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</si>
  <si>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</si>
  <si>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</si>
  <si>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</si>
  <si>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</si>
  <si>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</si>
  <si>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</si>
  <si>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</si>
  <si>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</si>
  <si>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</si>
  <si>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</si>
  <si>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</si>
  <si>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</si>
  <si>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</si>
  <si>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</si>
  <si>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</si>
  <si>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</si>
  <si>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</si>
  <si>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</si>
  <si>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</si>
  <si>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</si>
  <si>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</si>
  <si>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</si>
  <si>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</si>
  <si>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</si>
  <si>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</si>
  <si>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</si>
  <si>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</si>
  <si>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</si>
  <si>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</si>
  <si>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</si>
  <si>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</si>
  <si>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</si>
  <si>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</si>
  <si>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</si>
  <si>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</si>
  <si>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</si>
  <si>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</si>
  <si>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</si>
  <si>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</si>
  <si>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</si>
  <si>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</si>
  <si>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</si>
  <si>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</si>
  <si>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</si>
  <si>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</si>
  <si>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</si>
  <si>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</si>
  <si>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</si>
  <si>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</si>
  <si>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</si>
  <si>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</si>
  <si>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</si>
  <si>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</si>
  <si>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</si>
  <si>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</si>
  <si>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</si>
  <si>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</si>
  <si>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</si>
  <si>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</si>
  <si>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</si>
  <si>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</si>
  <si>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</si>
  <si>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</si>
  <si>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</si>
  <si>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</si>
  <si>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</si>
  <si>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</si>
  <si>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</si>
  <si>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</si>
  <si>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</si>
  <si>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</si>
  <si>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</si>
  <si>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</si>
  <si>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</si>
  <si>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</si>
  <si>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</si>
  <si>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</si>
  <si>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</si>
  <si>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</si>
  <si>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</si>
  <si>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</si>
  <si>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</si>
  <si>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</si>
  <si>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</si>
  <si>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</si>
  <si>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</si>
  <si>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</si>
  <si>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</si>
  <si>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</si>
  <si>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</si>
  <si>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</si>
  <si>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</si>
  <si>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</si>
  <si>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</si>
  <si>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</si>
  <si>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</si>
  <si>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</si>
  <si>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</si>
  <si>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</si>
  <si>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</si>
  <si>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</si>
  <si>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</si>
  <si>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</si>
  <si>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</si>
  <si>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</si>
  <si>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</si>
  <si>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</si>
  <si>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</si>
  <si>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</si>
  <si>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</si>
  <si>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</si>
  <si>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</si>
  <si>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</si>
  <si>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</si>
  <si>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</si>
  <si>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</si>
  <si>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</si>
  <si>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</si>
  <si>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</si>
  <si>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</si>
  <si>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</si>
  <si>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</si>
  <si>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</si>
  <si>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</si>
  <si>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</si>
  <si>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</si>
  <si>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</si>
  <si>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</si>
  <si>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</si>
  <si>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</si>
  <si>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</si>
  <si>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</si>
  <si>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</si>
  <si>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</si>
  <si>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</si>
  <si>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</si>
  <si>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</si>
  <si>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</si>
  <si>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</si>
  <si>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</si>
  <si>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</si>
  <si>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</si>
  <si>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</si>
  <si>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</si>
  <si>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</si>
  <si>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</si>
  <si>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</si>
  <si>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</si>
  <si>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</si>
  <si>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</si>
  <si>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</si>
  <si>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</si>
  <si>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</si>
  <si>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</si>
  <si>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</si>
  <si>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</si>
  <si>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</si>
  <si>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</si>
  <si>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</si>
  <si>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</si>
  <si>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</si>
  <si>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</si>
  <si>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</si>
  <si>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</si>
  <si>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</si>
  <si>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</si>
  <si>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</si>
  <si>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</si>
  <si>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</si>
  <si>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</si>
  <si>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</si>
  <si>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</si>
  <si>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</si>
  <si>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</si>
  <si>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</si>
  <si>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</si>
  <si>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</si>
  <si>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</si>
  <si>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</si>
  <si>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</si>
  <si>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</si>
  <si>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</si>
  <si>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</si>
  <si>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</si>
  <si>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</si>
  <si>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</si>
  <si>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</si>
  <si>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</si>
  <si>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</si>
  <si>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</si>
  <si>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</si>
  <si>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</si>
  <si>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</si>
  <si>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</si>
  <si>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</si>
  <si>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</si>
  <si>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</si>
  <si>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</si>
  <si>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</si>
  <si>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</si>
  <si>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</si>
  <si>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</si>
  <si>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</si>
  <si>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</si>
  <si>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</si>
  <si>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</si>
  <si>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</si>
  <si>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</si>
  <si>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</si>
  <si>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</si>
  <si>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</si>
  <si>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</si>
  <si>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</si>
  <si>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</si>
  <si>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</si>
  <si>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</si>
  <si>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</si>
  <si>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</si>
  <si>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</si>
  <si>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</si>
  <si>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</si>
  <si>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</si>
  <si>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</si>
  <si>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</si>
  <si>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</si>
  <si>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</si>
  <si>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</si>
  <si>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</si>
  <si>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</si>
  <si>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</si>
  <si>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</si>
  <si>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</si>
  <si>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</si>
  <si>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</si>
  <si>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</si>
  <si>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</si>
  <si>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</si>
  <si>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</si>
  <si>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</si>
  <si>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</si>
  <si>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</si>
  <si>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</si>
  <si>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</si>
  <si>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</si>
  <si>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</si>
  <si>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</si>
  <si>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</si>
  <si>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</si>
  <si>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</si>
  <si>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</si>
  <si>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</si>
  <si>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</si>
  <si>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</si>
  <si>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</si>
  <si>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</si>
  <si>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</si>
  <si>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</si>
  <si>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</si>
  <si>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</si>
  <si>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</si>
  <si>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</si>
  <si>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</si>
  <si>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</si>
  <si>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</si>
  <si>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</si>
  <si>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</si>
  <si>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</si>
  <si>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</si>
  <si>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</si>
  <si>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</si>
  <si>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</si>
  <si>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</si>
  <si>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</si>
  <si>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</si>
  <si>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</si>
  <si>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</si>
  <si>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</si>
  <si>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</si>
  <si>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</si>
  <si>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</si>
  <si>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</si>
  <si>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</si>
  <si>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</si>
  <si>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</si>
  <si>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</si>
  <si>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</si>
  <si>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</si>
  <si>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</si>
  <si>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</si>
  <si>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</si>
  <si>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</si>
  <si>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</si>
  <si>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</si>
  <si>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</si>
  <si>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</si>
  <si>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</si>
  <si>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</si>
  <si>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</si>
  <si>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</si>
  <si>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</si>
  <si>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</si>
  <si>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</si>
  <si>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</si>
  <si>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</si>
  <si>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</si>
  <si>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</si>
  <si>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</si>
  <si>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</si>
  <si>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</si>
  <si>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</si>
  <si>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</si>
  <si>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</si>
  <si>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</si>
  <si>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</si>
  <si>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</si>
  <si>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</si>
  <si>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</si>
  <si>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</si>
  <si>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</si>
  <si>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</si>
  <si>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</si>
  <si>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</si>
  <si>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</si>
  <si>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</si>
  <si>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</si>
  <si>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</si>
  <si>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</si>
  <si>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</si>
  <si>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</si>
  <si>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</si>
  <si>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</si>
  <si>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</si>
  <si>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</si>
  <si>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</si>
  <si>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</si>
  <si>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</si>
  <si>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</si>
  <si>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</si>
  <si>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</si>
  <si>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</si>
  <si>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</si>
  <si>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</si>
  <si>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</si>
  <si>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</si>
  <si>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</si>
  <si>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</si>
  <si>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</si>
  <si>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</si>
  <si>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</si>
  <si>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</si>
  <si>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</si>
  <si>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</si>
  <si>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</si>
  <si>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</si>
  <si>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</si>
  <si>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</si>
  <si>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</si>
  <si>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</si>
  <si>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</si>
  <si>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</si>
  <si>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</si>
  <si>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</si>
  <si>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</si>
  <si>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</si>
  <si>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</si>
  <si>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</si>
  <si>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</si>
  <si>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</si>
  <si>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</si>
  <si>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</si>
  <si>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</si>
  <si>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</si>
  <si>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</si>
  <si>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</si>
  <si>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</si>
  <si>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</si>
  <si>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</si>
  <si>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</si>
  <si>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</si>
  <si>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</si>
  <si>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</si>
  <si>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</si>
  <si>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</si>
  <si>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</si>
  <si>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</si>
  <si>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</si>
  <si>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</si>
  <si>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</si>
  <si>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</si>
  <si>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</si>
  <si>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</si>
  <si>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</si>
  <si>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</si>
  <si>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</si>
  <si>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</si>
  <si>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</si>
  <si>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</si>
  <si>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</si>
  <si>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</si>
  <si>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</si>
  <si>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</si>
  <si>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</si>
  <si>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</si>
  <si>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</si>
  <si>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</si>
  <si>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</si>
  <si>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</si>
  <si>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</si>
  <si>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</si>
  <si>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</si>
  <si>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</si>
  <si>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</si>
  <si>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</si>
  <si>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</si>
  <si>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</si>
  <si>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</si>
  <si>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</si>
  <si>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</si>
  <si>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</si>
  <si>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</si>
  <si>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</si>
  <si>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</si>
  <si>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</si>
  <si>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</si>
  <si>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</si>
  <si>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</si>
  <si>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</si>
  <si>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</si>
  <si>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</si>
  <si>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</si>
  <si>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</si>
  <si>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</si>
  <si>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</si>
  <si>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</si>
  <si>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</si>
  <si>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</si>
  <si>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</si>
  <si>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</si>
  <si>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</si>
  <si>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</si>
  <si>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</si>
  <si>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</si>
  <si>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</si>
  <si>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</si>
  <si>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</si>
  <si>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</si>
  <si>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</si>
  <si>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</si>
  <si>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</si>
  <si>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</si>
  <si>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</si>
  <si>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</si>
  <si>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</si>
  <si>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</si>
  <si>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</si>
  <si>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</si>
  <si>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</si>
  <si>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</si>
  <si>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</si>
  <si>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</si>
  <si>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</si>
  <si>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</si>
  <si>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</si>
  <si>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</si>
  <si>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</si>
  <si>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</si>
  <si>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</si>
  <si>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</si>
  <si>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</si>
  <si>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</si>
  <si>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</si>
  <si>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</si>
  <si>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</si>
  <si>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</si>
  <si>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</si>
  <si>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</si>
  <si>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</si>
  <si>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</si>
  <si>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</si>
  <si>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</si>
  <si>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</si>
  <si>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</si>
  <si>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</si>
  <si>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</si>
  <si>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</si>
  <si>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</si>
  <si>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</si>
  <si>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</si>
  <si>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</si>
  <si>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</si>
  <si>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</si>
  <si>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</si>
  <si>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</si>
  <si>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</si>
  <si>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</si>
  <si>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</si>
  <si>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</si>
  <si>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</si>
  <si>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</si>
  <si>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</si>
  <si>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</si>
  <si>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</si>
  <si>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</si>
  <si>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</si>
  <si>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</si>
  <si>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</si>
  <si>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</si>
  <si>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</si>
  <si>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</si>
  <si>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</si>
  <si>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</si>
  <si>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</si>
  <si>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</si>
  <si>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</si>
  <si>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</si>
  <si>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</si>
  <si>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</si>
  <si>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</si>
  <si>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</si>
  <si>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</si>
  <si>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</si>
  <si>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</si>
  <si>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</si>
  <si>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</si>
  <si>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</si>
  <si>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</si>
  <si>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</si>
  <si>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</si>
  <si>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</si>
  <si>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</si>
  <si>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</si>
  <si>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</si>
  <si>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</si>
  <si>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</si>
  <si>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</si>
  <si>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</si>
  <si>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</si>
  <si>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</si>
  <si>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</si>
  <si>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</si>
  <si>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</si>
  <si>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</si>
  <si>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</si>
  <si>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</si>
  <si>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</si>
  <si>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</si>
  <si>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</si>
  <si>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</si>
  <si>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</si>
  <si>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</si>
  <si>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</si>
  <si>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</si>
  <si>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</si>
  <si>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</si>
  <si>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</si>
  <si>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</si>
  <si>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</si>
  <si>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</si>
  <si>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</si>
  <si>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</si>
  <si>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</si>
  <si>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</si>
  <si>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</si>
  <si>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</si>
  <si>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</si>
  <si>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</si>
  <si>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</si>
  <si>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</si>
  <si>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</si>
  <si>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</si>
  <si>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</si>
  <si>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</si>
  <si>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</si>
  <si>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</si>
  <si>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</si>
  <si>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</si>
  <si>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</si>
  <si>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</si>
  <si>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</si>
  <si>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</si>
  <si>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</si>
  <si>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</si>
  <si>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</si>
  <si>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</si>
  <si>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</si>
  <si>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</si>
  <si>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</si>
  <si>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</si>
  <si>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</si>
  <si>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</si>
  <si>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</si>
  <si>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</si>
  <si>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</si>
  <si>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</si>
  <si>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</si>
  <si>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</si>
  <si>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</si>
  <si>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</si>
  <si>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</si>
  <si>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</si>
  <si>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</si>
  <si>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</si>
  <si>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</si>
  <si>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</si>
  <si>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</si>
  <si>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</si>
  <si>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</si>
  <si>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</si>
  <si>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</si>
  <si>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</si>
  <si>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</si>
  <si>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</si>
  <si>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</si>
  <si>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</si>
  <si>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</si>
  <si>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</si>
  <si>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</si>
  <si>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</si>
  <si>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</si>
  <si>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</si>
  <si>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</si>
  <si>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</si>
  <si>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</si>
  <si>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</si>
  <si>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</si>
  <si>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</si>
  <si>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</si>
  <si>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</si>
  <si>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</si>
  <si>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</si>
  <si>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</si>
  <si>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</si>
  <si>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</si>
  <si>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</si>
  <si>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</si>
  <si>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</si>
  <si>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</si>
  <si>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</si>
  <si>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</si>
  <si>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</si>
  <si>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</si>
  <si>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</si>
  <si>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</si>
  <si>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</si>
  <si>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</si>
  <si>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</si>
  <si>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</si>
  <si>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</si>
  <si>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</si>
  <si>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</si>
  <si>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</si>
  <si>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</si>
  <si>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</si>
  <si>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</si>
  <si>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</si>
  <si>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</si>
  <si>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</si>
  <si>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</si>
  <si>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</si>
  <si>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</si>
  <si>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</si>
  <si>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</si>
  <si>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</si>
  <si>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</si>
  <si>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</si>
  <si>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</si>
  <si>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</si>
  <si>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</si>
  <si>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</si>
  <si>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</si>
  <si>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</si>
  <si>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</si>
  <si>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</si>
  <si>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</si>
  <si>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</si>
  <si>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</si>
  <si>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</si>
  <si>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</si>
  <si>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</si>
  <si>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</si>
  <si>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</si>
  <si>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</si>
  <si>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</si>
  <si>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</si>
  <si>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</si>
  <si>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</si>
  <si>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</si>
  <si>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</si>
  <si>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</si>
  <si>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</si>
  <si>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</si>
  <si>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</si>
  <si>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</si>
  <si>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</si>
  <si>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</si>
  <si>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</si>
  <si>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</si>
  <si>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</si>
  <si>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</si>
  <si>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</si>
  <si>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</si>
  <si>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</si>
  <si>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</si>
  <si>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</si>
  <si>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</si>
  <si>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</si>
  <si>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</si>
  <si>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</si>
  <si>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</si>
  <si>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</si>
  <si>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</si>
  <si>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</si>
  <si>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</si>
  <si>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</si>
  <si>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</si>
  <si>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</si>
  <si>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</si>
  <si>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</si>
  <si>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</si>
  <si>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</si>
  <si>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</si>
  <si>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</si>
  <si>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</si>
  <si>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</si>
  <si>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</si>
  <si>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</si>
  <si>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</si>
  <si>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</si>
  <si>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</si>
  <si>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</si>
  <si>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</si>
  <si>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</si>
  <si>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</si>
  <si>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</si>
  <si>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</si>
  <si>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</si>
  <si>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</si>
  <si>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</si>
  <si>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</si>
  <si>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</si>
  <si>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</si>
  <si>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</si>
  <si>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</si>
  <si>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</si>
  <si>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</si>
  <si>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</si>
  <si>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</si>
  <si>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</si>
  <si>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</si>
  <si>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</si>
  <si>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</si>
  <si>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</si>
  <si>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</si>
  <si>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</si>
  <si>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</si>
  <si>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</si>
  <si>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</si>
  <si>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</si>
  <si>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</si>
  <si>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</si>
  <si>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</si>
  <si>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</si>
  <si>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</si>
  <si>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</si>
  <si>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</si>
  <si>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</si>
  <si>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</si>
  <si>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</si>
  <si>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</si>
  <si>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</si>
  <si>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</si>
  <si>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</si>
  <si>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</si>
  <si>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</si>
  <si>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</si>
  <si>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</si>
  <si>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</si>
  <si>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</si>
  <si>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</si>
  <si>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</si>
  <si>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</si>
  <si>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</si>
  <si>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</si>
  <si>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</si>
  <si>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</si>
  <si>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</si>
  <si>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</si>
  <si>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</si>
  <si>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</si>
  <si>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</si>
  <si>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</si>
  <si>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</si>
  <si>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</si>
  <si>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</si>
  <si>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</si>
  <si>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</si>
  <si>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</si>
  <si>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</si>
  <si>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</si>
  <si>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</si>
  <si>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</si>
  <si>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</si>
  <si>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</si>
  <si>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</si>
  <si>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</si>
  <si>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</si>
  <si>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</si>
  <si>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</si>
  <si>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</si>
  <si>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</si>
  <si>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</si>
  <si>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</si>
  <si>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</si>
  <si>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</si>
  <si>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</si>
  <si>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</si>
  <si>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</si>
  <si>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</si>
  <si>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</si>
  <si>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</si>
  <si>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</si>
  <si>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</si>
  <si>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</si>
  <si>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</si>
  <si>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</si>
  <si>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</si>
  <si>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</si>
  <si>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</si>
  <si>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</si>
  <si>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</si>
  <si>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</si>
  <si>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</si>
  <si>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</si>
  <si>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</si>
  <si>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</si>
  <si>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</si>
  <si>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</si>
  <si>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</si>
  <si>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</si>
  <si>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</si>
  <si>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</si>
  <si>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</si>
  <si>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</si>
  <si>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</si>
  <si>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</si>
  <si>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</si>
  <si>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</si>
  <si>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</si>
  <si>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</si>
  <si>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</si>
  <si>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</si>
  <si>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</si>
  <si>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</si>
  <si>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</si>
  <si>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</si>
  <si>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</si>
  <si>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</si>
  <si>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</si>
  <si>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</si>
  <si>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</si>
  <si>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</si>
  <si>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</si>
  <si>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</si>
  <si>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</si>
  <si>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</si>
  <si>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</si>
  <si>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</si>
  <si>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</si>
  <si>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</si>
  <si>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</si>
  <si>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</si>
  <si>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</si>
  <si>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</si>
  <si>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</si>
  <si>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</si>
  <si>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</si>
  <si>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</si>
  <si>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</si>
  <si>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</si>
  <si>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</si>
  <si>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</si>
  <si>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</si>
  <si>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</si>
  <si>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</si>
  <si>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</si>
  <si>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</si>
  <si>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</si>
  <si>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</si>
  <si>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</si>
  <si>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</si>
  <si>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</si>
  <si>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</si>
  <si>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</si>
  <si>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</si>
  <si>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</si>
  <si>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</si>
  <si>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</si>
  <si>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</si>
  <si>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</si>
  <si>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</si>
  <si>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</si>
  <si>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</si>
  <si>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</si>
  <si>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</si>
  <si>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</si>
  <si>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</si>
  <si>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</si>
  <si>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</si>
  <si>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</si>
  <si>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</si>
  <si>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</si>
  <si>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</si>
  <si>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</si>
  <si>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</si>
  <si>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</si>
  <si>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</si>
  <si>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</si>
  <si>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</si>
  <si>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</si>
  <si>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</si>
  <si>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</si>
  <si>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</si>
  <si>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</si>
  <si>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</si>
  <si>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</si>
  <si>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</si>
  <si>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</si>
  <si>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</si>
  <si>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</si>
  <si>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</si>
  <si>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</si>
  <si>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</si>
  <si>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</si>
  <si>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</si>
  <si>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</si>
  <si>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</si>
  <si>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</si>
  <si>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</si>
  <si>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</si>
  <si>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</si>
  <si>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</si>
  <si>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</si>
  <si>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</si>
  <si>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</si>
  <si>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</si>
  <si>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</si>
  <si>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</si>
  <si>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</si>
  <si>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</si>
  <si>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</si>
  <si>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</si>
  <si>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</si>
  <si>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</si>
  <si>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</si>
  <si>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</si>
  <si>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</si>
  <si>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</si>
  <si>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</si>
  <si>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</si>
  <si>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</si>
  <si>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</si>
  <si>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</si>
  <si>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</si>
  <si>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</si>
  <si>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</si>
  <si>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</si>
  <si>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</si>
  <si>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</si>
  <si>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</si>
  <si>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</si>
  <si>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</si>
  <si>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</si>
  <si>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</si>
  <si>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</si>
  <si>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</si>
  <si>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</si>
  <si>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</si>
  <si>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</si>
  <si>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</si>
  <si>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</si>
  <si>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</si>
  <si>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</si>
  <si>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</si>
  <si>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</si>
  <si>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</si>
  <si>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</si>
  <si>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</si>
  <si>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</si>
  <si>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</si>
  <si>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</si>
  <si>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</si>
  <si>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</si>
  <si>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</si>
  <si>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</si>
  <si>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</si>
  <si>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</si>
  <si>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</si>
  <si>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</si>
  <si>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</si>
  <si>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</si>
  <si>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</si>
  <si>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</si>
  <si>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</si>
  <si>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</si>
  <si>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</si>
  <si>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</si>
  <si>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</si>
  <si>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</si>
  <si>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</si>
  <si>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</si>
  <si>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</si>
  <si>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</si>
  <si>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</si>
  <si>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</si>
  <si>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</si>
  <si>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</si>
  <si>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</si>
  <si>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</si>
  <si>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</si>
  <si>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</si>
  <si>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</si>
  <si>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</si>
  <si>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</si>
  <si>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</si>
  <si>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</si>
  <si>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</si>
  <si>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</si>
  <si>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</si>
  <si>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</si>
  <si>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</si>
  <si>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</si>
  <si>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</si>
  <si>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</si>
  <si>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</si>
  <si>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</si>
  <si>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</si>
  <si>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</si>
  <si>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</si>
  <si>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</si>
  <si>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</si>
  <si>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</si>
  <si>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</si>
  <si>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</si>
  <si>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</si>
  <si>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</si>
  <si>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</si>
  <si>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</si>
  <si>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</si>
  <si>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</si>
  <si>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</si>
  <si>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</si>
  <si>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</si>
  <si>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</si>
  <si>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</si>
  <si>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</si>
  <si>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</si>
  <si>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</si>
  <si>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</si>
  <si>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</si>
  <si>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</si>
  <si>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</si>
  <si>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</si>
  <si>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</si>
  <si>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</si>
  <si>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</si>
  <si>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</si>
  <si>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</si>
  <si>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</si>
  <si>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</si>
  <si>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</si>
  <si>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</si>
  <si>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</si>
  <si>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</si>
  <si>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</si>
  <si>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</si>
  <si>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</si>
  <si>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</si>
  <si>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</si>
  <si>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</si>
  <si>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</si>
  <si>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</si>
  <si>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</si>
  <si>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</si>
  <si>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</si>
  <si>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</si>
  <si>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</si>
  <si>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</si>
  <si>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</si>
  <si>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</si>
  <si>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</si>
  <si>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</si>
  <si>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</si>
  <si>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</si>
  <si>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</si>
  <si>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</si>
  <si>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</si>
  <si>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</si>
  <si>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</si>
  <si>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</si>
  <si>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</si>
  <si>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</si>
  <si>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</si>
  <si>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</si>
  <si>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</si>
  <si>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</si>
  <si>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</si>
  <si>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</si>
  <si>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</si>
  <si>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</si>
  <si>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</si>
  <si>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</si>
  <si>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</si>
  <si>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</si>
  <si>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</si>
  <si>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</si>
  <si>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</si>
  <si>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</si>
  <si>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</si>
  <si>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</si>
  <si>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</si>
  <si>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</si>
  <si>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</si>
  <si>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</si>
  <si>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</si>
  <si>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</si>
  <si>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</si>
  <si>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</si>
  <si>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</si>
  <si>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</si>
  <si>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</si>
  <si>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</si>
  <si>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</si>
  <si>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</si>
  <si>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</si>
  <si>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</si>
  <si>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</si>
  <si>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</si>
  <si>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</si>
  <si>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</si>
  <si>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</si>
  <si>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</si>
  <si>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</si>
  <si>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</si>
  <si>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</si>
  <si>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</si>
  <si>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</si>
  <si>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</si>
  <si>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</si>
  <si>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</si>
  <si>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</si>
  <si>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</si>
  <si>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</si>
  <si>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</si>
  <si>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</si>
  <si>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</si>
  <si>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</si>
  <si>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</si>
  <si>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</si>
  <si>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</si>
  <si>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</si>
  <si>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</si>
  <si>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</si>
  <si>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</si>
  <si>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</si>
  <si>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</si>
  <si>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</si>
  <si>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</si>
  <si>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</si>
  <si>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</si>
  <si>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</si>
  <si>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</si>
  <si>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</si>
  <si>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</si>
  <si>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</si>
  <si>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</si>
  <si>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</si>
  <si>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</si>
  <si>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</si>
  <si>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</si>
  <si>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</si>
  <si>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</si>
  <si>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</si>
  <si>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</si>
  <si>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</si>
  <si>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</si>
  <si>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</si>
  <si>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</si>
  <si>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</si>
  <si>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</si>
  <si>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</si>
  <si>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</si>
  <si>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</si>
  <si>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</si>
  <si>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</si>
  <si>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</si>
  <si>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</si>
  <si>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</si>
  <si>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</si>
  <si>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</si>
  <si>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</si>
  <si>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</si>
  <si>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</si>
  <si>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</si>
  <si>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</si>
  <si>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</si>
  <si>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</si>
  <si>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</si>
  <si>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</si>
  <si>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</si>
  <si>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</si>
  <si>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</si>
  <si>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</si>
  <si>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</si>
  <si>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</si>
  <si>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</si>
  <si>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</si>
  <si>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</si>
  <si>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</si>
  <si>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</si>
  <si>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</si>
  <si>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</si>
  <si>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</si>
  <si>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</si>
  <si>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</si>
  <si>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</si>
  <si>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</si>
  <si>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</si>
  <si>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</si>
  <si>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</si>
  <si>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</si>
  <si>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</si>
  <si>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</si>
  <si>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</si>
  <si>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</si>
  <si>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</si>
  <si>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</si>
  <si>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</si>
  <si>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</si>
  <si>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</si>
  <si>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</si>
  <si>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</si>
  <si>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</si>
  <si>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</si>
  <si>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</si>
  <si>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</si>
  <si>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</si>
  <si>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</si>
  <si>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</si>
  <si>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</si>
  <si>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</si>
  <si>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</si>
  <si>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</si>
  <si>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</si>
  <si>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</si>
  <si>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</si>
  <si>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</si>
  <si>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</si>
  <si>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</si>
  <si>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</si>
  <si>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</si>
  <si>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</si>
  <si>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</si>
  <si>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</si>
  <si>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</si>
  <si>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</si>
  <si>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</si>
  <si>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</si>
  <si>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</si>
  <si>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</si>
  <si>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</si>
  <si>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</si>
  <si>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</si>
  <si>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</si>
  <si>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</si>
  <si>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</si>
  <si>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</si>
  <si>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</si>
  <si>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</si>
  <si>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</si>
  <si>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</si>
  <si>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</si>
  <si>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</si>
  <si>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</si>
  <si>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</si>
  <si>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</si>
  <si>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</si>
  <si>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</si>
  <si>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</si>
  <si>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</si>
  <si>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</si>
  <si>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</si>
  <si>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</si>
  <si>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</si>
  <si>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</si>
  <si>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</si>
  <si>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</si>
  <si>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</si>
  <si>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</si>
  <si>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</si>
  <si>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</si>
  <si>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</si>
  <si>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</si>
  <si>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</si>
  <si>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</si>
  <si>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</si>
  <si>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</si>
  <si>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</si>
  <si>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</si>
  <si>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</si>
  <si>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</si>
  <si>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</si>
  <si>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</si>
  <si>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</si>
  <si>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</si>
  <si>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</si>
  <si>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</si>
  <si>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</si>
  <si>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</si>
  <si>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</si>
  <si>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</si>
  <si>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</si>
  <si>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</si>
  <si>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</si>
  <si>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</si>
  <si>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</si>
  <si>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</si>
  <si>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</si>
  <si>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</si>
  <si>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</si>
  <si>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</si>
  <si>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</si>
  <si>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</si>
  <si>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</si>
  <si>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</si>
  <si>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</si>
  <si>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</si>
  <si>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</si>
  <si>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</si>
  <si>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</si>
  <si>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</si>
  <si>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</si>
  <si>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</si>
  <si>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</si>
  <si>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</si>
  <si>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</si>
  <si>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</si>
  <si>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</si>
  <si>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</si>
  <si>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</si>
  <si>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</si>
  <si>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</si>
  <si>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</si>
  <si>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</si>
  <si>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</si>
  <si>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</si>
  <si>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</si>
  <si>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</si>
  <si>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</si>
  <si>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</si>
  <si>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</si>
  <si>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</si>
  <si>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</si>
  <si>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</si>
  <si>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</si>
  <si>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</si>
  <si>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</si>
  <si>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</si>
  <si>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</si>
  <si>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</si>
  <si>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</si>
  <si>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</si>
  <si>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</si>
  <si>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</si>
  <si>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</si>
  <si>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</si>
  <si>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</si>
  <si>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</si>
  <si>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</si>
  <si>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</si>
  <si>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</si>
  <si>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</si>
  <si>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</si>
  <si>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</si>
  <si>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</si>
  <si>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</si>
  <si>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</si>
  <si>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</si>
  <si>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</si>
  <si>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</si>
  <si>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</si>
  <si>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</si>
  <si>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</si>
  <si>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</si>
  <si>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</si>
  <si>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</si>
  <si>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</si>
  <si>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</si>
  <si>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</si>
  <si>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</si>
  <si>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</si>
  <si>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</si>
  <si>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</si>
  <si>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</si>
  <si>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</si>
  <si>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</si>
  <si>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</si>
  <si>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</si>
  <si>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</si>
  <si>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</si>
  <si>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</si>
  <si>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</si>
  <si>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</si>
  <si>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</si>
  <si>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</si>
  <si>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</si>
  <si>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</si>
  <si>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</si>
  <si>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</si>
  <si>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</si>
  <si>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</si>
  <si>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</si>
  <si>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</si>
  <si>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</si>
  <si>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</si>
  <si>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</si>
  <si>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</si>
  <si>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</si>
  <si>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</si>
  <si>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</si>
  <si>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</si>
  <si>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</si>
  <si>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</si>
  <si>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</si>
  <si>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</si>
  <si>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</si>
  <si>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</si>
  <si>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</si>
  <si>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</si>
  <si>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</si>
  <si>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</si>
  <si>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</si>
  <si>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</si>
  <si>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</si>
  <si>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</si>
  <si>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</si>
  <si>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</si>
  <si>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</si>
  <si>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</si>
  <si>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</si>
  <si>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</si>
  <si>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</si>
  <si>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</si>
  <si>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</si>
  <si>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</si>
  <si>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</si>
  <si>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</si>
  <si>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</si>
  <si>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</si>
  <si>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</si>
  <si>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</si>
  <si>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</si>
  <si>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</si>
  <si>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</si>
  <si>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</si>
  <si>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</si>
  <si>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</si>
  <si>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</si>
  <si>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</si>
  <si>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</si>
  <si>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</si>
  <si>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</si>
  <si>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</si>
  <si>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</si>
  <si>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</si>
  <si>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</si>
  <si>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</si>
  <si>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</si>
  <si>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</si>
  <si>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</si>
  <si>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</si>
  <si>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</si>
  <si>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</si>
  <si>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</si>
  <si>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</si>
  <si>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</si>
  <si>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</si>
  <si>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</si>
  <si>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</si>
  <si>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</si>
  <si>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</si>
  <si>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</si>
  <si>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</si>
  <si>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</si>
  <si>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</si>
  <si>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</si>
  <si>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</si>
  <si>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</si>
  <si>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</si>
  <si>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</si>
  <si>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</si>
  <si>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</si>
  <si>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</si>
  <si>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</si>
  <si>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</si>
  <si>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</si>
  <si>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</si>
  <si>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</si>
  <si>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</si>
  <si>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</si>
  <si>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</si>
  <si>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</si>
  <si>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</si>
  <si>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</si>
  <si>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</si>
  <si>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</si>
  <si>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</si>
  <si>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</si>
  <si>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</si>
  <si>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</si>
  <si>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</si>
  <si>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</si>
  <si>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</si>
  <si>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</si>
  <si>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</si>
  <si>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</si>
  <si>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</si>
  <si>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</si>
  <si>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</si>
  <si>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</si>
  <si>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</si>
  <si>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</si>
  <si>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</si>
  <si>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</si>
  <si>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</si>
  <si>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</si>
  <si>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</si>
  <si>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</si>
  <si>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</si>
  <si>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</si>
  <si>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</si>
  <si>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</si>
  <si>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</si>
  <si>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</si>
  <si>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</si>
  <si>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</si>
  <si>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</si>
  <si>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</si>
  <si>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</si>
  <si>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</si>
  <si>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</si>
  <si>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</si>
  <si>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</si>
  <si>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</si>
  <si>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</si>
  <si>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</si>
  <si>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</si>
  <si>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</si>
  <si>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</si>
  <si>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</si>
  <si>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</si>
  <si>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</si>
  <si>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</si>
  <si>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</si>
  <si>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</si>
  <si>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</si>
  <si>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</si>
  <si>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</si>
  <si>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</si>
  <si>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</si>
  <si>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</si>
  <si>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</si>
  <si>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</si>
  <si>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</si>
  <si>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</si>
  <si>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</si>
  <si>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</si>
  <si>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</si>
  <si>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</si>
  <si>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</si>
  <si>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</si>
  <si>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</si>
  <si>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</si>
  <si>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</si>
  <si>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</si>
  <si>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</si>
  <si>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</si>
  <si>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</si>
  <si>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</si>
  <si>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</si>
  <si>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</si>
  <si>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</si>
  <si>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</si>
  <si>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</si>
  <si>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</si>
  <si>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</si>
  <si>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</si>
  <si>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</si>
  <si>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</si>
  <si>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</si>
  <si>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</si>
  <si>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</si>
  <si>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</si>
  <si>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</si>
  <si>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</si>
  <si>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</si>
  <si>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</si>
  <si>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</si>
  <si>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</si>
  <si>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</si>
  <si>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</si>
  <si>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</si>
  <si>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</si>
  <si>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</si>
  <si>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</si>
  <si>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</si>
  <si>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</si>
  <si>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</si>
  <si>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</si>
  <si>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</si>
  <si>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</si>
  <si>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</si>
  <si>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</si>
  <si>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</si>
  <si>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</si>
  <si>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</si>
  <si>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</si>
  <si>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</si>
  <si>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</si>
  <si>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</si>
  <si>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</si>
  <si>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</si>
  <si>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</si>
  <si>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</si>
  <si>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</si>
  <si>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</si>
  <si>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</si>
  <si>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</si>
  <si>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</si>
  <si>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</si>
  <si>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</si>
  <si>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</si>
  <si>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</si>
  <si>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</si>
  <si>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</si>
  <si>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</si>
  <si>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</si>
  <si>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</si>
  <si>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</si>
  <si>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</si>
  <si>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</si>
  <si>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</si>
  <si>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</si>
  <si>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</si>
  <si>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</si>
  <si>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</si>
  <si>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</si>
  <si>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</si>
  <si>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</si>
  <si>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</si>
  <si>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</si>
  <si>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</si>
  <si>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</si>
  <si>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</si>
  <si>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</si>
  <si>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</si>
  <si>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</si>
  <si>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</si>
  <si>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</si>
  <si>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</si>
  <si>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</si>
  <si>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</si>
  <si>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</si>
  <si>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</si>
  <si>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</si>
  <si>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</si>
  <si>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</si>
  <si>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</si>
  <si>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</si>
  <si>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</si>
  <si>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</si>
  <si>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</si>
  <si>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</si>
  <si>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</si>
  <si>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</si>
  <si>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</si>
  <si>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</si>
  <si>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</si>
  <si>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</si>
  <si>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</si>
  <si>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</si>
  <si>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</si>
  <si>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</si>
  <si>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</si>
  <si>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</si>
  <si>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</si>
  <si>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</si>
  <si>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</si>
  <si>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</si>
  <si>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</si>
  <si>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</si>
  <si>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</si>
  <si>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</si>
  <si>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</si>
  <si>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</si>
  <si>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</si>
  <si>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</si>
  <si>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</si>
  <si>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</si>
  <si>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</si>
  <si>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</si>
  <si>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</si>
  <si>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</si>
  <si>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</si>
  <si>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</si>
  <si>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</si>
  <si>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</si>
  <si>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</si>
  <si>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</si>
  <si>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</si>
  <si>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</si>
  <si>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</si>
  <si>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</si>
  <si>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</si>
  <si>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</si>
  <si>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</si>
  <si>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</si>
  <si>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</si>
  <si>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</si>
  <si>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</si>
  <si>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</si>
  <si>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</si>
  <si>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</si>
  <si>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</si>
  <si>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</si>
  <si>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</si>
  <si>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</si>
  <si>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</si>
  <si>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</si>
  <si>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</si>
  <si>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</si>
  <si>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</si>
  <si>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</si>
  <si>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</si>
  <si>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</si>
  <si>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</si>
  <si>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</si>
  <si>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</si>
  <si>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</si>
  <si>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</si>
  <si>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</si>
  <si>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</si>
  <si>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</si>
  <si>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</si>
  <si>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</si>
  <si>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</si>
  <si>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</si>
  <si>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</si>
  <si>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</si>
  <si>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</si>
  <si>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</si>
  <si>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</si>
  <si>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</si>
  <si>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</si>
  <si>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</si>
  <si>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</si>
  <si>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</si>
  <si>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</si>
  <si>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</si>
  <si>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</si>
  <si>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</si>
  <si>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</si>
  <si>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</si>
  <si>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</si>
  <si>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</si>
  <si>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</si>
  <si>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</si>
  <si>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</si>
  <si>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</si>
  <si>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</si>
  <si>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</si>
  <si>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</si>
  <si>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</si>
  <si>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</si>
  <si>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</si>
  <si>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</si>
  <si>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</si>
  <si>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</si>
  <si>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</si>
  <si>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</si>
  <si>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</si>
  <si>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</si>
  <si>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</si>
  <si>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</si>
  <si>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</si>
  <si>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</si>
  <si>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</si>
  <si>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</si>
  <si>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</si>
  <si>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</si>
  <si>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</si>
  <si>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</si>
  <si>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</si>
  <si>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</si>
  <si>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</si>
  <si>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</si>
  <si>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</si>
  <si>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</si>
  <si>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</si>
  <si>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</si>
  <si>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</si>
  <si>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</si>
  <si>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</si>
  <si>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</si>
  <si>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</si>
  <si>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</si>
  <si>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</si>
  <si>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</si>
  <si>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</si>
  <si>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</si>
  <si>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</si>
  <si>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</si>
  <si>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</si>
  <si>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</si>
  <si>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</si>
  <si>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</si>
  <si>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</si>
  <si>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</si>
  <si>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</si>
  <si>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</si>
  <si>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</si>
  <si>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</si>
  <si>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</si>
  <si>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</si>
  <si>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</si>
  <si>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</si>
  <si>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</si>
  <si>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</si>
  <si>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</si>
  <si>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</si>
  <si>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</si>
  <si>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</si>
  <si>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</si>
  <si>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</si>
  <si>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</si>
  <si>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</si>
  <si>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</si>
  <si>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</si>
  <si>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</si>
  <si>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</si>
  <si>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</si>
  <si>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</si>
  <si>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</si>
  <si>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</si>
  <si>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</si>
  <si>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</si>
  <si>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</si>
  <si>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</si>
  <si>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</si>
  <si>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</si>
  <si>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</si>
  <si>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</si>
  <si>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</si>
  <si>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</si>
  <si>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</si>
  <si>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</si>
  <si>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</si>
  <si>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</si>
  <si>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</si>
  <si>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</si>
  <si>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</si>
  <si>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</si>
  <si>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</si>
  <si>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</si>
  <si>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</si>
  <si>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</si>
  <si>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</si>
  <si>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</si>
  <si>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</si>
  <si>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</si>
  <si>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</si>
  <si>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</si>
  <si>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</si>
  <si>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</si>
  <si>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</si>
  <si>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</si>
  <si>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</si>
  <si>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</si>
  <si>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</si>
  <si>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</si>
  <si>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</si>
  <si>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</si>
  <si>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</si>
  <si>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</si>
  <si>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</si>
  <si>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</si>
  <si>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</si>
  <si>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</si>
  <si>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</si>
  <si>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</si>
  <si>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</si>
  <si>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</si>
  <si>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</si>
  <si>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</si>
  <si>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</si>
  <si>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</si>
  <si>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</si>
  <si>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</si>
  <si>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</si>
  <si>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</si>
  <si>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</si>
  <si>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</si>
  <si>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</si>
  <si>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</si>
  <si>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</si>
  <si>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</si>
  <si>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</si>
  <si>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</si>
  <si>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</si>
  <si>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</si>
  <si>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</si>
  <si>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</si>
  <si>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</si>
  <si>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</si>
  <si>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</si>
  <si>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</si>
  <si>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</si>
  <si>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</si>
  <si>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</si>
  <si>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</si>
  <si>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</si>
  <si>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</si>
  <si>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</si>
  <si>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</si>
  <si>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</si>
  <si>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</si>
  <si>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</si>
  <si>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</si>
  <si>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</si>
  <si>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</si>
  <si>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</si>
  <si>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</si>
  <si>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</si>
  <si>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</si>
  <si>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</si>
  <si>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</si>
  <si>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</si>
  <si>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</si>
  <si>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</si>
  <si>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</si>
  <si>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</si>
  <si>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</si>
  <si>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</si>
  <si>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</si>
  <si>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</si>
  <si>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</si>
  <si>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</si>
  <si>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</si>
  <si>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</si>
  <si>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</si>
  <si>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</si>
  <si>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</si>
  <si>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</si>
  <si>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</si>
  <si>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</si>
  <si>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</si>
  <si>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</si>
  <si>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</si>
  <si>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</si>
  <si>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</si>
  <si>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</si>
  <si>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</si>
  <si>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</si>
  <si>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</si>
  <si>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</si>
  <si>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</si>
  <si>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</si>
  <si>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</si>
  <si>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</si>
  <si>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</si>
  <si>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</si>
  <si>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</si>
  <si>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</si>
  <si>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</si>
  <si>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</si>
  <si>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</si>
  <si>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</si>
  <si>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</si>
  <si>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</si>
  <si>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</si>
  <si>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</si>
  <si>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</si>
  <si>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</si>
  <si>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</si>
  <si>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</si>
  <si>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</si>
  <si>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</si>
  <si>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</si>
  <si>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</si>
  <si>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</si>
  <si>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</si>
  <si>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</si>
  <si>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</si>
  <si>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</si>
  <si>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</si>
  <si>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</si>
  <si>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</si>
  <si>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</si>
  <si>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</si>
  <si>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</si>
  <si>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</si>
  <si>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</si>
  <si>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</si>
  <si>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</si>
  <si>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</si>
  <si>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</si>
  <si>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</si>
  <si>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</si>
  <si>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</si>
  <si>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</si>
  <si>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</si>
  <si>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</si>
  <si>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</si>
  <si>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</si>
  <si>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</si>
  <si>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</si>
  <si>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</si>
  <si>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</si>
  <si>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</si>
  <si>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</si>
  <si>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</si>
  <si>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</si>
  <si>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</si>
  <si>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</si>
  <si>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</si>
  <si>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</si>
  <si>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</si>
  <si>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</si>
  <si>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</si>
  <si>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</si>
  <si>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</si>
  <si>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</si>
  <si>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</si>
  <si>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</si>
  <si>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</si>
  <si>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</si>
  <si>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</si>
  <si>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</si>
  <si>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</si>
  <si>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</si>
  <si>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</si>
  <si>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</si>
  <si>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</si>
  <si>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</si>
  <si>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</si>
  <si>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</si>
  <si>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</si>
  <si>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</si>
  <si>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</si>
  <si>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</si>
  <si>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</si>
  <si>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</si>
  <si>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</si>
  <si>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</si>
  <si>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</si>
  <si>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</si>
  <si>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</si>
  <si>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</si>
  <si>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</si>
  <si>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</si>
  <si>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</si>
  <si>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</si>
  <si>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</si>
  <si>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</si>
  <si>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</si>
  <si>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</si>
  <si>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</si>
  <si>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</si>
  <si>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</si>
  <si>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</si>
  <si>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</si>
  <si>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</si>
  <si>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</si>
  <si>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</si>
  <si>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</si>
  <si>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</si>
  <si>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</si>
  <si>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</si>
  <si>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</si>
  <si>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</si>
  <si>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</si>
  <si>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</si>
  <si>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</si>
  <si>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</si>
  <si>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</si>
  <si>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</si>
  <si>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</si>
  <si>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</si>
  <si>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</si>
  <si>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</si>
  <si>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</si>
  <si>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</si>
  <si>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</si>
  <si>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</si>
  <si>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</si>
  <si>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</si>
  <si>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</si>
  <si>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</si>
  <si>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</si>
  <si>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</si>
  <si>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</si>
  <si>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</si>
  <si>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</si>
  <si>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</si>
  <si>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</si>
  <si>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</si>
  <si>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</si>
  <si>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</si>
  <si>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</si>
  <si>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</si>
  <si>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</si>
  <si>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</si>
  <si>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</si>
  <si>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</si>
  <si>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</si>
  <si>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</si>
  <si>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</si>
  <si>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</si>
  <si>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</si>
  <si>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</si>
  <si>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</si>
  <si>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</si>
  <si>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</si>
  <si>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</si>
  <si>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</si>
  <si>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</si>
  <si>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</si>
  <si>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</si>
  <si>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</si>
  <si>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</si>
  <si>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</si>
  <si>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</si>
  <si>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</si>
  <si>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</si>
  <si>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</si>
  <si>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</si>
  <si>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</si>
  <si>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</si>
  <si>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</si>
  <si>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</si>
  <si>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</si>
  <si>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</si>
  <si>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</si>
  <si>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</si>
  <si>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</si>
  <si>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</si>
  <si>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</si>
  <si>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</si>
  <si>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</si>
  <si>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</si>
  <si>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</si>
  <si>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</si>
  <si>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</si>
  <si>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</si>
  <si>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</si>
  <si>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</si>
  <si>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</si>
  <si>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</si>
  <si>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</si>
  <si>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</si>
  <si>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</si>
  <si>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</si>
  <si>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</si>
  <si>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</si>
  <si>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</si>
  <si>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</si>
  <si>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</si>
  <si>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</si>
  <si>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</si>
  <si>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</si>
  <si>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</si>
  <si>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</si>
  <si>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</si>
  <si>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</si>
  <si>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</si>
  <si>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</si>
  <si>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</si>
  <si>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</si>
  <si>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</si>
  <si>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</si>
  <si>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</si>
  <si>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</si>
  <si>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</si>
  <si>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</si>
  <si>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</si>
  <si>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</si>
  <si>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</si>
  <si>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</si>
  <si>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</si>
  <si>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</si>
  <si>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</si>
  <si>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</si>
  <si>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 10</t>
  </si>
  <si>
    <t>&gt;10 ≤ 30</t>
  </si>
  <si>
    <t>&gt;30 ≤ 50</t>
  </si>
  <si>
    <t>&gt;50 ≤ 100</t>
  </si>
  <si>
    <t>&gt;100 ≤ 200</t>
  </si>
  <si>
    <t>&gt; 200 ≤ 500</t>
  </si>
  <si>
    <t>&gt; 500 ≤ 750</t>
  </si>
  <si>
    <t>&gt; 750 ≤ 1000</t>
  </si>
  <si>
    <t>&gt; 1000</t>
  </si>
  <si>
    <t>&gt; 10 ≤ 25</t>
  </si>
  <si>
    <t>&gt; 25 ≤ 100</t>
  </si>
  <si>
    <t>&gt; 100 ≤ 250</t>
  </si>
  <si>
    <t>&gt; 250</t>
  </si>
  <si>
    <t>10 largest exposures excl. housing cooperatives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</si>
  <si>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</si>
  <si>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</si>
  <si>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</si>
  <si>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</si>
  <si>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</si>
  <si>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</si>
  <si>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</si>
  <si>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</si>
  <si>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</si>
  <si>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</si>
  <si>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</si>
  <si>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</si>
  <si>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</si>
  <si>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</si>
  <si>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</si>
  <si>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</si>
  <si>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</si>
  <si>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</si>
  <si>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</si>
  <si>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</si>
  <si>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</si>
  <si>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</si>
  <si>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</si>
  <si>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</si>
  <si>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</si>
  <si>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</si>
  <si>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</si>
  <si>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</si>
  <si>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</si>
  <si>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https://www.nordea.com/en/investor-relations/reports-and-presentations/bonds/</t>
  </si>
  <si>
    <t>Jan Kåre Raae</t>
  </si>
  <si>
    <t>Nordea Direct Bank ASA</t>
  </si>
  <si>
    <t>Y</t>
  </si>
  <si>
    <t>Nordea</t>
  </si>
  <si>
    <t>Loan agreement</t>
  </si>
  <si>
    <t>Single family houses</t>
  </si>
  <si>
    <t>Multi family houses</t>
  </si>
  <si>
    <t>Tenant owner units</t>
  </si>
  <si>
    <t>External</t>
  </si>
  <si>
    <t>48.37%</t>
  </si>
  <si>
    <t>43.45%</t>
  </si>
  <si>
    <t>96.32%</t>
  </si>
  <si>
    <t>3.68%</t>
  </si>
  <si>
    <t>Nordea Direct Boligkreditt</t>
  </si>
  <si>
    <t>Reporting Date: [31/12/2021]</t>
  </si>
  <si>
    <t>Cut-off Date: [31/12/2021]</t>
  </si>
  <si>
    <t>41.8</t>
  </si>
  <si>
    <t>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</si>
</sst>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3" fontId="4" fillId="0" borderId="0" applyFont="0" applyFill="0" applyBorder="0" applyAlignment="0" applyProtection="0"/>
  </cellStyleXfs>
  <cellXfs count="45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16" fillId="0" borderId="0" xfId="0" applyFont="1"/>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5" fillId="2" borderId="0" xfId="0"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0" fillId="0" borderId="0" xfId="0"/>
    <xf numFmtId="0" fontId="0" fillId="0" borderId="33" xfId="0" applyBorder="1"/>
    <xf numFmtId="0" fontId="0" fillId="0" borderId="35" xfId="0" applyBorder="1"/>
    <xf numFmtId="0" fontId="0" fillId="0" borderId="36" xfId="0" applyBorder="1"/>
    <xf numFmtId="0" fontId="51" fillId="0" borderId="0" xfId="0" applyFont="1"/>
    <xf numFmtId="0" fontId="0" fillId="0" borderId="37" xfId="0" applyBorder="1"/>
    <xf numFmtId="0" fontId="0" fillId="0" borderId="38" xfId="0" applyBorder="1"/>
    <xf numFmtId="0" fontId="0" fillId="4" borderId="38" xfId="0" applyFill="1" applyBorder="1"/>
    <xf numFmtId="0" fontId="0" fillId="4" borderId="0" xfId="0" applyFill="1"/>
    <xf numFmtId="0" fontId="53" fillId="0" borderId="38" xfId="0" applyFont="1" applyBorder="1"/>
    <xf numFmtId="0" fontId="48" fillId="0" borderId="38" xfId="0" applyFont="1" applyBorder="1"/>
    <xf numFmtId="0" fontId="3" fillId="4" borderId="39" xfId="0" applyFont="1" applyFill="1" applyBorder="1" applyAlignment="1">
      <alignment vertical="center"/>
    </xf>
    <xf numFmtId="9" fontId="3" fillId="4" borderId="39" xfId="1" applyFont="1" applyFill="1" applyBorder="1" applyAlignment="1">
      <alignment vertical="center"/>
    </xf>
    <xf numFmtId="168" fontId="0" fillId="4" borderId="43" xfId="9" applyNumberFormat="1" applyFont="1" applyFill="1" applyBorder="1" applyAlignment="1">
      <alignment vertical="center"/>
    </xf>
    <xf numFmtId="168" fontId="0" fillId="4" borderId="44" xfId="9" applyNumberFormat="1" applyFont="1" applyFill="1" applyBorder="1" applyAlignment="1">
      <alignment vertical="center"/>
    </xf>
    <xf numFmtId="169" fontId="0" fillId="4" borderId="48" xfId="1" applyNumberFormat="1" applyFont="1" applyFill="1" applyBorder="1" applyAlignment="1">
      <alignment vertical="center"/>
    </xf>
    <xf numFmtId="168" fontId="0" fillId="4" borderId="48" xfId="9" applyNumberFormat="1" applyFont="1" applyFill="1" applyBorder="1" applyAlignment="1">
      <alignmen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9" fillId="4" borderId="0" xfId="0" applyFont="1" applyFill="1" applyBorder="1" applyAlignment="1">
      <alignment horizontal="left" vertic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9" fillId="4" borderId="0" xfId="0" applyFont="1" applyFill="1" applyBorder="1" applyAlignment="1">
      <alignment horizontal="center" vertical="center"/>
    </xf>
    <xf numFmtId="17" fontId="10" fillId="4" borderId="0" xfId="0" applyNumberFormat="1" applyFont="1" applyFill="1" applyBorder="1" applyAlignment="1">
      <alignment horizontal="center"/>
    </xf>
    <xf numFmtId="0" fontId="11"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3" fillId="4" borderId="0" xfId="0" applyFont="1" applyFill="1" applyBorder="1"/>
    <xf numFmtId="0" fontId="10" fillId="4" borderId="0" xfId="0" applyFont="1" applyFill="1" applyBorder="1" applyAlignment="1">
      <alignment horizontal="center"/>
    </xf>
    <xf numFmtId="0" fontId="7" fillId="4" borderId="6" xfId="0" applyFont="1" applyFill="1" applyBorder="1"/>
    <xf numFmtId="0" fontId="0" fillId="4" borderId="7" xfId="0" applyFont="1" applyFill="1" applyBorder="1"/>
    <xf numFmtId="0" fontId="7" fillId="4" borderId="7" xfId="0" applyFont="1" applyFill="1" applyBorder="1"/>
    <xf numFmtId="0" fontId="7" fillId="4" borderId="8"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7" fillId="4" borderId="0" xfId="0" applyFont="1" applyFill="1"/>
    <xf numFmtId="0" fontId="16" fillId="4" borderId="0" xfId="0" applyFont="1" applyFill="1" applyAlignment="1"/>
    <xf numFmtId="0" fontId="16" fillId="4" borderId="0" xfId="0" applyFont="1" applyFill="1" applyAlignment="1">
      <alignment horizontal="center" vertical="center" wrapText="1"/>
    </xf>
    <xf numFmtId="0" fontId="0" fillId="4" borderId="13" xfId="0" applyFont="1" applyFill="1" applyBorder="1" applyAlignment="1">
      <alignment vertical="center" wrapText="1"/>
    </xf>
    <xf numFmtId="0" fontId="45" fillId="4" borderId="0" xfId="0" applyFont="1" applyFill="1" applyBorder="1" applyAlignment="1">
      <alignment horizontal="center" vertical="center"/>
    </xf>
    <xf numFmtId="0" fontId="0" fillId="4" borderId="0" xfId="0" applyFill="1" applyBorder="1"/>
    <xf numFmtId="0" fontId="0" fillId="4" borderId="0" xfId="0" applyFont="1" applyFill="1" applyBorder="1" applyAlignment="1">
      <alignment horizontal="center" vertical="center" wrapText="1"/>
    </xf>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0" fillId="4" borderId="0" xfId="0" applyFill="1" applyAlignment="1">
      <alignment horizontal="center"/>
    </xf>
    <xf numFmtId="0" fontId="23" fillId="4" borderId="0" xfId="0" applyFont="1" applyFill="1" applyBorder="1" applyAlignment="1">
      <alignment horizontal="center" vertical="center" wrapText="1"/>
    </xf>
    <xf numFmtId="0" fontId="2" fillId="4" borderId="0" xfId="0" applyFont="1" applyFill="1" applyAlignment="1" applyProtection="1">
      <alignment horizontal="center" vertical="center" wrapText="1"/>
    </xf>
    <xf numFmtId="0" fontId="23"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3" fillId="4" borderId="0" xfId="0" applyFont="1" applyFill="1" applyAlignment="1" applyProtection="1">
      <alignment horizontal="center" vertical="center" wrapText="1"/>
    </xf>
    <xf numFmtId="0" fontId="0" fillId="4"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0" xfId="0" quotePrefix="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0" xfId="0" applyFont="1" applyFill="1" applyBorder="1" applyAlignment="1">
      <alignment horizontal="left" wrapText="1"/>
    </xf>
    <xf numFmtId="0" fontId="9" fillId="4" borderId="0" xfId="0" applyFont="1" applyFill="1" applyAlignment="1">
      <alignment horizontal="left"/>
    </xf>
    <xf numFmtId="0" fontId="15" fillId="4" borderId="0" xfId="0" applyFont="1" applyFill="1" applyAlignment="1">
      <alignment horizontal="left"/>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9" xfId="0" applyBorder="1" applyAlignment="1">
      <alignment horizontal="center"/>
    </xf>
    <xf numFmtId="0" fontId="0" fillId="0" borderId="38" xfId="0" applyBorder="1" applyAlignment="1">
      <alignment horizontal="center"/>
    </xf>
    <xf numFmtId="0" fontId="0" fillId="0" borderId="50" xfId="0" applyBorder="1" applyAlignment="1">
      <alignment horizontal="center"/>
    </xf>
    <xf numFmtId="49" fontId="0" fillId="4" borderId="45" xfId="0" applyNumberFormat="1" applyFill="1" applyBorder="1" applyAlignment="1">
      <alignment horizontal="center" vertic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5" xfId="0" applyNumberFormat="1" applyFill="1" applyBorder="1" applyAlignment="1">
      <alignment horizontal="left" vertical="center"/>
    </xf>
    <xf numFmtId="49" fontId="0" fillId="4" borderId="46" xfId="0" applyNumberFormat="1" applyFill="1" applyBorder="1" applyAlignment="1">
      <alignment horizontal="left" vertical="center"/>
    </xf>
    <xf numFmtId="49" fontId="0" fillId="4" borderId="47" xfId="0" applyNumberFormat="1" applyFill="1" applyBorder="1" applyAlignment="1">
      <alignment horizontal="left" vertical="center"/>
    </xf>
    <xf numFmtId="0" fontId="50" fillId="0" borderId="34" xfId="0" applyFont="1" applyBorder="1" applyAlignment="1">
      <alignment horizontal="center"/>
    </xf>
    <xf numFmtId="0" fontId="52" fillId="0" borderId="0" xfId="0" applyFont="1" applyAlignment="1">
      <alignment horizontal="center" vertical="center"/>
    </xf>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49" fontId="0" fillId="4" borderId="45" xfId="0" quotePrefix="1" applyNumberFormat="1" applyFill="1" applyBorder="1" applyAlignment="1">
      <alignment horizontal="left" vertic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0" fontId="2" fillId="0" borderId="0" xfId="0" applyNumberFormat="1" applyFont="1" applyFill="1" applyBorder="1" applyAlignment="1">
      <alignment horizontal="center" vertical="center" wrapText="1"/>
    </xf>
  </cellXfs>
  <cellStyles count="11">
    <cellStyle name="Comma" xfId="9" builtinId="3"/>
    <cellStyle name="Comma 2" xfId="3" xr:uid="{00000000-0005-0000-0000-000000000000}"/>
    <cellStyle name="Comma 3" xfId="10" xr:uid="{B3912DBC-4903-4439-865A-54541625CA43}"/>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354959</xdr:colOff>
      <xdr:row>35</xdr:row>
      <xdr:rowOff>153423</xdr:rowOff>
    </xdr:to>
    <xdr:pic>
      <xdr:nvPicPr>
        <xdr:cNvPr id="8" name="Bilde 7">
          <a:hlinkClick xmlns:r="http://schemas.openxmlformats.org/officeDocument/2006/relationships" r:id="rId1"/>
          <a:extLst>
            <a:ext uri="{FF2B5EF4-FFF2-40B4-BE49-F238E27FC236}">
              <a16:creationId xmlns:a16="http://schemas.microsoft.com/office/drawing/2014/main" id="{C028E5CC-5A96-49C0-A16F-9B83E25EEA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7629" y="6840798"/>
          <a:ext cx="3010049"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19" customWidth="1"/>
    <col min="2" max="16384" width="9.140625" style="19"/>
  </cols>
  <sheetData>
    <row r="1" spans="1:1" ht="31.5" x14ac:dyDescent="0.25">
      <c r="A1" s="339" t="s">
        <v>1255</v>
      </c>
    </row>
    <row r="3" spans="1:1" x14ac:dyDescent="0.25">
      <c r="A3" s="340"/>
    </row>
    <row r="4" spans="1:1" ht="34.5" x14ac:dyDescent="0.25">
      <c r="A4" s="341" t="s">
        <v>1256</v>
      </c>
    </row>
    <row r="5" spans="1:1" ht="34.5" x14ac:dyDescent="0.25">
      <c r="A5" s="341" t="s">
        <v>1257</v>
      </c>
    </row>
    <row r="6" spans="1:1" ht="34.5" x14ac:dyDescent="0.25">
      <c r="A6" s="341" t="s">
        <v>1258</v>
      </c>
    </row>
    <row r="7" spans="1:1" ht="17.25" x14ac:dyDescent="0.25">
      <c r="A7" s="341"/>
    </row>
    <row r="8" spans="1:1" ht="18.75" x14ac:dyDescent="0.25">
      <c r="A8" s="342" t="s">
        <v>1259</v>
      </c>
    </row>
    <row r="9" spans="1:1" ht="34.5" x14ac:dyDescent="0.3">
      <c r="A9" s="343" t="s">
        <v>1422</v>
      </c>
    </row>
    <row r="10" spans="1:1" ht="69" x14ac:dyDescent="0.25">
      <c r="A10" s="344" t="s">
        <v>1260</v>
      </c>
    </row>
    <row r="11" spans="1:1" ht="34.5" x14ac:dyDescent="0.25">
      <c r="A11" s="344" t="s">
        <v>1261</v>
      </c>
    </row>
    <row r="12" spans="1:1" ht="17.25" x14ac:dyDescent="0.25">
      <c r="A12" s="344" t="s">
        <v>1262</v>
      </c>
    </row>
    <row r="13" spans="1:1" ht="17.25" x14ac:dyDescent="0.25">
      <c r="A13" s="344" t="s">
        <v>1263</v>
      </c>
    </row>
    <row r="14" spans="1:1" ht="34.5" x14ac:dyDescent="0.25">
      <c r="A14" s="344" t="s">
        <v>1264</v>
      </c>
    </row>
    <row r="15" spans="1:1" ht="17.25" x14ac:dyDescent="0.25">
      <c r="A15" s="344"/>
    </row>
    <row r="16" spans="1:1" ht="18.75" x14ac:dyDescent="0.25">
      <c r="A16" s="342" t="s">
        <v>1265</v>
      </c>
    </row>
    <row r="17" spans="1:1" ht="17.25" x14ac:dyDescent="0.25">
      <c r="A17" s="345" t="s">
        <v>1266</v>
      </c>
    </row>
    <row r="18" spans="1:1" ht="34.5" x14ac:dyDescent="0.25">
      <c r="A18" s="346" t="s">
        <v>1267</v>
      </c>
    </row>
    <row r="19" spans="1:1" ht="34.5" x14ac:dyDescent="0.25">
      <c r="A19" s="346" t="s">
        <v>1268</v>
      </c>
    </row>
    <row r="20" spans="1:1" ht="51.75" x14ac:dyDescent="0.25">
      <c r="A20" s="346" t="s">
        <v>1269</v>
      </c>
    </row>
    <row r="21" spans="1:1" ht="86.25" x14ac:dyDescent="0.25">
      <c r="A21" s="346" t="s">
        <v>1270</v>
      </c>
    </row>
    <row r="22" spans="1:1" ht="51.75" x14ac:dyDescent="0.25">
      <c r="A22" s="346" t="s">
        <v>1271</v>
      </c>
    </row>
    <row r="23" spans="1:1" ht="34.5" x14ac:dyDescent="0.25">
      <c r="A23" s="346" t="s">
        <v>1272</v>
      </c>
    </row>
    <row r="24" spans="1:1" ht="17.25" x14ac:dyDescent="0.25">
      <c r="A24" s="346" t="s">
        <v>1273</v>
      </c>
    </row>
    <row r="25" spans="1:1" ht="17.25" x14ac:dyDescent="0.25">
      <c r="A25" s="345" t="s">
        <v>1274</v>
      </c>
    </row>
    <row r="26" spans="1:1" ht="51.75" x14ac:dyDescent="0.3">
      <c r="A26" s="347" t="s">
        <v>1275</v>
      </c>
    </row>
    <row r="27" spans="1:1" ht="17.25" x14ac:dyDescent="0.3">
      <c r="A27" s="347" t="s">
        <v>1276</v>
      </c>
    </row>
    <row r="28" spans="1:1" ht="17.25" x14ac:dyDescent="0.25">
      <c r="A28" s="345" t="s">
        <v>1277</v>
      </c>
    </row>
    <row r="29" spans="1:1" ht="34.5" x14ac:dyDescent="0.25">
      <c r="A29" s="346" t="s">
        <v>1278</v>
      </c>
    </row>
    <row r="30" spans="1:1" ht="34.5" x14ac:dyDescent="0.25">
      <c r="A30" s="346" t="s">
        <v>1279</v>
      </c>
    </row>
    <row r="31" spans="1:1" ht="34.5" x14ac:dyDescent="0.25">
      <c r="A31" s="346" t="s">
        <v>1280</v>
      </c>
    </row>
    <row r="32" spans="1:1" ht="34.5" x14ac:dyDescent="0.25">
      <c r="A32" s="346" t="s">
        <v>1281</v>
      </c>
    </row>
    <row r="33" spans="1:1" ht="17.25" x14ac:dyDescent="0.25">
      <c r="A33" s="346"/>
    </row>
    <row r="34" spans="1:1" ht="18.75" x14ac:dyDescent="0.25">
      <c r="A34" s="342" t="s">
        <v>1282</v>
      </c>
    </row>
    <row r="35" spans="1:1" ht="17.25" x14ac:dyDescent="0.25">
      <c r="A35" s="345" t="s">
        <v>1283</v>
      </c>
    </row>
    <row r="36" spans="1:1" ht="34.5" x14ac:dyDescent="0.25">
      <c r="A36" s="346" t="s">
        <v>1284</v>
      </c>
    </row>
    <row r="37" spans="1:1" ht="34.5" x14ac:dyDescent="0.25">
      <c r="A37" s="346" t="s">
        <v>1285</v>
      </c>
    </row>
    <row r="38" spans="1:1" ht="34.5" x14ac:dyDescent="0.25">
      <c r="A38" s="346" t="s">
        <v>1286</v>
      </c>
    </row>
    <row r="39" spans="1:1" ht="17.25" x14ac:dyDescent="0.25">
      <c r="A39" s="346" t="s">
        <v>1287</v>
      </c>
    </row>
    <row r="40" spans="1:1" ht="34.5" x14ac:dyDescent="0.25">
      <c r="A40" s="346" t="s">
        <v>1288</v>
      </c>
    </row>
    <row r="41" spans="1:1" ht="17.25" x14ac:dyDescent="0.25">
      <c r="A41" s="345" t="s">
        <v>1289</v>
      </c>
    </row>
    <row r="42" spans="1:1" ht="17.25" x14ac:dyDescent="0.25">
      <c r="A42" s="346" t="s">
        <v>1290</v>
      </c>
    </row>
    <row r="43" spans="1:1" ht="17.25" x14ac:dyDescent="0.3">
      <c r="A43" s="347" t="s">
        <v>1291</v>
      </c>
    </row>
    <row r="44" spans="1:1" ht="17.25" x14ac:dyDescent="0.25">
      <c r="A44" s="345" t="s">
        <v>1292</v>
      </c>
    </row>
    <row r="45" spans="1:1" ht="34.5" x14ac:dyDescent="0.3">
      <c r="A45" s="347" t="s">
        <v>1293</v>
      </c>
    </row>
    <row r="46" spans="1:1" ht="34.5" x14ac:dyDescent="0.25">
      <c r="A46" s="346" t="s">
        <v>1294</v>
      </c>
    </row>
    <row r="47" spans="1:1" ht="34.5" x14ac:dyDescent="0.25">
      <c r="A47" s="346" t="s">
        <v>1295</v>
      </c>
    </row>
    <row r="48" spans="1:1" ht="17.25" x14ac:dyDescent="0.25">
      <c r="A48" s="346" t="s">
        <v>1296</v>
      </c>
    </row>
    <row r="49" spans="1:1" ht="17.25" x14ac:dyDescent="0.3">
      <c r="A49" s="347" t="s">
        <v>1297</v>
      </c>
    </row>
    <row r="50" spans="1:1" ht="17.25" x14ac:dyDescent="0.25">
      <c r="A50" s="345" t="s">
        <v>1298</v>
      </c>
    </row>
    <row r="51" spans="1:1" ht="34.5" x14ac:dyDescent="0.3">
      <c r="A51" s="347" t="s">
        <v>1299</v>
      </c>
    </row>
    <row r="52" spans="1:1" ht="17.25" x14ac:dyDescent="0.25">
      <c r="A52" s="346" t="s">
        <v>1300</v>
      </c>
    </row>
    <row r="53" spans="1:1" ht="34.5" x14ac:dyDescent="0.3">
      <c r="A53" s="347" t="s">
        <v>1301</v>
      </c>
    </row>
    <row r="54" spans="1:1" ht="17.25" x14ac:dyDescent="0.25">
      <c r="A54" s="345" t="s">
        <v>1302</v>
      </c>
    </row>
    <row r="55" spans="1:1" ht="17.25" x14ac:dyDescent="0.3">
      <c r="A55" s="347" t="s">
        <v>1303</v>
      </c>
    </row>
    <row r="56" spans="1:1" ht="34.5" x14ac:dyDescent="0.25">
      <c r="A56" s="346" t="s">
        <v>1304</v>
      </c>
    </row>
    <row r="57" spans="1:1" ht="17.25" x14ac:dyDescent="0.25">
      <c r="A57" s="346" t="s">
        <v>1305</v>
      </c>
    </row>
    <row r="58" spans="1:1" ht="17.25" x14ac:dyDescent="0.25">
      <c r="A58" s="346" t="s">
        <v>1306</v>
      </c>
    </row>
    <row r="59" spans="1:1" ht="17.25" x14ac:dyDescent="0.25">
      <c r="A59" s="345" t="s">
        <v>1307</v>
      </c>
    </row>
    <row r="60" spans="1:1" ht="34.5" x14ac:dyDescent="0.25">
      <c r="A60" s="346" t="s">
        <v>1308</v>
      </c>
    </row>
    <row r="61" spans="1:1" ht="17.25" x14ac:dyDescent="0.25">
      <c r="A61" s="348"/>
    </row>
    <row r="62" spans="1:1" ht="18.75" x14ac:dyDescent="0.25">
      <c r="A62" s="342" t="s">
        <v>1309</v>
      </c>
    </row>
    <row r="63" spans="1:1" ht="17.25" x14ac:dyDescent="0.25">
      <c r="A63" s="345" t="s">
        <v>1310</v>
      </c>
    </row>
    <row r="64" spans="1:1" ht="34.5" x14ac:dyDescent="0.25">
      <c r="A64" s="346" t="s">
        <v>1311</v>
      </c>
    </row>
    <row r="65" spans="1:1" ht="17.25" x14ac:dyDescent="0.25">
      <c r="A65" s="346" t="s">
        <v>1312</v>
      </c>
    </row>
    <row r="66" spans="1:1" ht="34.5" x14ac:dyDescent="0.25">
      <c r="A66" s="344" t="s">
        <v>1313</v>
      </c>
    </row>
    <row r="67" spans="1:1" ht="34.5" x14ac:dyDescent="0.25">
      <c r="A67" s="344" t="s">
        <v>1314</v>
      </c>
    </row>
    <row r="68" spans="1:1" ht="34.5" x14ac:dyDescent="0.25">
      <c r="A68" s="344" t="s">
        <v>1315</v>
      </c>
    </row>
    <row r="69" spans="1:1" ht="17.25" x14ac:dyDescent="0.25">
      <c r="A69" s="349" t="s">
        <v>1316</v>
      </c>
    </row>
    <row r="70" spans="1:1" ht="51.75" x14ac:dyDescent="0.25">
      <c r="A70" s="344" t="s">
        <v>1317</v>
      </c>
    </row>
    <row r="71" spans="1:1" ht="17.25" x14ac:dyDescent="0.25">
      <c r="A71" s="344" t="s">
        <v>1318</v>
      </c>
    </row>
    <row r="72" spans="1:1" ht="17.25" x14ac:dyDescent="0.25">
      <c r="A72" s="349" t="s">
        <v>1319</v>
      </c>
    </row>
    <row r="73" spans="1:1" ht="17.25" x14ac:dyDescent="0.25">
      <c r="A73" s="344" t="s">
        <v>1320</v>
      </c>
    </row>
    <row r="74" spans="1:1" ht="17.25" x14ac:dyDescent="0.25">
      <c r="A74" s="349" t="s">
        <v>1321</v>
      </c>
    </row>
    <row r="75" spans="1:1" ht="34.5" x14ac:dyDescent="0.25">
      <c r="A75" s="344" t="s">
        <v>1322</v>
      </c>
    </row>
    <row r="76" spans="1:1" ht="17.25" x14ac:dyDescent="0.25">
      <c r="A76" s="344" t="s">
        <v>1323</v>
      </c>
    </row>
    <row r="77" spans="1:1" ht="51.75" x14ac:dyDescent="0.25">
      <c r="A77" s="344" t="s">
        <v>1324</v>
      </c>
    </row>
    <row r="78" spans="1:1" ht="17.25" x14ac:dyDescent="0.25">
      <c r="A78" s="349" t="s">
        <v>1325</v>
      </c>
    </row>
    <row r="79" spans="1:1" ht="17.25" x14ac:dyDescent="0.3">
      <c r="A79" s="343" t="s">
        <v>1326</v>
      </c>
    </row>
    <row r="80" spans="1:1" ht="17.25" x14ac:dyDescent="0.25">
      <c r="A80" s="349" t="s">
        <v>1327</v>
      </c>
    </row>
    <row r="81" spans="1:1" ht="34.5" x14ac:dyDescent="0.25">
      <c r="A81" s="344" t="s">
        <v>1328</v>
      </c>
    </row>
    <row r="82" spans="1:1" ht="34.5" x14ac:dyDescent="0.25">
      <c r="A82" s="344" t="s">
        <v>1329</v>
      </c>
    </row>
    <row r="83" spans="1:1" ht="34.5" x14ac:dyDescent="0.25">
      <c r="A83" s="344" t="s">
        <v>1330</v>
      </c>
    </row>
    <row r="84" spans="1:1" ht="34.5" x14ac:dyDescent="0.25">
      <c r="A84" s="344" t="s">
        <v>1331</v>
      </c>
    </row>
    <row r="85" spans="1:1" ht="34.5" x14ac:dyDescent="0.25">
      <c r="A85" s="344" t="s">
        <v>1332</v>
      </c>
    </row>
    <row r="86" spans="1:1" ht="17.25" x14ac:dyDescent="0.25">
      <c r="A86" s="349" t="s">
        <v>1333</v>
      </c>
    </row>
    <row r="87" spans="1:1" ht="17.25" x14ac:dyDescent="0.25">
      <c r="A87" s="344" t="s">
        <v>1334</v>
      </c>
    </row>
    <row r="88" spans="1:1" ht="34.5" x14ac:dyDescent="0.25">
      <c r="A88" s="344" t="s">
        <v>1335</v>
      </c>
    </row>
    <row r="89" spans="1:1" ht="17.25" x14ac:dyDescent="0.25">
      <c r="A89" s="349" t="s">
        <v>1336</v>
      </c>
    </row>
    <row r="90" spans="1:1" ht="34.5" x14ac:dyDescent="0.25">
      <c r="A90" s="344" t="s">
        <v>1337</v>
      </c>
    </row>
    <row r="91" spans="1:1" ht="17.25" x14ac:dyDescent="0.25">
      <c r="A91" s="349" t="s">
        <v>1338</v>
      </c>
    </row>
    <row r="92" spans="1:1" ht="17.25" x14ac:dyDescent="0.3">
      <c r="A92" s="343" t="s">
        <v>1339</v>
      </c>
    </row>
    <row r="93" spans="1:1" ht="17.25" x14ac:dyDescent="0.25">
      <c r="A93" s="344" t="s">
        <v>1340</v>
      </c>
    </row>
    <row r="94" spans="1:1" ht="17.25" x14ac:dyDescent="0.25">
      <c r="A94" s="344"/>
    </row>
    <row r="95" spans="1:1" ht="18.75" x14ac:dyDescent="0.25">
      <c r="A95" s="342" t="s">
        <v>1341</v>
      </c>
    </row>
    <row r="96" spans="1:1" ht="34.5" x14ac:dyDescent="0.3">
      <c r="A96" s="343" t="s">
        <v>1342</v>
      </c>
    </row>
    <row r="97" spans="1:1" ht="17.25" x14ac:dyDescent="0.3">
      <c r="A97" s="343" t="s">
        <v>1343</v>
      </c>
    </row>
    <row r="98" spans="1:1" ht="17.25" x14ac:dyDescent="0.25">
      <c r="A98" s="349" t="s">
        <v>1344</v>
      </c>
    </row>
    <row r="99" spans="1:1" ht="17.25" x14ac:dyDescent="0.25">
      <c r="A99" s="341" t="s">
        <v>1345</v>
      </c>
    </row>
    <row r="100" spans="1:1" ht="17.25" x14ac:dyDescent="0.25">
      <c r="A100" s="344" t="s">
        <v>1346</v>
      </c>
    </row>
    <row r="101" spans="1:1" ht="17.25" x14ac:dyDescent="0.25">
      <c r="A101" s="344" t="s">
        <v>1347</v>
      </c>
    </row>
    <row r="102" spans="1:1" ht="17.25" x14ac:dyDescent="0.25">
      <c r="A102" s="344" t="s">
        <v>1348</v>
      </c>
    </row>
    <row r="103" spans="1:1" ht="17.25" x14ac:dyDescent="0.25">
      <c r="A103" s="344" t="s">
        <v>1349</v>
      </c>
    </row>
    <row r="104" spans="1:1" ht="34.5" x14ac:dyDescent="0.25">
      <c r="A104" s="344" t="s">
        <v>1350</v>
      </c>
    </row>
    <row r="105" spans="1:1" ht="17.25" x14ac:dyDescent="0.25">
      <c r="A105" s="341" t="s">
        <v>1351</v>
      </c>
    </row>
    <row r="106" spans="1:1" ht="17.25" x14ac:dyDescent="0.25">
      <c r="A106" s="344" t="s">
        <v>1352</v>
      </c>
    </row>
    <row r="107" spans="1:1" ht="17.25" x14ac:dyDescent="0.25">
      <c r="A107" s="344" t="s">
        <v>1353</v>
      </c>
    </row>
    <row r="108" spans="1:1" ht="17.25" x14ac:dyDescent="0.25">
      <c r="A108" s="344" t="s">
        <v>1354</v>
      </c>
    </row>
    <row r="109" spans="1:1" ht="17.25" x14ac:dyDescent="0.25">
      <c r="A109" s="344" t="s">
        <v>1355</v>
      </c>
    </row>
    <row r="110" spans="1:1" ht="17.25" x14ac:dyDescent="0.25">
      <c r="A110" s="344" t="s">
        <v>1356</v>
      </c>
    </row>
    <row r="111" spans="1:1" ht="17.25" x14ac:dyDescent="0.25">
      <c r="A111" s="344" t="s">
        <v>1357</v>
      </c>
    </row>
    <row r="112" spans="1:1" ht="17.25" x14ac:dyDescent="0.25">
      <c r="A112" s="349" t="s">
        <v>1358</v>
      </c>
    </row>
    <row r="113" spans="1:1" ht="17.25" x14ac:dyDescent="0.25">
      <c r="A113" s="344" t="s">
        <v>1359</v>
      </c>
    </row>
    <row r="114" spans="1:1" ht="17.25" x14ac:dyDescent="0.25">
      <c r="A114" s="341" t="s">
        <v>1360</v>
      </c>
    </row>
    <row r="115" spans="1:1" ht="17.25" x14ac:dyDescent="0.25">
      <c r="A115" s="344" t="s">
        <v>1361</v>
      </c>
    </row>
    <row r="116" spans="1:1" ht="17.25" x14ac:dyDescent="0.25">
      <c r="A116" s="344" t="s">
        <v>1362</v>
      </c>
    </row>
    <row r="117" spans="1:1" ht="17.25" x14ac:dyDescent="0.25">
      <c r="A117" s="341" t="s">
        <v>1363</v>
      </c>
    </row>
    <row r="118" spans="1:1" ht="17.25" x14ac:dyDescent="0.25">
      <c r="A118" s="344" t="s">
        <v>1364</v>
      </c>
    </row>
    <row r="119" spans="1:1" ht="17.25" x14ac:dyDescent="0.25">
      <c r="A119" s="344" t="s">
        <v>1365</v>
      </c>
    </row>
    <row r="120" spans="1:1" ht="17.25" x14ac:dyDescent="0.25">
      <c r="A120" s="344" t="s">
        <v>1366</v>
      </c>
    </row>
    <row r="121" spans="1:1" ht="17.25" x14ac:dyDescent="0.25">
      <c r="A121" s="349" t="s">
        <v>1367</v>
      </c>
    </row>
    <row r="122" spans="1:1" ht="17.25" x14ac:dyDescent="0.25">
      <c r="A122" s="341" t="s">
        <v>1368</v>
      </c>
    </row>
    <row r="123" spans="1:1" ht="17.25" x14ac:dyDescent="0.25">
      <c r="A123" s="341" t="s">
        <v>1369</v>
      </c>
    </row>
    <row r="124" spans="1:1" ht="17.25" x14ac:dyDescent="0.25">
      <c r="A124" s="344" t="s">
        <v>1370</v>
      </c>
    </row>
    <row r="125" spans="1:1" ht="17.25" x14ac:dyDescent="0.25">
      <c r="A125" s="344" t="s">
        <v>1371</v>
      </c>
    </row>
    <row r="126" spans="1:1" ht="17.25" x14ac:dyDescent="0.25">
      <c r="A126" s="344" t="s">
        <v>1372</v>
      </c>
    </row>
    <row r="127" spans="1:1" ht="17.25" x14ac:dyDescent="0.25">
      <c r="A127" s="344" t="s">
        <v>1373</v>
      </c>
    </row>
    <row r="128" spans="1:1" ht="17.25" x14ac:dyDescent="0.25">
      <c r="A128" s="344" t="s">
        <v>1374</v>
      </c>
    </row>
    <row r="129" spans="1:1" ht="17.25" x14ac:dyDescent="0.25">
      <c r="A129" s="349" t="s">
        <v>1375</v>
      </c>
    </row>
    <row r="130" spans="1:1" ht="34.5" x14ac:dyDescent="0.25">
      <c r="A130" s="344" t="s">
        <v>1376</v>
      </c>
    </row>
    <row r="131" spans="1:1" ht="69" x14ac:dyDescent="0.25">
      <c r="A131" s="344" t="s">
        <v>1377</v>
      </c>
    </row>
    <row r="132" spans="1:1" ht="34.5" x14ac:dyDescent="0.25">
      <c r="A132" s="344" t="s">
        <v>1378</v>
      </c>
    </row>
    <row r="133" spans="1:1" ht="17.25" x14ac:dyDescent="0.25">
      <c r="A133" s="349" t="s">
        <v>1379</v>
      </c>
    </row>
    <row r="134" spans="1:1" ht="34.5" x14ac:dyDescent="0.25">
      <c r="A134" s="341" t="s">
        <v>1380</v>
      </c>
    </row>
    <row r="135" spans="1:1" ht="17.25" x14ac:dyDescent="0.25">
      <c r="A135" s="341"/>
    </row>
    <row r="136" spans="1:1" ht="18.75" x14ac:dyDescent="0.25">
      <c r="A136" s="342" t="s">
        <v>1381</v>
      </c>
    </row>
    <row r="137" spans="1:1" ht="17.25" x14ac:dyDescent="0.25">
      <c r="A137" s="344" t="s">
        <v>1382</v>
      </c>
    </row>
    <row r="138" spans="1:1" ht="34.5" x14ac:dyDescent="0.25">
      <c r="A138" s="346" t="s">
        <v>1383</v>
      </c>
    </row>
    <row r="139" spans="1:1" ht="34.5" x14ac:dyDescent="0.25">
      <c r="A139" s="346" t="s">
        <v>1384</v>
      </c>
    </row>
    <row r="140" spans="1:1" ht="17.25" x14ac:dyDescent="0.25">
      <c r="A140" s="345" t="s">
        <v>1385</v>
      </c>
    </row>
    <row r="141" spans="1:1" ht="17.25" x14ac:dyDescent="0.25">
      <c r="A141" s="350" t="s">
        <v>1386</v>
      </c>
    </row>
    <row r="142" spans="1:1" ht="34.5" x14ac:dyDescent="0.3">
      <c r="A142" s="347" t="s">
        <v>1387</v>
      </c>
    </row>
    <row r="143" spans="1:1" ht="17.25" x14ac:dyDescent="0.25">
      <c r="A143" s="346" t="s">
        <v>1388</v>
      </c>
    </row>
    <row r="144" spans="1:1" ht="17.25" x14ac:dyDescent="0.25">
      <c r="A144" s="346" t="s">
        <v>1389</v>
      </c>
    </row>
    <row r="145" spans="1:1" ht="17.25" x14ac:dyDescent="0.25">
      <c r="A145" s="350" t="s">
        <v>1390</v>
      </c>
    </row>
    <row r="146" spans="1:1" ht="17.25" x14ac:dyDescent="0.25">
      <c r="A146" s="345" t="s">
        <v>1391</v>
      </c>
    </row>
    <row r="147" spans="1:1" ht="17.25" x14ac:dyDescent="0.25">
      <c r="A147" s="350" t="s">
        <v>1392</v>
      </c>
    </row>
    <row r="148" spans="1:1" ht="17.25" x14ac:dyDescent="0.25">
      <c r="A148" s="346" t="s">
        <v>1393</v>
      </c>
    </row>
    <row r="149" spans="1:1" ht="17.25" x14ac:dyDescent="0.25">
      <c r="A149" s="346" t="s">
        <v>1394</v>
      </c>
    </row>
    <row r="150" spans="1:1" ht="17.25" x14ac:dyDescent="0.25">
      <c r="A150" s="346" t="s">
        <v>1395</v>
      </c>
    </row>
    <row r="151" spans="1:1" ht="34.5" x14ac:dyDescent="0.25">
      <c r="A151" s="350" t="s">
        <v>1396</v>
      </c>
    </row>
    <row r="152" spans="1:1" ht="17.25" x14ac:dyDescent="0.25">
      <c r="A152" s="345" t="s">
        <v>1397</v>
      </c>
    </row>
    <row r="153" spans="1:1" ht="17.25" x14ac:dyDescent="0.25">
      <c r="A153" s="346" t="s">
        <v>1398</v>
      </c>
    </row>
    <row r="154" spans="1:1" ht="17.25" x14ac:dyDescent="0.25">
      <c r="A154" s="346" t="s">
        <v>1399</v>
      </c>
    </row>
    <row r="155" spans="1:1" ht="17.25" x14ac:dyDescent="0.25">
      <c r="A155" s="346" t="s">
        <v>1400</v>
      </c>
    </row>
    <row r="156" spans="1:1" ht="17.25" x14ac:dyDescent="0.25">
      <c r="A156" s="346" t="s">
        <v>1401</v>
      </c>
    </row>
    <row r="157" spans="1:1" ht="34.5" x14ac:dyDescent="0.25">
      <c r="A157" s="346" t="s">
        <v>1402</v>
      </c>
    </row>
    <row r="158" spans="1:1" ht="34.5" x14ac:dyDescent="0.25">
      <c r="A158" s="346" t="s">
        <v>1403</v>
      </c>
    </row>
    <row r="159" spans="1:1" ht="17.25" x14ac:dyDescent="0.25">
      <c r="A159" s="345" t="s">
        <v>1404</v>
      </c>
    </row>
    <row r="160" spans="1:1" ht="34.5" x14ac:dyDescent="0.25">
      <c r="A160" s="346" t="s">
        <v>1405</v>
      </c>
    </row>
    <row r="161" spans="1:1" ht="34.5" x14ac:dyDescent="0.25">
      <c r="A161" s="346" t="s">
        <v>1406</v>
      </c>
    </row>
    <row r="162" spans="1:1" ht="17.25" x14ac:dyDescent="0.25">
      <c r="A162" s="346" t="s">
        <v>1407</v>
      </c>
    </row>
    <row r="163" spans="1:1" ht="17.25" x14ac:dyDescent="0.25">
      <c r="A163" s="345" t="s">
        <v>1408</v>
      </c>
    </row>
    <row r="164" spans="1:1" ht="34.5" x14ac:dyDescent="0.3">
      <c r="A164" s="347" t="s">
        <v>1423</v>
      </c>
    </row>
    <row r="165" spans="1:1" ht="34.5" x14ac:dyDescent="0.25">
      <c r="A165" s="346" t="s">
        <v>1409</v>
      </c>
    </row>
    <row r="166" spans="1:1" ht="17.25" x14ac:dyDescent="0.25">
      <c r="A166" s="345" t="s">
        <v>1410</v>
      </c>
    </row>
    <row r="167" spans="1:1" ht="17.25" x14ac:dyDescent="0.25">
      <c r="A167" s="346" t="s">
        <v>1411</v>
      </c>
    </row>
    <row r="168" spans="1:1" ht="17.25" x14ac:dyDescent="0.25">
      <c r="A168" s="345" t="s">
        <v>1412</v>
      </c>
    </row>
    <row r="169" spans="1:1" ht="17.25" x14ac:dyDescent="0.3">
      <c r="A169" s="347" t="s">
        <v>1413</v>
      </c>
    </row>
    <row r="170" spans="1:1" ht="17.25" x14ac:dyDescent="0.3">
      <c r="A170" s="347"/>
    </row>
    <row r="171" spans="1:1" ht="17.25" x14ac:dyDescent="0.3">
      <c r="A171" s="347"/>
    </row>
    <row r="172" spans="1:1" ht="17.25" x14ac:dyDescent="0.3">
      <c r="A172" s="347"/>
    </row>
    <row r="173" spans="1:1" ht="17.25" x14ac:dyDescent="0.3">
      <c r="A173" s="347"/>
    </row>
    <row r="174" spans="1:1" ht="17.25" x14ac:dyDescent="0.3">
      <c r="A174" s="34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zoomScale="80" zoomScaleNormal="80" workbookViewId="0">
      <selection activeCell="Q17" sqref="Q17"/>
    </sheetView>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9" t="s">
        <v>2095</v>
      </c>
      <c r="F6" s="399"/>
      <c r="G6" s="399"/>
      <c r="H6" s="6"/>
      <c r="I6" s="6"/>
      <c r="J6" s="7"/>
    </row>
    <row r="7" spans="2:10" ht="26.25" x14ac:dyDescent="0.25">
      <c r="B7" s="5"/>
      <c r="C7" s="6"/>
      <c r="D7" s="6"/>
      <c r="E7" s="6"/>
      <c r="F7" s="10" t="s">
        <v>2</v>
      </c>
      <c r="G7" s="6"/>
      <c r="H7" s="6"/>
      <c r="I7" s="6"/>
      <c r="J7" s="7"/>
    </row>
    <row r="8" spans="2:10" ht="26.25" x14ac:dyDescent="0.25">
      <c r="B8" s="5"/>
      <c r="C8" s="6"/>
      <c r="D8" s="6"/>
      <c r="E8" s="6"/>
      <c r="F8" s="10" t="s">
        <v>2751</v>
      </c>
      <c r="G8" s="6"/>
      <c r="H8" s="6"/>
      <c r="I8" s="6"/>
      <c r="J8" s="7"/>
    </row>
    <row r="9" spans="2:10" ht="21" x14ac:dyDescent="0.25">
      <c r="B9" s="5"/>
      <c r="C9" s="6"/>
      <c r="D9" s="6"/>
      <c r="E9" s="6"/>
      <c r="F9" s="11" t="s">
        <v>2752</v>
      </c>
      <c r="G9" s="6"/>
      <c r="H9" s="6"/>
      <c r="I9" s="6"/>
      <c r="J9" s="7"/>
    </row>
    <row r="10" spans="2:10" ht="21" x14ac:dyDescent="0.25">
      <c r="B10" s="5"/>
      <c r="C10" s="6"/>
      <c r="D10" s="6"/>
      <c r="E10" s="6"/>
      <c r="F10" s="11" t="s">
        <v>2753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2" t="s">
        <v>15</v>
      </c>
      <c r="E24" s="398" t="s">
        <v>16</v>
      </c>
      <c r="F24" s="398"/>
      <c r="G24" s="398"/>
      <c r="H24" s="398"/>
      <c r="I24" s="6"/>
      <c r="J24" s="7"/>
    </row>
    <row r="25" spans="2:10" x14ac:dyDescent="0.25">
      <c r="B25" s="5"/>
      <c r="C25" s="6"/>
      <c r="D25" s="6"/>
      <c r="E25" s="14"/>
      <c r="F25" s="14"/>
      <c r="G25" s="14"/>
      <c r="H25" s="6"/>
      <c r="I25" s="6"/>
      <c r="J25" s="7"/>
    </row>
    <row r="26" spans="2:10" x14ac:dyDescent="0.25">
      <c r="B26" s="5"/>
      <c r="C26" s="6"/>
      <c r="D26" s="402" t="s">
        <v>17</v>
      </c>
      <c r="E26" s="398"/>
      <c r="F26" s="398"/>
      <c r="G26" s="398"/>
      <c r="H26" s="398"/>
      <c r="I26" s="6"/>
      <c r="J26" s="7"/>
    </row>
    <row r="27" spans="2:10" x14ac:dyDescent="0.25">
      <c r="B27" s="5"/>
      <c r="C27" s="6"/>
      <c r="D27" s="15"/>
      <c r="E27" s="15"/>
      <c r="F27" s="15"/>
      <c r="G27" s="15"/>
      <c r="H27" s="15"/>
      <c r="I27" s="6"/>
      <c r="J27" s="7"/>
    </row>
    <row r="28" spans="2:10" x14ac:dyDescent="0.25">
      <c r="B28" s="5"/>
      <c r="C28" s="6"/>
      <c r="D28" s="402" t="s">
        <v>18</v>
      </c>
      <c r="E28" s="398" t="s">
        <v>16</v>
      </c>
      <c r="F28" s="398"/>
      <c r="G28" s="398"/>
      <c r="H28" s="398"/>
      <c r="I28" s="6"/>
      <c r="J28" s="7"/>
    </row>
    <row r="29" spans="2:10" x14ac:dyDescent="0.25">
      <c r="B29" s="5"/>
      <c r="C29" s="6"/>
      <c r="D29" s="15"/>
      <c r="E29" s="15"/>
      <c r="F29" s="15"/>
      <c r="G29" s="15"/>
      <c r="H29" s="15"/>
      <c r="I29" s="6"/>
      <c r="J29" s="7"/>
    </row>
    <row r="30" spans="2:10" x14ac:dyDescent="0.25">
      <c r="B30" s="5"/>
      <c r="C30" s="6"/>
      <c r="D30" s="402" t="s">
        <v>19</v>
      </c>
      <c r="E30" s="398" t="s">
        <v>16</v>
      </c>
      <c r="F30" s="398"/>
      <c r="G30" s="398"/>
      <c r="H30" s="398"/>
      <c r="I30" s="6"/>
      <c r="J30" s="7"/>
    </row>
    <row r="31" spans="2:10" x14ac:dyDescent="0.25">
      <c r="B31" s="5"/>
      <c r="C31" s="6"/>
      <c r="D31" s="15"/>
      <c r="E31" s="15"/>
      <c r="F31" s="15"/>
      <c r="G31" s="15"/>
      <c r="H31" s="15"/>
      <c r="I31" s="6"/>
      <c r="J31" s="7"/>
    </row>
    <row r="32" spans="2:10" x14ac:dyDescent="0.25">
      <c r="B32" s="5"/>
      <c r="C32" s="6"/>
      <c r="D32" s="402" t="s">
        <v>20</v>
      </c>
      <c r="E32" s="398" t="s">
        <v>16</v>
      </c>
      <c r="F32" s="398"/>
      <c r="G32" s="398"/>
      <c r="H32" s="398"/>
      <c r="I32" s="6"/>
      <c r="J32" s="7"/>
    </row>
    <row r="33" spans="1:18" x14ac:dyDescent="0.25">
      <c r="B33" s="5"/>
      <c r="C33" s="6"/>
      <c r="D33" s="14"/>
      <c r="E33" s="14"/>
      <c r="F33" s="14"/>
      <c r="G33" s="14"/>
      <c r="H33" s="14"/>
      <c r="I33" s="6"/>
      <c r="J33" s="7"/>
    </row>
    <row r="34" spans="1:18" x14ac:dyDescent="0.25">
      <c r="B34" s="5"/>
      <c r="C34" s="6"/>
      <c r="D34" s="402" t="s">
        <v>21</v>
      </c>
      <c r="E34" s="398" t="s">
        <v>16</v>
      </c>
      <c r="F34" s="398"/>
      <c r="G34" s="398"/>
      <c r="H34" s="398"/>
      <c r="I34" s="6"/>
      <c r="J34" s="7"/>
    </row>
    <row r="35" spans="1:18" x14ac:dyDescent="0.25">
      <c r="B35" s="5"/>
      <c r="C35" s="6"/>
      <c r="D35" s="6"/>
      <c r="E35" s="6"/>
      <c r="F35" s="6"/>
      <c r="G35" s="6"/>
      <c r="H35" s="6"/>
      <c r="I35" s="6"/>
      <c r="J35" s="7"/>
    </row>
    <row r="36" spans="1:18" x14ac:dyDescent="0.25">
      <c r="B36" s="5"/>
      <c r="C36" s="6"/>
      <c r="D36" s="400" t="s">
        <v>22</v>
      </c>
      <c r="E36" s="401"/>
      <c r="F36" s="401"/>
      <c r="G36" s="401"/>
      <c r="H36" s="401"/>
      <c r="I36" s="6"/>
      <c r="J36" s="7"/>
    </row>
    <row r="37" spans="1:18" x14ac:dyDescent="0.25">
      <c r="B37" s="5"/>
      <c r="C37" s="6"/>
      <c r="D37" s="6"/>
      <c r="E37" s="6"/>
      <c r="F37" s="13"/>
      <c r="G37" s="6"/>
      <c r="H37" s="6"/>
      <c r="I37" s="6"/>
      <c r="J37" s="7"/>
    </row>
    <row r="38" spans="1:18" x14ac:dyDescent="0.25">
      <c r="B38" s="5"/>
      <c r="C38" s="6"/>
      <c r="D38" s="400" t="s">
        <v>1569</v>
      </c>
      <c r="E38" s="401"/>
      <c r="F38" s="401"/>
      <c r="G38" s="401"/>
      <c r="H38" s="401"/>
      <c r="I38" s="6"/>
      <c r="J38" s="7"/>
    </row>
    <row r="39" spans="1:18" x14ac:dyDescent="0.25">
      <c r="B39" s="5"/>
      <c r="C39" s="6"/>
      <c r="D39" s="108"/>
      <c r="E39" s="108"/>
      <c r="F39" s="108"/>
      <c r="G39" s="108"/>
      <c r="H39" s="108"/>
      <c r="I39" s="6"/>
      <c r="J39" s="7"/>
    </row>
    <row r="40" spans="1:18" s="231" customFormat="1" x14ac:dyDescent="0.25">
      <c r="A40" s="1"/>
      <c r="B40" s="5"/>
      <c r="C40" s="6"/>
      <c r="D40" s="397" t="s">
        <v>2541</v>
      </c>
      <c r="E40" s="398" t="s">
        <v>16</v>
      </c>
      <c r="F40" s="398"/>
      <c r="G40" s="398"/>
      <c r="H40" s="398"/>
      <c r="I40" s="6"/>
      <c r="J40" s="7"/>
      <c r="K40" s="1"/>
      <c r="L40" s="1"/>
      <c r="M40" s="1"/>
      <c r="N40" s="1"/>
      <c r="O40" s="1"/>
      <c r="P40" s="1"/>
      <c r="Q40" s="1"/>
      <c r="R40" s="1"/>
    </row>
    <row r="41" spans="1:18" s="231" customFormat="1" x14ac:dyDescent="0.25">
      <c r="A41" s="1"/>
      <c r="B41" s="5"/>
      <c r="C41" s="6"/>
      <c r="D41" s="6"/>
      <c r="E41" s="300"/>
      <c r="F41" s="300"/>
      <c r="G41" s="300"/>
      <c r="H41" s="300"/>
      <c r="I41" s="6"/>
      <c r="J41" s="7"/>
      <c r="K41" s="1"/>
      <c r="L41" s="1"/>
      <c r="M41" s="1"/>
      <c r="N41" s="1"/>
      <c r="O41" s="1"/>
      <c r="P41" s="1"/>
      <c r="Q41" s="1"/>
      <c r="R41" s="1"/>
    </row>
    <row r="42" spans="1:18" s="231" customFormat="1" x14ac:dyDescent="0.25">
      <c r="A42" s="1"/>
      <c r="B42" s="5"/>
      <c r="C42" s="6"/>
      <c r="D42" s="397" t="s">
        <v>2649</v>
      </c>
      <c r="E42" s="398"/>
      <c r="F42" s="398"/>
      <c r="G42" s="398"/>
      <c r="H42" s="398"/>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326"/>
  </cols>
  <sheetData>
    <row r="1" spans="2:14" ht="15.75" thickBot="1" x14ac:dyDescent="0.3"/>
    <row r="2" spans="2:14" x14ac:dyDescent="0.25">
      <c r="B2" s="351"/>
      <c r="C2" s="352"/>
      <c r="D2" s="352"/>
      <c r="E2" s="352"/>
      <c r="F2" s="352"/>
      <c r="G2" s="352"/>
      <c r="H2" s="352"/>
      <c r="I2" s="352"/>
      <c r="J2" s="353"/>
    </row>
    <row r="3" spans="2:14" x14ac:dyDescent="0.25">
      <c r="B3" s="354"/>
      <c r="C3" s="355"/>
      <c r="D3" s="355"/>
      <c r="E3" s="355"/>
      <c r="F3" s="355"/>
      <c r="G3" s="355"/>
      <c r="H3" s="355"/>
      <c r="I3" s="355"/>
      <c r="J3" s="356"/>
    </row>
    <row r="4" spans="2:14" x14ac:dyDescent="0.25">
      <c r="B4" s="354"/>
      <c r="C4" s="355"/>
      <c r="D4" s="355"/>
      <c r="E4" s="355"/>
      <c r="F4" s="355"/>
      <c r="G4" s="355"/>
      <c r="H4" s="355"/>
      <c r="I4" s="355"/>
      <c r="J4" s="356"/>
    </row>
    <row r="5" spans="2:14" ht="31.5" x14ac:dyDescent="0.25">
      <c r="B5" s="354"/>
      <c r="C5" s="355"/>
      <c r="D5" s="355"/>
      <c r="E5" s="357"/>
      <c r="F5" s="357" t="s">
        <v>23</v>
      </c>
      <c r="G5" s="357"/>
      <c r="I5" s="357"/>
      <c r="J5" s="356"/>
    </row>
    <row r="6" spans="2:14" x14ac:dyDescent="0.25">
      <c r="B6" s="354"/>
      <c r="C6" s="355"/>
      <c r="D6" s="355"/>
      <c r="E6" s="358"/>
      <c r="F6" s="358"/>
      <c r="G6" s="358"/>
      <c r="I6" s="358"/>
      <c r="J6" s="356"/>
    </row>
    <row r="7" spans="2:14" ht="26.25" x14ac:dyDescent="0.25">
      <c r="B7" s="354"/>
      <c r="C7" s="355"/>
      <c r="D7" s="355"/>
      <c r="E7" s="359"/>
      <c r="F7" s="359" t="s">
        <v>24</v>
      </c>
      <c r="G7" s="359"/>
      <c r="I7" s="359"/>
      <c r="J7" s="356"/>
    </row>
    <row r="8" spans="2:14" ht="26.25" x14ac:dyDescent="0.25">
      <c r="B8" s="354"/>
      <c r="C8" s="355"/>
      <c r="D8" s="355"/>
      <c r="E8" s="355"/>
      <c r="F8" s="359"/>
      <c r="G8" s="359"/>
      <c r="H8" s="359"/>
      <c r="I8" s="359"/>
      <c r="J8" s="356"/>
    </row>
    <row r="9" spans="2:14" x14ac:dyDescent="0.25">
      <c r="B9" s="354"/>
      <c r="C9" s="360" t="s">
        <v>1625</v>
      </c>
      <c r="D9" s="355"/>
      <c r="E9" s="355"/>
      <c r="F9" s="355"/>
      <c r="G9" s="355"/>
      <c r="H9" s="355"/>
      <c r="I9" s="355"/>
      <c r="J9" s="356"/>
      <c r="M9" s="360"/>
      <c r="N9" s="355"/>
    </row>
    <row r="10" spans="2:14" x14ac:dyDescent="0.25">
      <c r="B10" s="354"/>
      <c r="C10" s="360" t="s">
        <v>1626</v>
      </c>
      <c r="F10" s="355"/>
      <c r="G10" s="355"/>
      <c r="H10" s="355"/>
      <c r="I10" s="355"/>
      <c r="J10" s="356"/>
      <c r="M10" s="360"/>
      <c r="N10" s="355"/>
    </row>
    <row r="11" spans="2:14" x14ac:dyDescent="0.25">
      <c r="B11" s="354"/>
      <c r="C11" s="360" t="s">
        <v>1627</v>
      </c>
      <c r="D11" s="355"/>
      <c r="E11" s="355"/>
      <c r="F11" s="355"/>
      <c r="G11" s="355"/>
      <c r="H11" s="355"/>
      <c r="I11" s="355"/>
      <c r="J11" s="356"/>
      <c r="M11" s="360"/>
      <c r="N11" s="360"/>
    </row>
    <row r="12" spans="2:14" x14ac:dyDescent="0.25">
      <c r="B12" s="354"/>
      <c r="C12" s="360"/>
      <c r="D12" s="360" t="s">
        <v>1628</v>
      </c>
      <c r="E12" s="355"/>
      <c r="F12" s="355"/>
      <c r="G12" s="355"/>
      <c r="H12" s="355"/>
      <c r="I12" s="355"/>
      <c r="J12" s="356"/>
      <c r="M12" s="360"/>
      <c r="N12" s="360"/>
    </row>
    <row r="13" spans="2:14" x14ac:dyDescent="0.25">
      <c r="B13" s="354"/>
      <c r="C13" s="360"/>
      <c r="D13" s="360" t="s">
        <v>1629</v>
      </c>
      <c r="E13" s="355"/>
      <c r="F13" s="355"/>
      <c r="G13" s="355"/>
      <c r="H13" s="355"/>
      <c r="I13" s="355"/>
      <c r="J13" s="356"/>
      <c r="M13" s="360"/>
      <c r="N13" s="360"/>
    </row>
    <row r="14" spans="2:14" x14ac:dyDescent="0.25">
      <c r="B14" s="354"/>
      <c r="C14" s="360"/>
      <c r="D14" s="360" t="s">
        <v>25</v>
      </c>
      <c r="E14" s="355"/>
      <c r="F14" s="355"/>
      <c r="G14" s="355"/>
      <c r="H14" s="355"/>
      <c r="I14" s="355"/>
      <c r="J14" s="356"/>
      <c r="M14" s="360"/>
      <c r="N14" s="360"/>
    </row>
    <row r="15" spans="2:14" s="19" customFormat="1" x14ac:dyDescent="0.25">
      <c r="B15" s="354"/>
      <c r="C15" s="360"/>
      <c r="D15" s="360" t="s">
        <v>26</v>
      </c>
      <c r="E15" s="355"/>
      <c r="F15" s="355"/>
      <c r="G15" s="355"/>
      <c r="H15" s="355"/>
      <c r="I15" s="355"/>
      <c r="J15" s="356"/>
      <c r="M15" s="360"/>
      <c r="N15" s="360"/>
    </row>
    <row r="16" spans="2:14" s="19" customFormat="1" x14ac:dyDescent="0.25">
      <c r="B16" s="361"/>
      <c r="C16" s="360"/>
      <c r="D16" s="360" t="s">
        <v>27</v>
      </c>
      <c r="E16" s="355"/>
      <c r="F16" s="360"/>
      <c r="G16" s="360"/>
      <c r="H16" s="360"/>
      <c r="I16" s="360"/>
      <c r="J16" s="362"/>
      <c r="M16" s="360"/>
      <c r="N16" s="360"/>
    </row>
    <row r="17" spans="2:14" s="19" customFormat="1" x14ac:dyDescent="0.25">
      <c r="B17" s="354"/>
      <c r="C17" s="360" t="s">
        <v>1630</v>
      </c>
      <c r="D17" s="360"/>
      <c r="E17" s="360"/>
      <c r="F17" s="363"/>
      <c r="G17" s="363"/>
      <c r="H17" s="363"/>
      <c r="I17" s="363"/>
      <c r="J17" s="356"/>
      <c r="M17" s="360"/>
      <c r="N17" s="360"/>
    </row>
    <row r="18" spans="2:14" s="19" customFormat="1" x14ac:dyDescent="0.25">
      <c r="B18" s="354"/>
      <c r="C18" s="19" t="s">
        <v>1631</v>
      </c>
      <c r="E18" s="355"/>
      <c r="F18" s="363"/>
      <c r="G18" s="363"/>
      <c r="H18" s="363"/>
      <c r="I18" s="363"/>
      <c r="J18" s="356"/>
      <c r="M18" s="360"/>
      <c r="N18" s="360"/>
    </row>
    <row r="19" spans="2:14" s="19" customFormat="1" x14ac:dyDescent="0.25">
      <c r="B19" s="354"/>
      <c r="C19" s="360" t="s">
        <v>1632</v>
      </c>
      <c r="D19" s="360"/>
      <c r="E19" s="355"/>
      <c r="F19" s="363"/>
      <c r="G19" s="363"/>
      <c r="H19" s="363"/>
      <c r="I19" s="363"/>
      <c r="J19" s="356"/>
      <c r="M19" s="360"/>
      <c r="N19" s="360"/>
    </row>
    <row r="20" spans="2:14" s="19" customFormat="1" x14ac:dyDescent="0.25">
      <c r="B20" s="354"/>
      <c r="C20" s="360"/>
      <c r="D20" s="360" t="s">
        <v>28</v>
      </c>
      <c r="E20" s="355"/>
      <c r="F20" s="364"/>
      <c r="G20" s="364"/>
      <c r="H20" s="364"/>
      <c r="I20" s="364"/>
      <c r="J20" s="356"/>
      <c r="M20" s="360"/>
      <c r="N20" s="355"/>
    </row>
    <row r="21" spans="2:14" s="19" customFormat="1" x14ac:dyDescent="0.25">
      <c r="B21" s="354"/>
      <c r="C21" s="360"/>
      <c r="D21" s="360" t="s">
        <v>29</v>
      </c>
      <c r="E21" s="355"/>
      <c r="F21" s="364"/>
      <c r="G21" s="364"/>
      <c r="H21" s="364"/>
      <c r="I21" s="364"/>
      <c r="J21" s="356"/>
      <c r="M21" s="360"/>
      <c r="N21" s="360"/>
    </row>
    <row r="22" spans="2:14" s="19" customFormat="1" x14ac:dyDescent="0.25">
      <c r="B22" s="354"/>
      <c r="C22" s="360" t="s">
        <v>1633</v>
      </c>
      <c r="D22" s="355"/>
      <c r="E22" s="355"/>
      <c r="F22" s="364"/>
      <c r="G22" s="364"/>
      <c r="H22" s="364"/>
      <c r="I22" s="364"/>
      <c r="J22" s="356"/>
      <c r="M22" s="360"/>
      <c r="N22" s="360"/>
    </row>
    <row r="23" spans="2:14" s="19" customFormat="1" x14ac:dyDescent="0.25">
      <c r="B23" s="354"/>
      <c r="C23" s="360"/>
      <c r="D23" s="360" t="s">
        <v>30</v>
      </c>
      <c r="E23" s="360"/>
      <c r="F23" s="364"/>
      <c r="G23" s="364"/>
      <c r="H23" s="364"/>
      <c r="I23" s="364"/>
      <c r="J23" s="356"/>
    </row>
    <row r="24" spans="2:14" s="19" customFormat="1" x14ac:dyDescent="0.25">
      <c r="B24" s="354"/>
      <c r="C24" s="360" t="s">
        <v>1634</v>
      </c>
      <c r="D24" s="360"/>
      <c r="E24" s="360"/>
      <c r="F24" s="364"/>
      <c r="G24" s="364"/>
      <c r="H24" s="364"/>
      <c r="I24" s="364"/>
      <c r="J24" s="356"/>
    </row>
    <row r="25" spans="2:14" s="19" customFormat="1" ht="15" customHeight="1" x14ac:dyDescent="0.25">
      <c r="B25" s="354"/>
      <c r="C25" s="403" t="s">
        <v>1636</v>
      </c>
      <c r="D25" s="403"/>
      <c r="E25" s="403"/>
      <c r="F25" s="403"/>
      <c r="G25" s="403"/>
      <c r="H25" s="403"/>
      <c r="I25" s="364"/>
      <c r="J25" s="356"/>
    </row>
    <row r="26" spans="2:14" s="19" customFormat="1" x14ac:dyDescent="0.25">
      <c r="B26" s="354"/>
      <c r="C26" s="403"/>
      <c r="D26" s="403"/>
      <c r="E26" s="403"/>
      <c r="F26" s="403"/>
      <c r="G26" s="403"/>
      <c r="H26" s="403"/>
      <c r="I26" s="364"/>
      <c r="J26" s="356"/>
    </row>
    <row r="27" spans="2:14" s="19" customFormat="1" x14ac:dyDescent="0.25">
      <c r="B27" s="354"/>
      <c r="C27" s="403" t="s">
        <v>1635</v>
      </c>
      <c r="D27" s="403"/>
      <c r="E27" s="403"/>
      <c r="F27" s="403"/>
      <c r="G27" s="403"/>
      <c r="H27" s="403"/>
      <c r="I27" s="364"/>
      <c r="J27" s="356"/>
    </row>
    <row r="28" spans="2:14" s="19" customFormat="1" x14ac:dyDescent="0.25">
      <c r="B28" s="354"/>
      <c r="C28" s="403"/>
      <c r="D28" s="403"/>
      <c r="E28" s="403"/>
      <c r="F28" s="403"/>
      <c r="G28" s="403"/>
      <c r="H28" s="403"/>
      <c r="I28" s="364"/>
      <c r="J28" s="356"/>
    </row>
    <row r="29" spans="2:14" s="19" customFormat="1" x14ac:dyDescent="0.25">
      <c r="B29" s="354"/>
      <c r="C29" s="403" t="s">
        <v>1637</v>
      </c>
      <c r="D29" s="403"/>
      <c r="E29" s="403"/>
      <c r="F29" s="403"/>
      <c r="G29" s="403"/>
      <c r="H29" s="403"/>
      <c r="I29" s="364"/>
      <c r="J29" s="356"/>
    </row>
    <row r="30" spans="2:14" s="19" customFormat="1" x14ac:dyDescent="0.25">
      <c r="B30" s="354"/>
      <c r="C30" s="403"/>
      <c r="D30" s="403"/>
      <c r="E30" s="403"/>
      <c r="F30" s="403"/>
      <c r="G30" s="403"/>
      <c r="H30" s="403"/>
      <c r="I30" s="364"/>
      <c r="J30" s="356"/>
    </row>
    <row r="31" spans="2:14" s="19" customFormat="1" x14ac:dyDescent="0.25">
      <c r="B31" s="354"/>
      <c r="C31" s="360" t="s">
        <v>1641</v>
      </c>
      <c r="D31" s="360"/>
      <c r="E31" s="360"/>
      <c r="F31" s="364"/>
      <c r="G31" s="364"/>
      <c r="H31" s="364"/>
      <c r="I31" s="364"/>
      <c r="J31" s="356"/>
    </row>
    <row r="32" spans="2:14" s="19" customFormat="1" x14ac:dyDescent="0.25">
      <c r="B32" s="354"/>
      <c r="C32" s="360"/>
      <c r="D32" s="360" t="s">
        <v>1638</v>
      </c>
      <c r="E32" s="360"/>
      <c r="F32" s="364"/>
      <c r="G32" s="364"/>
      <c r="H32" s="364"/>
      <c r="I32" s="364"/>
      <c r="J32" s="356"/>
    </row>
    <row r="33" spans="2:20" s="19" customFormat="1" x14ac:dyDescent="0.25">
      <c r="B33" s="354"/>
      <c r="C33" s="360"/>
      <c r="D33" s="360" t="s">
        <v>1639</v>
      </c>
      <c r="E33" s="360"/>
      <c r="F33" s="364"/>
      <c r="G33" s="364"/>
      <c r="H33" s="364"/>
      <c r="I33" s="364"/>
      <c r="J33" s="356"/>
    </row>
    <row r="34" spans="2:20" s="19" customFormat="1" x14ac:dyDescent="0.25">
      <c r="B34" s="354"/>
      <c r="C34" s="360"/>
      <c r="D34" s="360" t="s">
        <v>1640</v>
      </c>
      <c r="E34" s="360"/>
      <c r="F34" s="364"/>
      <c r="G34" s="364"/>
      <c r="H34" s="364"/>
      <c r="I34" s="364"/>
      <c r="J34" s="356"/>
    </row>
    <row r="35" spans="2:20" s="19" customFormat="1" x14ac:dyDescent="0.25">
      <c r="B35" s="354"/>
      <c r="C35" s="360"/>
      <c r="D35" s="360"/>
      <c r="E35" s="360"/>
      <c r="F35" s="364"/>
      <c r="G35" s="364"/>
      <c r="H35" s="364"/>
      <c r="I35" s="364"/>
      <c r="J35" s="356"/>
    </row>
    <row r="36" spans="2:20" s="19" customFormat="1" x14ac:dyDescent="0.25">
      <c r="B36" s="354"/>
      <c r="C36" s="360"/>
      <c r="D36" s="360"/>
      <c r="E36" s="360"/>
      <c r="F36" s="364"/>
      <c r="G36" s="364"/>
      <c r="H36" s="364"/>
      <c r="I36" s="364"/>
      <c r="J36" s="356"/>
    </row>
    <row r="37" spans="2:20" s="19" customFormat="1" x14ac:dyDescent="0.25">
      <c r="B37" s="354"/>
      <c r="C37" s="360"/>
      <c r="D37" s="360"/>
      <c r="E37" s="360"/>
      <c r="F37" s="364"/>
      <c r="G37" s="364"/>
      <c r="H37" s="364"/>
      <c r="I37" s="364"/>
      <c r="J37" s="356"/>
    </row>
    <row r="38" spans="2:20" s="19" customFormat="1" x14ac:dyDescent="0.25">
      <c r="B38" s="354"/>
      <c r="C38" s="360"/>
      <c r="D38" s="360"/>
      <c r="E38" s="360"/>
      <c r="F38" s="364"/>
      <c r="G38" s="364"/>
      <c r="H38" s="364"/>
      <c r="I38" s="364"/>
      <c r="J38" s="356"/>
    </row>
    <row r="39" spans="2:20" s="19" customFormat="1" ht="15.75" thickBot="1" x14ac:dyDescent="0.3">
      <c r="B39" s="365"/>
      <c r="C39" s="366"/>
      <c r="D39" s="366"/>
      <c r="E39" s="367"/>
      <c r="F39" s="367"/>
      <c r="G39" s="367"/>
      <c r="H39" s="367"/>
      <c r="I39" s="367"/>
      <c r="J39" s="368"/>
    </row>
    <row r="40" spans="2:20" ht="15.75" thickBot="1" x14ac:dyDescent="0.3"/>
    <row r="41" spans="2:20" x14ac:dyDescent="0.25">
      <c r="B41" s="351"/>
      <c r="C41" s="352"/>
      <c r="D41" s="352"/>
      <c r="E41" s="352"/>
      <c r="F41" s="352"/>
      <c r="G41" s="352"/>
      <c r="H41" s="352"/>
      <c r="I41" s="352"/>
      <c r="J41" s="353"/>
      <c r="S41" s="19"/>
      <c r="T41" s="19"/>
    </row>
    <row r="42" spans="2:20" x14ac:dyDescent="0.25">
      <c r="B42" s="354"/>
      <c r="C42" s="355"/>
      <c r="D42" s="355"/>
      <c r="E42" s="355"/>
      <c r="F42" s="355"/>
      <c r="G42" s="355"/>
      <c r="H42" s="355"/>
      <c r="I42" s="355"/>
      <c r="J42" s="356"/>
      <c r="S42" s="19"/>
      <c r="T42" s="19"/>
    </row>
    <row r="43" spans="2:20" x14ac:dyDescent="0.25">
      <c r="B43" s="354"/>
      <c r="C43" s="355"/>
      <c r="D43" s="355"/>
      <c r="E43" s="355"/>
      <c r="F43" s="355"/>
      <c r="G43" s="355"/>
      <c r="H43" s="355"/>
      <c r="I43" s="355"/>
      <c r="J43" s="356"/>
      <c r="S43" s="19"/>
      <c r="T43" s="19"/>
    </row>
    <row r="44" spans="2:20" x14ac:dyDescent="0.25">
      <c r="B44" s="354"/>
      <c r="C44" s="355"/>
      <c r="D44" s="355"/>
      <c r="E44" s="355"/>
      <c r="F44" s="355"/>
      <c r="G44" s="355"/>
      <c r="H44" s="355"/>
      <c r="I44" s="355"/>
      <c r="J44" s="356"/>
      <c r="S44" s="19"/>
      <c r="T44" s="19"/>
    </row>
    <row r="45" spans="2:20" x14ac:dyDescent="0.25">
      <c r="B45" s="354"/>
      <c r="C45" s="369" t="s">
        <v>31</v>
      </c>
      <c r="D45" s="355"/>
      <c r="E45" s="355"/>
      <c r="F45" s="370"/>
      <c r="G45" s="355"/>
      <c r="H45" s="355"/>
      <c r="I45" s="355"/>
      <c r="J45" s="356"/>
      <c r="S45" s="19"/>
      <c r="T45" s="19"/>
    </row>
    <row r="46" spans="2:20" x14ac:dyDescent="0.25">
      <c r="B46" s="354"/>
      <c r="C46" s="355"/>
      <c r="D46" s="355"/>
      <c r="E46" s="355"/>
      <c r="F46" s="360"/>
      <c r="G46" s="355"/>
      <c r="H46" s="355"/>
      <c r="I46" s="355"/>
      <c r="J46" s="356"/>
      <c r="S46" s="19"/>
      <c r="T46" s="19"/>
    </row>
    <row r="47" spans="2:20" x14ac:dyDescent="0.25">
      <c r="B47" s="354"/>
      <c r="C47" s="355" t="s">
        <v>32</v>
      </c>
      <c r="D47" s="355"/>
      <c r="E47" s="355"/>
      <c r="F47" s="358"/>
      <c r="G47" s="355" t="s">
        <v>33</v>
      </c>
      <c r="H47" s="358"/>
      <c r="I47" s="358"/>
      <c r="J47" s="356"/>
      <c r="S47" s="19"/>
      <c r="T47" s="19"/>
    </row>
    <row r="48" spans="2:20" x14ac:dyDescent="0.25">
      <c r="B48" s="354"/>
      <c r="C48" s="355" t="s">
        <v>34</v>
      </c>
      <c r="D48" s="355"/>
      <c r="E48" s="355"/>
      <c r="F48" s="358"/>
      <c r="G48" s="355" t="s">
        <v>35</v>
      </c>
      <c r="H48" s="358"/>
      <c r="I48" s="358"/>
      <c r="J48" s="356"/>
      <c r="S48" s="19"/>
      <c r="T48" s="19"/>
    </row>
    <row r="49" spans="2:20" x14ac:dyDescent="0.25">
      <c r="B49" s="354"/>
      <c r="C49" s="355">
        <v>3</v>
      </c>
      <c r="D49" s="355"/>
      <c r="E49" s="355"/>
      <c r="F49" s="358"/>
      <c r="G49" s="355" t="s">
        <v>36</v>
      </c>
      <c r="H49" s="358"/>
      <c r="I49" s="358"/>
      <c r="J49" s="356"/>
      <c r="S49" s="19"/>
      <c r="T49" s="19"/>
    </row>
    <row r="50" spans="2:20" ht="26.25" x14ac:dyDescent="0.25">
      <c r="B50" s="354"/>
      <c r="C50" s="355"/>
      <c r="D50" s="355"/>
      <c r="E50" s="355"/>
      <c r="F50" s="359"/>
      <c r="G50" s="359"/>
      <c r="H50" s="359"/>
      <c r="I50" s="359"/>
      <c r="J50" s="356"/>
      <c r="S50" s="19"/>
      <c r="T50" s="19"/>
    </row>
    <row r="51" spans="2:20" x14ac:dyDescent="0.25">
      <c r="B51" s="354"/>
      <c r="C51" s="360"/>
      <c r="D51" s="355"/>
      <c r="E51" s="355"/>
      <c r="F51" s="355"/>
      <c r="G51" s="355"/>
      <c r="H51" s="355"/>
      <c r="I51" s="355"/>
      <c r="J51" s="356"/>
      <c r="S51" s="19"/>
      <c r="T51" s="19"/>
    </row>
    <row r="52" spans="2:20" x14ac:dyDescent="0.25">
      <c r="B52" s="354"/>
      <c r="C52" s="360"/>
      <c r="D52" s="355"/>
      <c r="E52" s="355"/>
      <c r="F52" s="355"/>
      <c r="G52" s="355"/>
      <c r="H52" s="355"/>
      <c r="I52" s="355"/>
      <c r="J52" s="356"/>
      <c r="S52" s="19"/>
      <c r="T52" s="19"/>
    </row>
    <row r="53" spans="2:20" x14ac:dyDescent="0.25">
      <c r="B53" s="354"/>
      <c r="C53" s="360"/>
      <c r="D53" s="360"/>
      <c r="E53" s="355"/>
      <c r="F53" s="370"/>
      <c r="G53" s="355"/>
      <c r="H53" s="355"/>
      <c r="I53" s="355"/>
      <c r="J53" s="356"/>
      <c r="S53" s="19"/>
      <c r="T53" s="19"/>
    </row>
    <row r="54" spans="2:20" x14ac:dyDescent="0.25">
      <c r="B54" s="354"/>
      <c r="C54" s="360"/>
      <c r="D54" s="360"/>
      <c r="E54" s="355"/>
      <c r="F54" s="355"/>
      <c r="G54" s="355"/>
      <c r="H54" s="355"/>
      <c r="I54" s="355"/>
      <c r="J54" s="356"/>
      <c r="S54" s="19"/>
      <c r="T54" s="19"/>
    </row>
    <row r="55" spans="2:20" x14ac:dyDescent="0.25">
      <c r="B55" s="354"/>
      <c r="C55" s="360"/>
      <c r="D55" s="360"/>
      <c r="E55" s="355"/>
      <c r="F55" s="355"/>
      <c r="G55" s="355"/>
      <c r="H55" s="355"/>
      <c r="I55" s="355"/>
      <c r="J55" s="356"/>
      <c r="S55" s="19"/>
      <c r="T55" s="19"/>
    </row>
    <row r="56" spans="2:20" x14ac:dyDescent="0.25">
      <c r="B56" s="354"/>
      <c r="C56" s="360"/>
      <c r="D56" s="360"/>
      <c r="E56" s="355"/>
      <c r="F56" s="355"/>
      <c r="G56" s="355"/>
      <c r="H56" s="355"/>
      <c r="I56" s="355"/>
      <c r="J56" s="356"/>
      <c r="S56" s="19"/>
      <c r="T56" s="19"/>
    </row>
    <row r="57" spans="2:20" x14ac:dyDescent="0.25">
      <c r="B57" s="354"/>
      <c r="C57" s="360"/>
      <c r="D57" s="360"/>
      <c r="E57" s="355"/>
      <c r="F57" s="355"/>
      <c r="G57" s="355"/>
      <c r="H57" s="355"/>
      <c r="I57" s="355"/>
      <c r="J57" s="356"/>
      <c r="S57" s="19"/>
      <c r="T57" s="19"/>
    </row>
    <row r="58" spans="2:20" x14ac:dyDescent="0.25">
      <c r="B58" s="361"/>
      <c r="C58" s="360"/>
      <c r="D58" s="360"/>
      <c r="E58" s="360"/>
      <c r="F58" s="360"/>
      <c r="G58" s="360"/>
      <c r="H58" s="360"/>
      <c r="I58" s="360"/>
      <c r="J58" s="362"/>
      <c r="S58" s="19"/>
      <c r="T58" s="19"/>
    </row>
    <row r="59" spans="2:20" x14ac:dyDescent="0.25">
      <c r="B59" s="354"/>
      <c r="C59" s="360"/>
      <c r="D59" s="355"/>
      <c r="E59" s="355"/>
      <c r="F59" s="355"/>
      <c r="G59" s="355"/>
      <c r="H59" s="355"/>
      <c r="I59" s="355"/>
      <c r="J59" s="356"/>
      <c r="S59" s="19"/>
      <c r="T59" s="19"/>
    </row>
    <row r="60" spans="2:20" x14ac:dyDescent="0.25">
      <c r="B60" s="354"/>
      <c r="C60" s="360"/>
      <c r="D60" s="360"/>
      <c r="E60" s="355"/>
      <c r="F60" s="363"/>
      <c r="G60" s="363"/>
      <c r="H60" s="363"/>
      <c r="I60" s="363"/>
      <c r="J60" s="356"/>
      <c r="S60" s="19"/>
      <c r="T60" s="19"/>
    </row>
    <row r="61" spans="2:20" x14ac:dyDescent="0.25">
      <c r="B61" s="354"/>
      <c r="C61" s="360"/>
      <c r="D61" s="360"/>
      <c r="E61" s="355"/>
      <c r="F61" s="363"/>
      <c r="G61" s="363"/>
      <c r="H61" s="363"/>
      <c r="I61" s="363"/>
      <c r="J61" s="356"/>
      <c r="S61" s="19"/>
      <c r="T61" s="19"/>
    </row>
    <row r="62" spans="2:20" x14ac:dyDescent="0.25">
      <c r="B62" s="354"/>
      <c r="C62" s="360"/>
      <c r="D62" s="355"/>
      <c r="E62" s="355"/>
      <c r="F62" s="364"/>
      <c r="G62" s="364"/>
      <c r="H62" s="364"/>
      <c r="I62" s="364"/>
      <c r="J62" s="356"/>
      <c r="S62" s="19"/>
      <c r="T62" s="19"/>
    </row>
    <row r="63" spans="2:20" x14ac:dyDescent="0.25">
      <c r="B63" s="354"/>
      <c r="C63" s="360"/>
      <c r="D63" s="355"/>
      <c r="E63" s="355"/>
      <c r="F63" s="364"/>
      <c r="G63" s="364"/>
      <c r="H63" s="364"/>
      <c r="I63" s="364"/>
      <c r="J63" s="356"/>
      <c r="S63" s="19"/>
      <c r="T63" s="19"/>
    </row>
    <row r="64" spans="2:20" x14ac:dyDescent="0.25">
      <c r="B64" s="354"/>
      <c r="C64" s="360"/>
      <c r="D64" s="355"/>
      <c r="E64" s="355"/>
      <c r="F64" s="364"/>
      <c r="G64" s="364"/>
      <c r="H64" s="364"/>
      <c r="I64" s="364"/>
      <c r="J64" s="356"/>
      <c r="S64" s="19"/>
      <c r="T64" s="19"/>
    </row>
    <row r="65" spans="2:20" x14ac:dyDescent="0.25">
      <c r="B65" s="354"/>
      <c r="C65" s="360"/>
      <c r="D65" s="355"/>
      <c r="E65" s="355"/>
      <c r="F65" s="364"/>
      <c r="G65" s="364"/>
      <c r="H65" s="364"/>
      <c r="I65" s="364"/>
      <c r="J65" s="356"/>
      <c r="S65" s="19"/>
      <c r="T65" s="19"/>
    </row>
    <row r="66" spans="2:20" x14ac:dyDescent="0.25">
      <c r="B66" s="354"/>
      <c r="C66" s="360"/>
      <c r="D66" s="355"/>
      <c r="E66" s="355"/>
      <c r="F66" s="364"/>
      <c r="G66" s="364"/>
      <c r="H66" s="364"/>
      <c r="I66" s="364"/>
      <c r="J66" s="356"/>
      <c r="S66" s="19"/>
      <c r="T66" s="19"/>
    </row>
    <row r="67" spans="2:20" x14ac:dyDescent="0.25">
      <c r="B67" s="354"/>
      <c r="C67" s="360"/>
      <c r="D67" s="355"/>
      <c r="E67" s="355"/>
      <c r="F67" s="364"/>
      <c r="G67" s="364"/>
      <c r="H67" s="364"/>
      <c r="I67" s="364"/>
      <c r="J67" s="356"/>
      <c r="S67" s="19"/>
      <c r="T67" s="19"/>
    </row>
    <row r="68" spans="2:20" x14ac:dyDescent="0.25">
      <c r="B68" s="354"/>
      <c r="C68" s="360"/>
      <c r="D68" s="355"/>
      <c r="E68" s="355"/>
      <c r="F68" s="364"/>
      <c r="G68" s="364"/>
      <c r="H68" s="364"/>
      <c r="I68" s="364"/>
      <c r="J68" s="356"/>
      <c r="S68" s="19"/>
      <c r="T68" s="19"/>
    </row>
    <row r="69" spans="2:20" x14ac:dyDescent="0.25">
      <c r="B69" s="354"/>
      <c r="C69" s="360"/>
      <c r="D69" s="360"/>
      <c r="E69" s="355"/>
      <c r="F69" s="364"/>
      <c r="G69" s="364"/>
      <c r="H69" s="364"/>
      <c r="I69" s="364"/>
      <c r="J69" s="356"/>
      <c r="S69" s="19"/>
      <c r="T69" s="19"/>
    </row>
    <row r="70" spans="2:20" ht="15.75" thickBot="1" x14ac:dyDescent="0.3">
      <c r="B70" s="365"/>
      <c r="C70" s="366"/>
      <c r="D70" s="366"/>
      <c r="E70" s="366"/>
      <c r="F70" s="371"/>
      <c r="G70" s="371"/>
      <c r="H70" s="371"/>
      <c r="I70" s="371"/>
      <c r="J70" s="368"/>
      <c r="S70" s="19"/>
      <c r="T70" s="19"/>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607"/>
  <sheetViews>
    <sheetView tabSelected="1" zoomScale="80" zoomScaleNormal="80" workbookViewId="0">
      <selection sqref="A1:C1"/>
    </sheetView>
  </sheetViews>
  <sheetFormatPr defaultColWidth="9.140625" defaultRowHeight="15" x14ac:dyDescent="0.25"/>
  <cols>
    <col min="1" max="1" width="4.7109375" style="41" customWidth="1"/>
    <col min="2" max="2" width="16.85546875" style="21" bestFit="1" customWidth="1"/>
    <col min="3" max="3" width="162.42578125" style="22" customWidth="1"/>
    <col min="4" max="29" width="9.140625" style="372" customWidth="1"/>
    <col min="30"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s="326" customFormat="1" ht="31.5" x14ac:dyDescent="0.5">
      <c r="A1" s="404" t="s">
        <v>37</v>
      </c>
      <c r="B1" s="405"/>
      <c r="C1" s="405"/>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row>
    <row r="2" spans="1:31" s="326" customFormat="1" ht="31.5" x14ac:dyDescent="0.5">
      <c r="A2" s="373" t="s">
        <v>24</v>
      </c>
      <c r="B2" s="374"/>
      <c r="C2" s="374"/>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row>
    <row r="3" spans="1:31" s="326" customFormat="1" x14ac:dyDescent="0.25">
      <c r="A3" s="19"/>
      <c r="B3" s="375"/>
      <c r="C3" s="376"/>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row>
    <row r="4" spans="1:31" s="27" customFormat="1" ht="18.75" x14ac:dyDescent="0.25">
      <c r="A4" s="23"/>
      <c r="B4" s="24"/>
      <c r="C4" s="25" t="s">
        <v>38</v>
      </c>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26"/>
      <c r="AE4" s="26"/>
    </row>
    <row r="5" spans="1:31" s="32" customFormat="1" ht="18.75" x14ac:dyDescent="0.25">
      <c r="A5" s="28" t="s">
        <v>39</v>
      </c>
      <c r="B5" s="29"/>
      <c r="C5" s="30"/>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1"/>
      <c r="AE5" s="31"/>
    </row>
    <row r="6" spans="1:31" ht="14.45" customHeight="1" x14ac:dyDescent="0.25">
      <c r="A6" s="33" t="s">
        <v>40</v>
      </c>
      <c r="B6" s="33"/>
      <c r="C6" s="34"/>
    </row>
    <row r="7" spans="1:31" ht="60" x14ac:dyDescent="0.25">
      <c r="A7" s="35"/>
      <c r="B7" s="36" t="s">
        <v>41</v>
      </c>
      <c r="C7" s="37" t="s">
        <v>42</v>
      </c>
    </row>
    <row r="8" spans="1:31" ht="14.45" customHeight="1" x14ac:dyDescent="0.25">
      <c r="A8" s="33" t="s">
        <v>43</v>
      </c>
      <c r="B8" s="33"/>
      <c r="C8" s="34"/>
    </row>
    <row r="9" spans="1:31" ht="23.25" customHeight="1" x14ac:dyDescent="0.25">
      <c r="A9" s="38"/>
      <c r="B9" s="36" t="s">
        <v>44</v>
      </c>
      <c r="C9" s="39" t="s">
        <v>1613</v>
      </c>
    </row>
    <row r="10" spans="1:31" ht="14.45" customHeight="1" x14ac:dyDescent="0.25">
      <c r="A10" s="33" t="s">
        <v>45</v>
      </c>
      <c r="B10" s="33"/>
      <c r="C10" s="34"/>
    </row>
    <row r="11" spans="1:31" ht="23.25" customHeight="1" x14ac:dyDescent="0.25">
      <c r="A11" s="38"/>
      <c r="B11" s="36" t="s">
        <v>46</v>
      </c>
      <c r="C11" s="39" t="s">
        <v>47</v>
      </c>
    </row>
    <row r="12" spans="1:31" ht="14.45" customHeight="1" x14ac:dyDescent="0.25">
      <c r="A12" s="33" t="s">
        <v>48</v>
      </c>
      <c r="B12" s="33"/>
      <c r="C12" s="34"/>
    </row>
    <row r="13" spans="1:31" ht="30" x14ac:dyDescent="0.25">
      <c r="A13" s="35"/>
      <c r="B13" s="36" t="s">
        <v>49</v>
      </c>
      <c r="C13" s="37" t="s">
        <v>50</v>
      </c>
    </row>
    <row r="14" spans="1:31" ht="14.45" customHeight="1" x14ac:dyDescent="0.25">
      <c r="A14" s="33" t="s">
        <v>51</v>
      </c>
      <c r="B14" s="33"/>
      <c r="C14" s="34"/>
    </row>
    <row r="15" spans="1:31" ht="38.25" customHeight="1" x14ac:dyDescent="0.25">
      <c r="A15" s="35"/>
      <c r="B15" s="36" t="s">
        <v>52</v>
      </c>
      <c r="C15" s="39" t="s">
        <v>53</v>
      </c>
    </row>
    <row r="16" spans="1:31" ht="14.45" customHeight="1" x14ac:dyDescent="0.25">
      <c r="A16" s="33" t="s">
        <v>54</v>
      </c>
      <c r="B16" s="33"/>
      <c r="C16" s="34"/>
    </row>
    <row r="17" spans="1:31" ht="26.25" customHeight="1" x14ac:dyDescent="0.25">
      <c r="A17" s="35"/>
      <c r="B17" s="36" t="s">
        <v>55</v>
      </c>
      <c r="C17" s="39" t="s">
        <v>56</v>
      </c>
    </row>
    <row r="18" spans="1:31" ht="14.45" customHeight="1" x14ac:dyDescent="0.25">
      <c r="A18" s="33" t="s">
        <v>57</v>
      </c>
      <c r="B18" s="33"/>
      <c r="C18" s="34"/>
    </row>
    <row r="19" spans="1:31" ht="40.5" customHeight="1" x14ac:dyDescent="0.25">
      <c r="A19" s="35"/>
      <c r="B19" s="36" t="s">
        <v>58</v>
      </c>
      <c r="C19" s="37" t="s">
        <v>59</v>
      </c>
    </row>
    <row r="20" spans="1:31" s="32" customFormat="1" ht="18.75" x14ac:dyDescent="0.25">
      <c r="A20" s="28" t="s">
        <v>60</v>
      </c>
      <c r="B20" s="29"/>
      <c r="C20" s="40"/>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1"/>
      <c r="AE20" s="31"/>
    </row>
    <row r="21" spans="1:31" ht="14.45" customHeight="1" x14ac:dyDescent="0.25">
      <c r="A21" s="33" t="s">
        <v>61</v>
      </c>
      <c r="B21" s="33"/>
      <c r="C21" s="34"/>
    </row>
    <row r="22" spans="1:31" ht="42.6" customHeight="1" x14ac:dyDescent="0.25">
      <c r="A22" s="38"/>
      <c r="B22" s="36" t="s">
        <v>62</v>
      </c>
      <c r="C22" s="37" t="s">
        <v>63</v>
      </c>
    </row>
    <row r="23" spans="1:31" ht="14.45" customHeight="1" x14ac:dyDescent="0.25">
      <c r="A23" s="33" t="s">
        <v>64</v>
      </c>
      <c r="B23" s="33"/>
      <c r="C23" s="34"/>
    </row>
    <row r="24" spans="1:31" ht="30" x14ac:dyDescent="0.25">
      <c r="A24" s="35"/>
      <c r="B24" s="36" t="s">
        <v>65</v>
      </c>
      <c r="C24" s="39" t="s">
        <v>2258</v>
      </c>
    </row>
    <row r="25" spans="1:31" ht="14.45" customHeight="1" x14ac:dyDescent="0.25">
      <c r="A25" s="164" t="s">
        <v>1619</v>
      </c>
      <c r="B25" s="33"/>
      <c r="C25" s="34"/>
    </row>
    <row r="26" spans="1:31" ht="38.25" customHeight="1" x14ac:dyDescent="0.25">
      <c r="A26" s="35"/>
      <c r="B26" s="36" t="s">
        <v>66</v>
      </c>
      <c r="C26" s="39" t="s">
        <v>67</v>
      </c>
    </row>
    <row r="27" spans="1:31" ht="14.45" customHeight="1" x14ac:dyDescent="0.25">
      <c r="A27" s="33" t="s">
        <v>68</v>
      </c>
      <c r="B27" s="33"/>
      <c r="C27" s="34"/>
    </row>
    <row r="28" spans="1:31" ht="34.5" customHeight="1" x14ac:dyDescent="0.25">
      <c r="A28" s="35"/>
      <c r="B28" s="36" t="s">
        <v>69</v>
      </c>
      <c r="C28" s="39" t="s">
        <v>70</v>
      </c>
    </row>
    <row r="29" spans="1:31" x14ac:dyDescent="0.25">
      <c r="A29" s="164" t="s">
        <v>1616</v>
      </c>
      <c r="B29" s="164"/>
      <c r="C29" s="165"/>
    </row>
    <row r="30" spans="1:31" ht="60" x14ac:dyDescent="0.25">
      <c r="A30" s="166"/>
      <c r="B30" s="167" t="s">
        <v>1614</v>
      </c>
      <c r="C30" s="39" t="s">
        <v>2259</v>
      </c>
    </row>
    <row r="31" spans="1:31" x14ac:dyDescent="0.25">
      <c r="A31" s="164" t="s">
        <v>1615</v>
      </c>
      <c r="B31" s="164"/>
      <c r="C31" s="165"/>
    </row>
    <row r="32" spans="1:31" ht="30" x14ac:dyDescent="0.25">
      <c r="A32" s="166"/>
      <c r="B32" s="167" t="s">
        <v>1617</v>
      </c>
      <c r="C32" s="39" t="s">
        <v>1618</v>
      </c>
    </row>
    <row r="33" spans="1:31" x14ac:dyDescent="0.25">
      <c r="A33" s="164" t="s">
        <v>1620</v>
      </c>
      <c r="B33" s="164"/>
      <c r="C33" s="165"/>
    </row>
    <row r="34" spans="1:31" ht="30" x14ac:dyDescent="0.25">
      <c r="A34" s="166"/>
      <c r="B34" s="167" t="s">
        <v>1624</v>
      </c>
      <c r="C34" s="39" t="s">
        <v>1623</v>
      </c>
    </row>
    <row r="35" spans="1:31" s="326" customFormat="1" x14ac:dyDescent="0.25">
      <c r="A35" s="379"/>
      <c r="B35" s="375"/>
      <c r="C35" s="376"/>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row>
    <row r="36" spans="1:31" s="326" customFormat="1" x14ac:dyDescent="0.25">
      <c r="A36" s="379"/>
      <c r="B36" s="375"/>
      <c r="C36" s="376"/>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row>
    <row r="37" spans="1:31" s="326" customFormat="1" x14ac:dyDescent="0.25">
      <c r="A37" s="379"/>
      <c r="B37" s="375"/>
      <c r="C37" s="376"/>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row>
    <row r="38" spans="1:31" s="326" customFormat="1" x14ac:dyDescent="0.25">
      <c r="A38" s="379"/>
      <c r="B38" s="375"/>
      <c r="C38" s="380"/>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row>
    <row r="39" spans="1:31" s="326" customFormat="1" x14ac:dyDescent="0.25">
      <c r="A39" s="379"/>
      <c r="B39" s="375"/>
      <c r="C39" s="376"/>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row>
    <row r="40" spans="1:31" s="326" customFormat="1" x14ac:dyDescent="0.25">
      <c r="A40" s="379"/>
      <c r="B40" s="375"/>
      <c r="C40" s="376"/>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row>
    <row r="41" spans="1:31" s="326" customFormat="1" x14ac:dyDescent="0.25">
      <c r="A41" s="379"/>
      <c r="B41" s="375"/>
      <c r="C41" s="376"/>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row>
    <row r="42" spans="1:31" s="326" customFormat="1" x14ac:dyDescent="0.25">
      <c r="A42" s="379"/>
      <c r="B42" s="375"/>
      <c r="C42" s="376"/>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row>
    <row r="43" spans="1:31" s="326" customFormat="1" x14ac:dyDescent="0.25">
      <c r="A43" s="379"/>
      <c r="B43" s="375"/>
      <c r="C43" s="376"/>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row>
    <row r="44" spans="1:31" s="326" customFormat="1" x14ac:dyDescent="0.25">
      <c r="A44" s="379"/>
      <c r="B44" s="375"/>
      <c r="C44" s="376"/>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row>
    <row r="45" spans="1:31" s="326" customFormat="1" x14ac:dyDescent="0.25">
      <c r="A45" s="379"/>
      <c r="B45" s="375"/>
      <c r="C45" s="376"/>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row>
    <row r="46" spans="1:31" s="326" customFormat="1" x14ac:dyDescent="0.25">
      <c r="A46" s="379"/>
      <c r="B46" s="375"/>
      <c r="C46" s="376"/>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row>
    <row r="47" spans="1:31" s="326" customFormat="1" x14ac:dyDescent="0.25">
      <c r="A47" s="379"/>
      <c r="B47" s="375"/>
      <c r="C47" s="376"/>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row>
    <row r="48" spans="1:31" s="326" customFormat="1" x14ac:dyDescent="0.25">
      <c r="A48" s="379"/>
      <c r="B48" s="375"/>
      <c r="C48" s="376"/>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row>
    <row r="49" spans="1:31" s="326" customFormat="1" x14ac:dyDescent="0.25">
      <c r="A49" s="379"/>
      <c r="B49" s="375"/>
      <c r="C49" s="376"/>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row>
    <row r="50" spans="1:31" s="326" customFormat="1" x14ac:dyDescent="0.25">
      <c r="A50" s="379"/>
      <c r="B50" s="375"/>
      <c r="C50" s="376"/>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row>
    <row r="51" spans="1:31" s="326" customFormat="1" x14ac:dyDescent="0.25">
      <c r="A51" s="379"/>
      <c r="B51" s="375"/>
      <c r="C51" s="376"/>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row>
    <row r="52" spans="1:31" s="326" customFormat="1" x14ac:dyDescent="0.25">
      <c r="A52" s="379"/>
      <c r="B52" s="375"/>
      <c r="C52" s="376"/>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row>
    <row r="53" spans="1:31" s="326" customFormat="1" x14ac:dyDescent="0.25">
      <c r="A53" s="379"/>
      <c r="B53" s="375"/>
      <c r="C53" s="376"/>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row>
    <row r="54" spans="1:31" s="326" customFormat="1" x14ac:dyDescent="0.25">
      <c r="A54" s="379"/>
      <c r="B54" s="375"/>
      <c r="C54" s="376"/>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row>
    <row r="55" spans="1:31" s="326" customFormat="1" x14ac:dyDescent="0.25">
      <c r="A55" s="379"/>
      <c r="B55" s="375"/>
      <c r="C55" s="376"/>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row>
    <row r="56" spans="1:31" s="326" customFormat="1" x14ac:dyDescent="0.25">
      <c r="A56" s="379"/>
      <c r="B56" s="375"/>
      <c r="C56" s="376"/>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row>
    <row r="57" spans="1:31" s="326" customFormat="1" x14ac:dyDescent="0.25">
      <c r="A57" s="379"/>
      <c r="B57" s="375"/>
      <c r="C57" s="376"/>
      <c r="D57" s="372"/>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row>
    <row r="58" spans="1:31" s="326" customFormat="1" x14ac:dyDescent="0.25">
      <c r="A58" s="379"/>
      <c r="B58" s="375"/>
      <c r="C58" s="376"/>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row>
    <row r="59" spans="1:31" s="326" customFormat="1" x14ac:dyDescent="0.25">
      <c r="A59" s="379"/>
      <c r="B59" s="375"/>
      <c r="C59" s="376"/>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row>
    <row r="60" spans="1:31" s="326" customFormat="1" x14ac:dyDescent="0.25">
      <c r="A60" s="379"/>
      <c r="B60" s="375"/>
      <c r="C60" s="376"/>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row>
    <row r="61" spans="1:31" s="326" customFormat="1" x14ac:dyDescent="0.25">
      <c r="A61" s="379"/>
      <c r="B61" s="375"/>
      <c r="C61" s="376"/>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row>
    <row r="62" spans="1:31" s="326" customFormat="1" x14ac:dyDescent="0.25">
      <c r="A62" s="379"/>
      <c r="B62" s="375"/>
      <c r="C62" s="376"/>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row>
    <row r="63" spans="1:31" s="326" customFormat="1" x14ac:dyDescent="0.25">
      <c r="A63" s="379"/>
      <c r="B63" s="375"/>
      <c r="C63" s="376"/>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row>
    <row r="64" spans="1:31" s="326" customFormat="1" x14ac:dyDescent="0.25">
      <c r="A64" s="379"/>
      <c r="B64" s="375"/>
      <c r="C64" s="376"/>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row>
    <row r="65" spans="1:31" s="326" customFormat="1" x14ac:dyDescent="0.25">
      <c r="A65" s="379"/>
      <c r="B65" s="375"/>
      <c r="C65" s="376"/>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row>
    <row r="66" spans="1:31" s="326" customFormat="1" x14ac:dyDescent="0.25">
      <c r="A66" s="379"/>
      <c r="B66" s="375"/>
      <c r="C66" s="376"/>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row>
    <row r="67" spans="1:31" s="326" customFormat="1" x14ac:dyDescent="0.25">
      <c r="A67" s="379"/>
      <c r="B67" s="375"/>
      <c r="C67" s="376"/>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c r="AD67" s="372"/>
      <c r="AE67" s="372"/>
    </row>
    <row r="68" spans="1:31" s="326" customFormat="1" x14ac:dyDescent="0.25">
      <c r="A68" s="379"/>
      <c r="B68" s="375"/>
      <c r="C68" s="376"/>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row>
    <row r="69" spans="1:31" s="326" customFormat="1" x14ac:dyDescent="0.25">
      <c r="A69" s="379"/>
      <c r="B69" s="375"/>
      <c r="C69" s="376"/>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row>
    <row r="70" spans="1:31" s="326" customFormat="1" x14ac:dyDescent="0.25">
      <c r="A70" s="379"/>
      <c r="B70" s="375"/>
      <c r="C70" s="376"/>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row>
    <row r="71" spans="1:31" s="326" customFormat="1" x14ac:dyDescent="0.25">
      <c r="A71" s="379"/>
      <c r="B71" s="375"/>
      <c r="C71" s="376"/>
      <c r="D71" s="372"/>
      <c r="E71" s="372"/>
      <c r="F71" s="372"/>
      <c r="G71" s="372"/>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row>
    <row r="72" spans="1:31" s="326" customFormat="1" x14ac:dyDescent="0.25">
      <c r="A72" s="379"/>
      <c r="B72" s="375"/>
      <c r="C72" s="376"/>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row>
    <row r="73" spans="1:31" s="326" customFormat="1" x14ac:dyDescent="0.25">
      <c r="A73" s="379"/>
      <c r="B73" s="375"/>
      <c r="C73" s="376"/>
      <c r="D73" s="372"/>
      <c r="E73" s="372"/>
      <c r="F73" s="372"/>
      <c r="G73" s="372"/>
      <c r="H73" s="372"/>
      <c r="I73" s="372"/>
      <c r="J73" s="372"/>
      <c r="K73" s="372"/>
      <c r="L73" s="372"/>
      <c r="M73" s="372"/>
      <c r="N73" s="372"/>
      <c r="O73" s="372"/>
      <c r="P73" s="372"/>
      <c r="Q73" s="372"/>
      <c r="R73" s="372"/>
      <c r="S73" s="372"/>
      <c r="T73" s="372"/>
      <c r="U73" s="372"/>
      <c r="V73" s="372"/>
      <c r="W73" s="372"/>
      <c r="X73" s="372"/>
      <c r="Y73" s="372"/>
      <c r="Z73" s="372"/>
      <c r="AA73" s="372"/>
      <c r="AB73" s="372"/>
      <c r="AC73" s="372"/>
      <c r="AD73" s="372"/>
      <c r="AE73" s="372"/>
    </row>
    <row r="74" spans="1:31" s="326" customFormat="1" x14ac:dyDescent="0.25">
      <c r="A74" s="379"/>
      <c r="B74" s="375"/>
      <c r="C74" s="376"/>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row>
    <row r="75" spans="1:31" s="326" customFormat="1" x14ac:dyDescent="0.25">
      <c r="A75" s="379"/>
      <c r="B75" s="375"/>
      <c r="C75" s="376"/>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row>
    <row r="76" spans="1:31" s="326" customFormat="1" x14ac:dyDescent="0.25">
      <c r="A76" s="379"/>
      <c r="B76" s="375"/>
      <c r="C76" s="376"/>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row>
    <row r="77" spans="1:31" s="326" customFormat="1" x14ac:dyDescent="0.25">
      <c r="A77" s="379"/>
      <c r="B77" s="375"/>
      <c r="C77" s="376"/>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row>
    <row r="78" spans="1:31" s="326" customFormat="1" x14ac:dyDescent="0.25">
      <c r="A78" s="379"/>
      <c r="B78" s="375"/>
      <c r="C78" s="376"/>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row>
    <row r="79" spans="1:31" s="326" customFormat="1" x14ac:dyDescent="0.25">
      <c r="A79" s="379"/>
      <c r="B79" s="375"/>
      <c r="C79" s="376"/>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row>
    <row r="80" spans="1:31" s="326" customFormat="1" x14ac:dyDescent="0.25">
      <c r="A80" s="379"/>
      <c r="B80" s="375"/>
      <c r="C80" s="376"/>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row>
    <row r="81" spans="1:31" s="326" customFormat="1" x14ac:dyDescent="0.25">
      <c r="A81" s="379"/>
      <c r="B81" s="375"/>
      <c r="C81" s="376"/>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row>
    <row r="82" spans="1:31" s="326" customFormat="1" x14ac:dyDescent="0.25">
      <c r="A82" s="379"/>
      <c r="B82" s="375"/>
      <c r="C82" s="376"/>
      <c r="D82" s="372"/>
      <c r="E82" s="372"/>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372"/>
      <c r="AD82" s="372"/>
      <c r="AE82" s="372"/>
    </row>
    <row r="83" spans="1:31" s="326" customFormat="1" x14ac:dyDescent="0.25">
      <c r="A83" s="379"/>
      <c r="B83" s="375"/>
      <c r="C83" s="376"/>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row>
    <row r="84" spans="1:31" s="326" customFormat="1" x14ac:dyDescent="0.25">
      <c r="A84" s="379"/>
      <c r="B84" s="375"/>
      <c r="C84" s="376"/>
      <c r="D84" s="372"/>
      <c r="E84" s="372"/>
      <c r="F84" s="372"/>
      <c r="G84" s="372"/>
      <c r="H84" s="372"/>
      <c r="I84" s="372"/>
      <c r="J84" s="372"/>
      <c r="K84" s="372"/>
      <c r="L84" s="372"/>
      <c r="M84" s="372"/>
      <c r="N84" s="372"/>
      <c r="O84" s="372"/>
      <c r="P84" s="372"/>
      <c r="Q84" s="372"/>
      <c r="R84" s="372"/>
      <c r="S84" s="372"/>
      <c r="T84" s="372"/>
      <c r="U84" s="372"/>
      <c r="V84" s="372"/>
      <c r="W84" s="372"/>
      <c r="X84" s="372"/>
      <c r="Y84" s="372"/>
      <c r="Z84" s="372"/>
      <c r="AA84" s="372"/>
      <c r="AB84" s="372"/>
      <c r="AC84" s="372"/>
      <c r="AD84" s="372"/>
      <c r="AE84" s="372"/>
    </row>
    <row r="85" spans="1:31" s="326" customFormat="1" x14ac:dyDescent="0.25">
      <c r="A85" s="379"/>
      <c r="B85" s="375"/>
      <c r="C85" s="376"/>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row>
    <row r="86" spans="1:31" s="326" customFormat="1" x14ac:dyDescent="0.25">
      <c r="A86" s="379"/>
      <c r="B86" s="375"/>
      <c r="C86" s="376"/>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row>
    <row r="87" spans="1:31" s="326" customFormat="1" x14ac:dyDescent="0.25">
      <c r="A87" s="379"/>
      <c r="B87" s="375"/>
      <c r="C87" s="376"/>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row>
    <row r="88" spans="1:31" s="326" customFormat="1" x14ac:dyDescent="0.25">
      <c r="A88" s="379"/>
      <c r="B88" s="375"/>
      <c r="C88" s="376"/>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372"/>
      <c r="AE88" s="372"/>
    </row>
    <row r="89" spans="1:31" s="326" customFormat="1" x14ac:dyDescent="0.25">
      <c r="A89" s="379"/>
      <c r="B89" s="375"/>
      <c r="C89" s="376"/>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row>
    <row r="90" spans="1:31" s="326" customFormat="1" x14ac:dyDescent="0.25">
      <c r="A90" s="379"/>
      <c r="B90" s="375"/>
      <c r="C90" s="376"/>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row>
    <row r="91" spans="1:31" s="326" customFormat="1" x14ac:dyDescent="0.25">
      <c r="A91" s="379"/>
      <c r="B91" s="375"/>
      <c r="C91" s="376"/>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row>
    <row r="92" spans="1:31" s="326" customFormat="1" x14ac:dyDescent="0.25">
      <c r="A92" s="379"/>
      <c r="B92" s="375"/>
      <c r="C92" s="376"/>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row>
    <row r="93" spans="1:31" s="326" customFormat="1" x14ac:dyDescent="0.25">
      <c r="A93" s="379"/>
      <c r="B93" s="375"/>
      <c r="C93" s="376"/>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row>
    <row r="94" spans="1:31" s="326" customFormat="1" x14ac:dyDescent="0.25">
      <c r="A94" s="379"/>
      <c r="B94" s="375"/>
      <c r="C94" s="376"/>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row>
    <row r="95" spans="1:31" s="326" customFormat="1" x14ac:dyDescent="0.25">
      <c r="A95" s="379"/>
      <c r="B95" s="375"/>
      <c r="C95" s="376"/>
      <c r="D95" s="372"/>
      <c r="E95" s="372"/>
      <c r="F95" s="372"/>
      <c r="G95" s="372"/>
      <c r="H95" s="372"/>
      <c r="I95" s="372"/>
      <c r="J95" s="372"/>
      <c r="K95" s="372"/>
      <c r="L95" s="372"/>
      <c r="M95" s="372"/>
      <c r="N95" s="372"/>
      <c r="O95" s="372"/>
      <c r="P95" s="372"/>
      <c r="Q95" s="372"/>
      <c r="R95" s="372"/>
      <c r="S95" s="372"/>
      <c r="T95" s="372"/>
      <c r="U95" s="372"/>
      <c r="V95" s="372"/>
      <c r="W95" s="372"/>
      <c r="X95" s="372"/>
      <c r="Y95" s="372"/>
      <c r="Z95" s="372"/>
      <c r="AA95" s="372"/>
      <c r="AB95" s="372"/>
      <c r="AC95" s="372"/>
      <c r="AD95" s="372"/>
      <c r="AE95" s="372"/>
    </row>
    <row r="96" spans="1:31" s="326" customFormat="1" x14ac:dyDescent="0.25">
      <c r="A96" s="379"/>
      <c r="B96" s="375"/>
      <c r="C96" s="376"/>
      <c r="D96" s="372"/>
      <c r="E96" s="372"/>
      <c r="F96" s="372"/>
      <c r="G96" s="372"/>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row>
    <row r="97" spans="1:31" s="326" customFormat="1" x14ac:dyDescent="0.25">
      <c r="A97" s="379"/>
      <c r="B97" s="375"/>
      <c r="C97" s="376"/>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row>
    <row r="98" spans="1:31" s="326" customFormat="1" x14ac:dyDescent="0.25">
      <c r="A98" s="379"/>
      <c r="B98" s="375"/>
      <c r="C98" s="376"/>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row>
    <row r="99" spans="1:31" s="326" customFormat="1" x14ac:dyDescent="0.25">
      <c r="A99" s="379"/>
      <c r="B99" s="375"/>
      <c r="C99" s="376"/>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row>
    <row r="100" spans="1:31" s="326" customFormat="1" x14ac:dyDescent="0.25">
      <c r="A100" s="379"/>
      <c r="B100" s="375"/>
      <c r="C100" s="376"/>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row>
    <row r="101" spans="1:31" s="326" customFormat="1" x14ac:dyDescent="0.25">
      <c r="A101" s="379"/>
      <c r="B101" s="375"/>
      <c r="C101" s="376"/>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row>
    <row r="102" spans="1:31" s="326" customFormat="1" x14ac:dyDescent="0.25">
      <c r="A102" s="379"/>
      <c r="B102" s="375"/>
      <c r="C102" s="376"/>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row>
    <row r="103" spans="1:31" s="326" customFormat="1" x14ac:dyDescent="0.25">
      <c r="A103" s="379"/>
      <c r="B103" s="375"/>
      <c r="C103" s="376"/>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row>
    <row r="104" spans="1:31" s="326" customFormat="1" x14ac:dyDescent="0.25">
      <c r="A104" s="379"/>
      <c r="B104" s="375"/>
      <c r="C104" s="376"/>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row>
    <row r="105" spans="1:31" s="326" customFormat="1" x14ac:dyDescent="0.25">
      <c r="A105" s="379"/>
      <c r="B105" s="375"/>
      <c r="C105" s="376"/>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row>
    <row r="106" spans="1:31" s="326" customFormat="1" x14ac:dyDescent="0.25">
      <c r="A106" s="379"/>
      <c r="B106" s="375"/>
      <c r="C106" s="376"/>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row>
    <row r="107" spans="1:31" s="326" customFormat="1" x14ac:dyDescent="0.25">
      <c r="A107" s="379"/>
      <c r="B107" s="375"/>
      <c r="C107" s="376"/>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row>
    <row r="108" spans="1:31" s="326" customFormat="1" x14ac:dyDescent="0.25">
      <c r="A108" s="379"/>
      <c r="B108" s="375"/>
      <c r="C108" s="376"/>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row>
    <row r="109" spans="1:31" s="326" customFormat="1" x14ac:dyDescent="0.25">
      <c r="A109" s="379"/>
      <c r="B109" s="375"/>
      <c r="C109" s="376"/>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row>
    <row r="110" spans="1:31" s="326" customFormat="1" x14ac:dyDescent="0.25">
      <c r="A110" s="379"/>
      <c r="B110" s="375"/>
      <c r="C110" s="376"/>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row>
    <row r="111" spans="1:31" s="326" customFormat="1" x14ac:dyDescent="0.25">
      <c r="A111" s="379"/>
      <c r="B111" s="375"/>
      <c r="C111" s="376"/>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row>
    <row r="112" spans="1:31" s="326" customFormat="1" x14ac:dyDescent="0.25">
      <c r="A112" s="379"/>
      <c r="B112" s="375"/>
      <c r="C112" s="376"/>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row>
    <row r="113" spans="1:31" s="326" customFormat="1" x14ac:dyDescent="0.25">
      <c r="A113" s="379"/>
      <c r="B113" s="375"/>
      <c r="C113" s="376"/>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row>
    <row r="114" spans="1:31" s="326" customFormat="1" x14ac:dyDescent="0.25">
      <c r="A114" s="379"/>
      <c r="B114" s="375"/>
      <c r="C114" s="376"/>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row>
    <row r="115" spans="1:31" s="326" customFormat="1" x14ac:dyDescent="0.25">
      <c r="A115" s="379"/>
      <c r="B115" s="375"/>
      <c r="C115" s="376"/>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row>
    <row r="116" spans="1:31" s="326" customFormat="1" x14ac:dyDescent="0.25">
      <c r="A116" s="379"/>
      <c r="B116" s="375"/>
      <c r="C116" s="376"/>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row>
    <row r="117" spans="1:31" s="326" customFormat="1" x14ac:dyDescent="0.25">
      <c r="A117" s="379"/>
      <c r="B117" s="375"/>
      <c r="C117" s="376"/>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row>
    <row r="118" spans="1:31" s="326" customFormat="1" x14ac:dyDescent="0.25">
      <c r="A118" s="379"/>
      <c r="B118" s="375"/>
      <c r="C118" s="376"/>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row>
    <row r="119" spans="1:31" s="326" customFormat="1" x14ac:dyDescent="0.25">
      <c r="A119" s="379"/>
      <c r="B119" s="375"/>
      <c r="C119" s="376"/>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row>
    <row r="120" spans="1:31" s="326" customFormat="1" x14ac:dyDescent="0.25">
      <c r="A120" s="379"/>
      <c r="B120" s="375"/>
      <c r="C120" s="376"/>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row>
    <row r="121" spans="1:31" s="326" customFormat="1" x14ac:dyDescent="0.25">
      <c r="A121" s="379"/>
      <c r="B121" s="375"/>
      <c r="C121" s="376"/>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row>
    <row r="122" spans="1:31" s="326" customFormat="1" x14ac:dyDescent="0.25">
      <c r="A122" s="379"/>
      <c r="B122" s="375"/>
      <c r="C122" s="376"/>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row>
    <row r="123" spans="1:31" s="326" customFormat="1" x14ac:dyDescent="0.25">
      <c r="A123" s="379"/>
      <c r="B123" s="375"/>
      <c r="C123" s="376"/>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row>
    <row r="124" spans="1:31" s="326" customFormat="1" x14ac:dyDescent="0.25">
      <c r="A124" s="379"/>
      <c r="B124" s="375"/>
      <c r="C124" s="376"/>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row>
    <row r="125" spans="1:31" s="326" customFormat="1" x14ac:dyDescent="0.25">
      <c r="A125" s="379"/>
      <c r="B125" s="375"/>
      <c r="C125" s="376"/>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row>
    <row r="126" spans="1:31" s="326" customFormat="1" x14ac:dyDescent="0.25">
      <c r="A126" s="379"/>
      <c r="B126" s="375"/>
      <c r="C126" s="376"/>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row>
    <row r="127" spans="1:31" s="326" customFormat="1" x14ac:dyDescent="0.25">
      <c r="A127" s="379"/>
      <c r="B127" s="375"/>
      <c r="C127" s="376"/>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row>
    <row r="128" spans="1:31" s="326" customFormat="1" x14ac:dyDescent="0.25">
      <c r="A128" s="379"/>
      <c r="B128" s="375"/>
      <c r="C128" s="376"/>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row>
    <row r="129" spans="1:31" s="326" customFormat="1" x14ac:dyDescent="0.25">
      <c r="A129" s="379"/>
      <c r="B129" s="375"/>
      <c r="C129" s="376"/>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row>
    <row r="130" spans="1:31" s="326" customFormat="1" x14ac:dyDescent="0.25">
      <c r="A130" s="379"/>
      <c r="B130" s="375"/>
      <c r="C130" s="376"/>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row>
    <row r="131" spans="1:31" s="326" customFormat="1" x14ac:dyDescent="0.25">
      <c r="A131" s="379"/>
      <c r="B131" s="375"/>
      <c r="C131" s="376"/>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row>
    <row r="132" spans="1:31" s="326" customFormat="1" x14ac:dyDescent="0.25">
      <c r="A132" s="379"/>
      <c r="B132" s="375"/>
      <c r="C132" s="376"/>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row>
    <row r="133" spans="1:31" s="326" customFormat="1" x14ac:dyDescent="0.25">
      <c r="A133" s="379"/>
      <c r="B133" s="375"/>
      <c r="C133" s="376"/>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row>
    <row r="134" spans="1:31" s="326" customFormat="1" x14ac:dyDescent="0.25">
      <c r="A134" s="379"/>
      <c r="B134" s="375"/>
      <c r="C134" s="376"/>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row>
    <row r="135" spans="1:31" s="326" customFormat="1" x14ac:dyDescent="0.25">
      <c r="A135" s="379"/>
      <c r="B135" s="375"/>
      <c r="C135" s="376"/>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row>
    <row r="136" spans="1:31" s="326" customFormat="1" x14ac:dyDescent="0.25">
      <c r="A136" s="379"/>
      <c r="B136" s="375"/>
      <c r="C136" s="376"/>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row>
    <row r="137" spans="1:31" s="326" customFormat="1" x14ac:dyDescent="0.25">
      <c r="A137" s="379"/>
      <c r="B137" s="375"/>
      <c r="C137" s="376"/>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row>
    <row r="138" spans="1:31" s="326" customFormat="1" x14ac:dyDescent="0.25">
      <c r="A138" s="379"/>
      <c r="B138" s="375"/>
      <c r="C138" s="376"/>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row>
    <row r="139" spans="1:31" s="326" customFormat="1" x14ac:dyDescent="0.25">
      <c r="A139" s="379"/>
      <c r="B139" s="375"/>
      <c r="C139" s="376"/>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row>
    <row r="140" spans="1:31" s="326" customFormat="1" x14ac:dyDescent="0.25">
      <c r="A140" s="379"/>
      <c r="B140" s="375"/>
      <c r="C140" s="376"/>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row>
    <row r="141" spans="1:31" s="326" customFormat="1" x14ac:dyDescent="0.25">
      <c r="A141" s="379"/>
      <c r="B141" s="375"/>
      <c r="C141" s="376"/>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row>
    <row r="142" spans="1:31" s="326" customFormat="1" x14ac:dyDescent="0.25">
      <c r="A142" s="379"/>
      <c r="B142" s="375"/>
      <c r="C142" s="376"/>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row>
    <row r="143" spans="1:31" s="326" customFormat="1" x14ac:dyDescent="0.25">
      <c r="A143" s="379"/>
      <c r="B143" s="375"/>
      <c r="C143" s="376"/>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row>
    <row r="144" spans="1:31" s="326" customFormat="1" x14ac:dyDescent="0.25">
      <c r="A144" s="379"/>
      <c r="B144" s="375"/>
      <c r="C144" s="376"/>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row>
    <row r="145" spans="1:31" s="326" customFormat="1" x14ac:dyDescent="0.25">
      <c r="A145" s="379"/>
      <c r="B145" s="375"/>
      <c r="C145" s="376"/>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row>
    <row r="146" spans="1:31" s="326" customFormat="1" x14ac:dyDescent="0.25">
      <c r="A146" s="379"/>
      <c r="B146" s="375"/>
      <c r="C146" s="376"/>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row>
    <row r="147" spans="1:31" s="326" customFormat="1" x14ac:dyDescent="0.25">
      <c r="A147" s="379"/>
      <c r="B147" s="375"/>
      <c r="C147" s="376"/>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row>
    <row r="148" spans="1:31" s="326" customFormat="1" x14ac:dyDescent="0.25">
      <c r="A148" s="379"/>
      <c r="B148" s="375"/>
      <c r="C148" s="376"/>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row>
    <row r="149" spans="1:31" s="326" customFormat="1" x14ac:dyDescent="0.25">
      <c r="A149" s="379"/>
      <c r="B149" s="375"/>
      <c r="C149" s="376"/>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row>
    <row r="150" spans="1:31" s="326" customFormat="1" x14ac:dyDescent="0.25">
      <c r="A150" s="379"/>
      <c r="B150" s="375"/>
      <c r="C150" s="376"/>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row>
    <row r="151" spans="1:31" s="326" customFormat="1" x14ac:dyDescent="0.25">
      <c r="A151" s="379"/>
      <c r="B151" s="375"/>
      <c r="C151" s="376"/>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row>
    <row r="152" spans="1:31" s="326" customFormat="1" x14ac:dyDescent="0.25">
      <c r="A152" s="379"/>
      <c r="B152" s="375"/>
      <c r="C152" s="376"/>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row>
    <row r="153" spans="1:31" s="326" customFormat="1" x14ac:dyDescent="0.25">
      <c r="A153" s="379"/>
      <c r="B153" s="375"/>
      <c r="C153" s="376"/>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row>
    <row r="154" spans="1:31" s="326" customFormat="1" x14ac:dyDescent="0.25">
      <c r="A154" s="379"/>
      <c r="B154" s="375"/>
      <c r="C154" s="376"/>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row>
    <row r="155" spans="1:31" s="326" customFormat="1" x14ac:dyDescent="0.25">
      <c r="A155" s="379"/>
      <c r="B155" s="375"/>
      <c r="C155" s="376"/>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row>
    <row r="156" spans="1:31" s="326" customFormat="1" x14ac:dyDescent="0.25">
      <c r="A156" s="379"/>
      <c r="B156" s="375"/>
      <c r="C156" s="376"/>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row>
    <row r="157" spans="1:31" s="326" customFormat="1" x14ac:dyDescent="0.25">
      <c r="A157" s="379"/>
      <c r="B157" s="375"/>
      <c r="C157" s="376"/>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row>
    <row r="158" spans="1:31" s="326" customFormat="1" x14ac:dyDescent="0.25">
      <c r="A158" s="379"/>
      <c r="B158" s="375"/>
      <c r="C158" s="376"/>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row>
    <row r="159" spans="1:31" s="326" customFormat="1" x14ac:dyDescent="0.25">
      <c r="A159" s="379"/>
      <c r="B159" s="375"/>
      <c r="C159" s="376"/>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row>
    <row r="160" spans="1:31" s="326" customFormat="1" x14ac:dyDescent="0.25">
      <c r="A160" s="379"/>
      <c r="B160" s="375"/>
      <c r="C160" s="376"/>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row>
    <row r="161" spans="1:31" s="326" customFormat="1" x14ac:dyDescent="0.25">
      <c r="A161" s="379"/>
      <c r="B161" s="375"/>
      <c r="C161" s="376"/>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row>
    <row r="162" spans="1:31" s="326" customFormat="1" x14ac:dyDescent="0.25">
      <c r="A162" s="379"/>
      <c r="B162" s="375"/>
      <c r="C162" s="376"/>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row>
    <row r="163" spans="1:31" s="326" customFormat="1" x14ac:dyDescent="0.25">
      <c r="A163" s="379"/>
      <c r="B163" s="375"/>
      <c r="C163" s="376"/>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row>
    <row r="164" spans="1:31" s="326" customFormat="1" x14ac:dyDescent="0.25">
      <c r="A164" s="379"/>
      <c r="B164" s="375"/>
      <c r="C164" s="376"/>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row>
    <row r="165" spans="1:31" s="326" customFormat="1" x14ac:dyDescent="0.25">
      <c r="A165" s="379"/>
      <c r="B165" s="375"/>
      <c r="C165" s="376"/>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row>
    <row r="166" spans="1:31" s="326" customFormat="1" x14ac:dyDescent="0.25">
      <c r="A166" s="379"/>
      <c r="B166" s="375"/>
      <c r="C166" s="376"/>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row>
    <row r="167" spans="1:31" s="326" customFormat="1" x14ac:dyDescent="0.25">
      <c r="A167" s="379"/>
      <c r="B167" s="375"/>
      <c r="C167" s="376"/>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row>
    <row r="168" spans="1:31" s="326" customFormat="1" x14ac:dyDescent="0.25">
      <c r="A168" s="379"/>
      <c r="B168" s="375"/>
      <c r="C168" s="376"/>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row>
    <row r="169" spans="1:31" s="326" customFormat="1" x14ac:dyDescent="0.25">
      <c r="A169" s="379"/>
      <c r="B169" s="375"/>
      <c r="C169" s="376"/>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row>
    <row r="170" spans="1:31" s="326" customFormat="1" x14ac:dyDescent="0.25">
      <c r="A170" s="379"/>
      <c r="B170" s="375"/>
      <c r="C170" s="376"/>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row>
    <row r="171" spans="1:31" s="326" customFormat="1" x14ac:dyDescent="0.25">
      <c r="A171" s="379"/>
      <c r="B171" s="375"/>
      <c r="C171" s="376"/>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row>
    <row r="172" spans="1:31" s="326" customFormat="1" x14ac:dyDescent="0.25">
      <c r="A172" s="379"/>
      <c r="B172" s="375"/>
      <c r="C172" s="376"/>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row>
    <row r="173" spans="1:31" s="326" customFormat="1" x14ac:dyDescent="0.25">
      <c r="A173" s="379"/>
      <c r="B173" s="375"/>
      <c r="C173" s="376"/>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row>
    <row r="174" spans="1:31" s="326" customFormat="1" x14ac:dyDescent="0.25">
      <c r="A174" s="379"/>
      <c r="B174" s="375"/>
      <c r="C174" s="376"/>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row>
    <row r="175" spans="1:31" s="326" customFormat="1" x14ac:dyDescent="0.25">
      <c r="A175" s="379"/>
      <c r="B175" s="375"/>
      <c r="C175" s="376"/>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row>
    <row r="176" spans="1:31" s="326" customFormat="1" x14ac:dyDescent="0.25">
      <c r="A176" s="379"/>
      <c r="B176" s="375"/>
      <c r="C176" s="376"/>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row>
    <row r="177" spans="1:31" s="326" customFormat="1" x14ac:dyDescent="0.25">
      <c r="A177" s="379"/>
      <c r="B177" s="375"/>
      <c r="C177" s="376"/>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row>
    <row r="178" spans="1:31" s="326" customFormat="1" x14ac:dyDescent="0.25">
      <c r="A178" s="379"/>
      <c r="B178" s="375"/>
      <c r="C178" s="376"/>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row>
    <row r="179" spans="1:31" s="326" customFormat="1" x14ac:dyDescent="0.25">
      <c r="A179" s="379"/>
      <c r="B179" s="375"/>
      <c r="C179" s="376"/>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row>
    <row r="180" spans="1:31" s="326" customFormat="1" x14ac:dyDescent="0.25">
      <c r="A180" s="379"/>
      <c r="B180" s="375"/>
      <c r="C180" s="376"/>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row>
    <row r="181" spans="1:31" s="326" customFormat="1" x14ac:dyDescent="0.25">
      <c r="A181" s="379"/>
      <c r="B181" s="375"/>
      <c r="C181" s="376"/>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row>
    <row r="182" spans="1:31" s="326" customFormat="1" x14ac:dyDescent="0.25">
      <c r="A182" s="379"/>
      <c r="B182" s="375"/>
      <c r="C182" s="376"/>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row>
    <row r="183" spans="1:31" s="326" customFormat="1" x14ac:dyDescent="0.25">
      <c r="A183" s="379"/>
      <c r="B183" s="375"/>
      <c r="C183" s="376"/>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row>
    <row r="184" spans="1:31" s="326" customFormat="1" x14ac:dyDescent="0.25">
      <c r="A184" s="379"/>
      <c r="B184" s="375"/>
      <c r="C184" s="376"/>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row>
    <row r="185" spans="1:31" s="326" customFormat="1" x14ac:dyDescent="0.25">
      <c r="A185" s="379"/>
      <c r="B185" s="375"/>
      <c r="C185" s="376"/>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row>
    <row r="186" spans="1:31" s="326" customFormat="1" x14ac:dyDescent="0.25">
      <c r="A186" s="379"/>
      <c r="B186" s="375"/>
      <c r="C186" s="376"/>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row>
    <row r="187" spans="1:31" s="326" customFormat="1" x14ac:dyDescent="0.25">
      <c r="A187" s="379"/>
      <c r="B187" s="375"/>
      <c r="C187" s="376"/>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row>
    <row r="188" spans="1:31" s="326" customFormat="1" x14ac:dyDescent="0.25">
      <c r="A188" s="379"/>
      <c r="B188" s="375"/>
      <c r="C188" s="376"/>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row>
    <row r="189" spans="1:31" s="326" customFormat="1" x14ac:dyDescent="0.25">
      <c r="A189" s="379"/>
      <c r="B189" s="375"/>
      <c r="C189" s="376"/>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row>
    <row r="190" spans="1:31" s="326" customFormat="1" x14ac:dyDescent="0.25">
      <c r="A190" s="379"/>
      <c r="B190" s="375"/>
      <c r="C190" s="376"/>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row>
    <row r="191" spans="1:31" s="326" customFormat="1" x14ac:dyDescent="0.25">
      <c r="A191" s="379"/>
      <c r="B191" s="375"/>
      <c r="C191" s="376"/>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row>
    <row r="192" spans="1:31" s="326" customFormat="1" x14ac:dyDescent="0.25">
      <c r="A192" s="379"/>
      <c r="B192" s="375"/>
      <c r="C192" s="376"/>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row>
    <row r="193" spans="1:31" s="326" customFormat="1" x14ac:dyDescent="0.25">
      <c r="A193" s="379"/>
      <c r="B193" s="375"/>
      <c r="C193" s="376"/>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row>
    <row r="194" spans="1:31" s="326" customFormat="1" x14ac:dyDescent="0.25">
      <c r="A194" s="379"/>
      <c r="B194" s="375"/>
      <c r="C194" s="376"/>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row>
    <row r="195" spans="1:31" s="326" customFormat="1" x14ac:dyDescent="0.25">
      <c r="A195" s="379"/>
      <c r="B195" s="375"/>
      <c r="C195" s="376"/>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row>
    <row r="196" spans="1:31" s="326" customFormat="1" x14ac:dyDescent="0.25">
      <c r="A196" s="379"/>
      <c r="B196" s="375"/>
      <c r="C196" s="376"/>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row>
    <row r="197" spans="1:31" s="326" customFormat="1" x14ac:dyDescent="0.25">
      <c r="A197" s="379"/>
      <c r="B197" s="375"/>
      <c r="C197" s="376"/>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row>
    <row r="198" spans="1:31" s="326" customFormat="1" x14ac:dyDescent="0.25">
      <c r="A198" s="379"/>
      <c r="B198" s="375"/>
      <c r="C198" s="376"/>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row>
    <row r="199" spans="1:31" s="326" customFormat="1" x14ac:dyDescent="0.25">
      <c r="A199" s="379"/>
      <c r="B199" s="375"/>
      <c r="C199" s="376"/>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row>
    <row r="200" spans="1:31" s="326" customFormat="1" x14ac:dyDescent="0.25">
      <c r="A200" s="379"/>
      <c r="B200" s="375"/>
      <c r="C200" s="376"/>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row>
    <row r="201" spans="1:31" s="326" customFormat="1" x14ac:dyDescent="0.25">
      <c r="A201" s="379"/>
      <c r="B201" s="375"/>
      <c r="C201" s="376"/>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row>
    <row r="202" spans="1:31" s="326" customFormat="1" x14ac:dyDescent="0.25">
      <c r="A202" s="379"/>
      <c r="B202" s="375"/>
      <c r="C202" s="376"/>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row>
    <row r="203" spans="1:31" s="326" customFormat="1" x14ac:dyDescent="0.25">
      <c r="A203" s="379"/>
      <c r="B203" s="375"/>
      <c r="C203" s="376"/>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row>
    <row r="204" spans="1:31" s="326" customFormat="1" x14ac:dyDescent="0.25">
      <c r="A204" s="379"/>
      <c r="B204" s="375"/>
      <c r="C204" s="376"/>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row>
    <row r="205" spans="1:31" s="326" customFormat="1" x14ac:dyDescent="0.25">
      <c r="A205" s="379"/>
      <c r="B205" s="375"/>
      <c r="C205" s="376"/>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row>
    <row r="206" spans="1:31" s="326" customFormat="1" x14ac:dyDescent="0.25">
      <c r="A206" s="379"/>
      <c r="B206" s="375"/>
      <c r="C206" s="376"/>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row>
    <row r="207" spans="1:31" s="326" customFormat="1" x14ac:dyDescent="0.25">
      <c r="A207" s="379"/>
      <c r="B207" s="375"/>
      <c r="C207" s="376"/>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row>
    <row r="208" spans="1:31" s="326" customFormat="1" x14ac:dyDescent="0.25">
      <c r="A208" s="379"/>
      <c r="B208" s="375"/>
      <c r="C208" s="376"/>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row>
    <row r="209" spans="1:31" s="326" customFormat="1" x14ac:dyDescent="0.25">
      <c r="A209" s="379"/>
      <c r="B209" s="375"/>
      <c r="C209" s="376"/>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row>
    <row r="210" spans="1:31" s="326" customFormat="1" x14ac:dyDescent="0.25">
      <c r="A210" s="379"/>
      <c r="B210" s="375"/>
      <c r="C210" s="376"/>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row>
    <row r="211" spans="1:31" s="326" customFormat="1" x14ac:dyDescent="0.25">
      <c r="A211" s="379"/>
      <c r="B211" s="375"/>
      <c r="C211" s="376"/>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row>
    <row r="212" spans="1:31" s="326" customFormat="1" x14ac:dyDescent="0.25">
      <c r="A212" s="379"/>
      <c r="B212" s="375"/>
      <c r="C212" s="376"/>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row>
    <row r="213" spans="1:31" s="326" customFormat="1" x14ac:dyDescent="0.25">
      <c r="A213" s="379"/>
      <c r="B213" s="375"/>
      <c r="C213" s="376"/>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row>
    <row r="214" spans="1:31" s="326" customFormat="1" x14ac:dyDescent="0.25">
      <c r="A214" s="379"/>
      <c r="B214" s="375"/>
      <c r="C214" s="376"/>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row>
    <row r="215" spans="1:31" s="326" customFormat="1" x14ac:dyDescent="0.25">
      <c r="A215" s="379"/>
      <c r="B215" s="375"/>
      <c r="C215" s="376"/>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row>
    <row r="216" spans="1:31" s="326" customFormat="1" x14ac:dyDescent="0.25">
      <c r="A216" s="379"/>
      <c r="B216" s="375"/>
      <c r="C216" s="376"/>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row>
    <row r="217" spans="1:31" s="326" customFormat="1" x14ac:dyDescent="0.25">
      <c r="A217" s="379"/>
      <c r="B217" s="375"/>
      <c r="C217" s="376"/>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row>
    <row r="218" spans="1:31" s="326" customFormat="1" x14ac:dyDescent="0.25">
      <c r="A218" s="379"/>
      <c r="B218" s="375"/>
      <c r="C218" s="376"/>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row>
    <row r="219" spans="1:31" s="326" customFormat="1" x14ac:dyDescent="0.25">
      <c r="A219" s="379"/>
      <c r="B219" s="375"/>
      <c r="C219" s="376"/>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row>
    <row r="220" spans="1:31" s="326" customFormat="1" x14ac:dyDescent="0.25">
      <c r="A220" s="379"/>
      <c r="B220" s="375"/>
      <c r="C220" s="376"/>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row>
    <row r="221" spans="1:31" s="326" customFormat="1" x14ac:dyDescent="0.25">
      <c r="A221" s="379"/>
      <c r="B221" s="375"/>
      <c r="C221" s="376"/>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row>
    <row r="222" spans="1:31" s="326" customFormat="1" x14ac:dyDescent="0.25">
      <c r="A222" s="379"/>
      <c r="B222" s="375"/>
      <c r="C222" s="376"/>
      <c r="D222" s="372"/>
      <c r="E222" s="372"/>
      <c r="F222" s="372"/>
      <c r="G222" s="372"/>
      <c r="H222" s="372"/>
      <c r="I222" s="372"/>
      <c r="J222" s="372"/>
      <c r="K222" s="372"/>
      <c r="L222" s="372"/>
      <c r="M222" s="372"/>
      <c r="N222" s="372"/>
      <c r="O222" s="372"/>
      <c r="P222" s="372"/>
      <c r="Q222" s="372"/>
      <c r="R222" s="372"/>
      <c r="S222" s="372"/>
      <c r="T222" s="372"/>
      <c r="U222" s="372"/>
      <c r="V222" s="372"/>
      <c r="W222" s="372"/>
      <c r="X222" s="372"/>
      <c r="Y222" s="372"/>
      <c r="Z222" s="372"/>
      <c r="AA222" s="372"/>
      <c r="AB222" s="372"/>
      <c r="AC222" s="372"/>
      <c r="AD222" s="372"/>
      <c r="AE222" s="372"/>
    </row>
    <row r="223" spans="1:31" s="326" customFormat="1" x14ac:dyDescent="0.25">
      <c r="A223" s="379"/>
      <c r="B223" s="375"/>
      <c r="C223" s="376"/>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row>
    <row r="224" spans="1:31" s="326" customFormat="1" x14ac:dyDescent="0.25">
      <c r="A224" s="379"/>
      <c r="B224" s="375"/>
      <c r="C224" s="376"/>
      <c r="D224" s="372"/>
      <c r="E224" s="372"/>
      <c r="F224" s="372"/>
      <c r="G224" s="372"/>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row>
    <row r="225" spans="1:31" s="326" customFormat="1" x14ac:dyDescent="0.25">
      <c r="A225" s="379"/>
      <c r="B225" s="375"/>
      <c r="C225" s="376"/>
      <c r="D225" s="372"/>
      <c r="E225" s="372"/>
      <c r="F225" s="372"/>
      <c r="G225" s="372"/>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row>
    <row r="226" spans="1:31" s="326" customFormat="1" x14ac:dyDescent="0.25">
      <c r="A226" s="379"/>
      <c r="B226" s="375"/>
      <c r="C226" s="376"/>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row>
    <row r="227" spans="1:31" s="326" customFormat="1" x14ac:dyDescent="0.25">
      <c r="A227" s="379"/>
      <c r="B227" s="375"/>
      <c r="C227" s="376"/>
      <c r="D227" s="372"/>
      <c r="E227" s="372"/>
      <c r="F227" s="372"/>
      <c r="G227" s="372"/>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row>
    <row r="228" spans="1:31" s="326" customFormat="1" x14ac:dyDescent="0.25">
      <c r="A228" s="379"/>
      <c r="B228" s="375"/>
      <c r="C228" s="376"/>
      <c r="D228" s="372"/>
      <c r="E228" s="372"/>
      <c r="F228" s="372"/>
      <c r="G228" s="372"/>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row>
    <row r="229" spans="1:31" s="326" customFormat="1" x14ac:dyDescent="0.25">
      <c r="A229" s="379"/>
      <c r="B229" s="375"/>
      <c r="C229" s="376"/>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row>
    <row r="230" spans="1:31" s="326" customFormat="1" x14ac:dyDescent="0.25">
      <c r="A230" s="379"/>
      <c r="B230" s="375"/>
      <c r="C230" s="376"/>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2"/>
      <c r="AE230" s="372"/>
    </row>
    <row r="231" spans="1:31" s="326" customFormat="1" x14ac:dyDescent="0.25">
      <c r="A231" s="379"/>
      <c r="B231" s="375"/>
      <c r="C231" s="376"/>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2"/>
      <c r="AE231" s="372"/>
    </row>
    <row r="232" spans="1:31" s="326" customFormat="1" x14ac:dyDescent="0.25">
      <c r="A232" s="379"/>
      <c r="B232" s="375"/>
      <c r="C232" s="376"/>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row>
    <row r="233" spans="1:31" s="326" customFormat="1" x14ac:dyDescent="0.25">
      <c r="A233" s="379"/>
      <c r="B233" s="375"/>
      <c r="C233" s="376"/>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372"/>
      <c r="AD233" s="372"/>
      <c r="AE233" s="372"/>
    </row>
    <row r="234" spans="1:31" s="326" customFormat="1" x14ac:dyDescent="0.25">
      <c r="A234" s="379"/>
      <c r="B234" s="375"/>
      <c r="C234" s="376"/>
      <c r="D234" s="372"/>
      <c r="E234" s="372"/>
      <c r="F234" s="372"/>
      <c r="G234" s="372"/>
      <c r="H234" s="372"/>
      <c r="I234" s="372"/>
      <c r="J234" s="372"/>
      <c r="K234" s="372"/>
      <c r="L234" s="372"/>
      <c r="M234" s="372"/>
      <c r="N234" s="372"/>
      <c r="O234" s="372"/>
      <c r="P234" s="372"/>
      <c r="Q234" s="372"/>
      <c r="R234" s="372"/>
      <c r="S234" s="372"/>
      <c r="T234" s="372"/>
      <c r="U234" s="372"/>
      <c r="V234" s="372"/>
      <c r="W234" s="372"/>
      <c r="X234" s="372"/>
      <c r="Y234" s="372"/>
      <c r="Z234" s="372"/>
      <c r="AA234" s="372"/>
      <c r="AB234" s="372"/>
      <c r="AC234" s="372"/>
      <c r="AD234" s="372"/>
      <c r="AE234" s="372"/>
    </row>
    <row r="235" spans="1:31" s="326" customFormat="1" x14ac:dyDescent="0.25">
      <c r="A235" s="379"/>
      <c r="B235" s="375"/>
      <c r="C235" s="376"/>
      <c r="D235" s="372"/>
      <c r="E235" s="372"/>
      <c r="F235" s="372"/>
      <c r="G235" s="372"/>
      <c r="H235" s="372"/>
      <c r="I235" s="372"/>
      <c r="J235" s="372"/>
      <c r="K235" s="372"/>
      <c r="L235" s="372"/>
      <c r="M235" s="372"/>
      <c r="N235" s="372"/>
      <c r="O235" s="372"/>
      <c r="P235" s="372"/>
      <c r="Q235" s="372"/>
      <c r="R235" s="372"/>
      <c r="S235" s="372"/>
      <c r="T235" s="372"/>
      <c r="U235" s="372"/>
      <c r="V235" s="372"/>
      <c r="W235" s="372"/>
      <c r="X235" s="372"/>
      <c r="Y235" s="372"/>
      <c r="Z235" s="372"/>
      <c r="AA235" s="372"/>
      <c r="AB235" s="372"/>
      <c r="AC235" s="372"/>
      <c r="AD235" s="372"/>
      <c r="AE235" s="372"/>
    </row>
    <row r="236" spans="1:31" s="326" customFormat="1" x14ac:dyDescent="0.25">
      <c r="A236" s="379"/>
      <c r="B236" s="375"/>
      <c r="C236" s="376"/>
      <c r="D236" s="372"/>
      <c r="E236" s="372"/>
      <c r="F236" s="372"/>
      <c r="G236" s="372"/>
      <c r="H236" s="372"/>
      <c r="I236" s="372"/>
      <c r="J236" s="372"/>
      <c r="K236" s="372"/>
      <c r="L236" s="372"/>
      <c r="M236" s="372"/>
      <c r="N236" s="372"/>
      <c r="O236" s="372"/>
      <c r="P236" s="372"/>
      <c r="Q236" s="372"/>
      <c r="R236" s="372"/>
      <c r="S236" s="372"/>
      <c r="T236" s="372"/>
      <c r="U236" s="372"/>
      <c r="V236" s="372"/>
      <c r="W236" s="372"/>
      <c r="X236" s="372"/>
      <c r="Y236" s="372"/>
      <c r="Z236" s="372"/>
      <c r="AA236" s="372"/>
      <c r="AB236" s="372"/>
      <c r="AC236" s="372"/>
      <c r="AD236" s="372"/>
      <c r="AE236" s="372"/>
    </row>
    <row r="237" spans="1:31" s="326" customFormat="1" x14ac:dyDescent="0.25">
      <c r="A237" s="379"/>
      <c r="B237" s="375"/>
      <c r="C237" s="376"/>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2"/>
      <c r="AD237" s="372"/>
      <c r="AE237" s="372"/>
    </row>
    <row r="238" spans="1:31" s="326" customFormat="1" x14ac:dyDescent="0.25">
      <c r="A238" s="379"/>
      <c r="B238" s="375"/>
      <c r="C238" s="376"/>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2"/>
      <c r="AE238" s="372"/>
    </row>
    <row r="239" spans="1:31" s="326" customFormat="1" x14ac:dyDescent="0.25">
      <c r="A239" s="379"/>
      <c r="B239" s="375"/>
      <c r="C239" s="376"/>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2"/>
      <c r="AE239" s="372"/>
    </row>
    <row r="240" spans="1:31" s="326" customFormat="1" x14ac:dyDescent="0.25">
      <c r="A240" s="379"/>
      <c r="B240" s="375"/>
      <c r="C240" s="376"/>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2"/>
      <c r="AC240" s="372"/>
      <c r="AD240" s="372"/>
      <c r="AE240" s="372"/>
    </row>
    <row r="241" spans="1:31" s="326" customFormat="1" x14ac:dyDescent="0.25">
      <c r="A241" s="379"/>
      <c r="B241" s="375"/>
      <c r="C241" s="376"/>
      <c r="D241" s="372"/>
      <c r="E241" s="372"/>
      <c r="F241" s="372"/>
      <c r="G241" s="372"/>
      <c r="H241" s="372"/>
      <c r="I241" s="372"/>
      <c r="J241" s="372"/>
      <c r="K241" s="372"/>
      <c r="L241" s="372"/>
      <c r="M241" s="372"/>
      <c r="N241" s="372"/>
      <c r="O241" s="372"/>
      <c r="P241" s="372"/>
      <c r="Q241" s="372"/>
      <c r="R241" s="372"/>
      <c r="S241" s="372"/>
      <c r="T241" s="372"/>
      <c r="U241" s="372"/>
      <c r="V241" s="372"/>
      <c r="W241" s="372"/>
      <c r="X241" s="372"/>
      <c r="Y241" s="372"/>
      <c r="Z241" s="372"/>
      <c r="AA241" s="372"/>
      <c r="AB241" s="372"/>
      <c r="AC241" s="372"/>
      <c r="AD241" s="372"/>
      <c r="AE241" s="372"/>
    </row>
    <row r="242" spans="1:31" s="326" customFormat="1" x14ac:dyDescent="0.25">
      <c r="A242" s="379"/>
      <c r="B242" s="375"/>
      <c r="C242" s="376"/>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2"/>
      <c r="AC242" s="372"/>
      <c r="AD242" s="372"/>
      <c r="AE242" s="372"/>
    </row>
    <row r="243" spans="1:31" s="326" customFormat="1" x14ac:dyDescent="0.25">
      <c r="A243" s="379"/>
      <c r="B243" s="375"/>
      <c r="C243" s="376"/>
      <c r="D243" s="372"/>
      <c r="E243" s="372"/>
      <c r="F243" s="372"/>
      <c r="G243" s="372"/>
      <c r="H243" s="372"/>
      <c r="I243" s="372"/>
      <c r="J243" s="372"/>
      <c r="K243" s="372"/>
      <c r="L243" s="372"/>
      <c r="M243" s="372"/>
      <c r="N243" s="372"/>
      <c r="O243" s="372"/>
      <c r="P243" s="372"/>
      <c r="Q243" s="372"/>
      <c r="R243" s="372"/>
      <c r="S243" s="372"/>
      <c r="T243" s="372"/>
      <c r="U243" s="372"/>
      <c r="V243" s="372"/>
      <c r="W243" s="372"/>
      <c r="X243" s="372"/>
      <c r="Y243" s="372"/>
      <c r="Z243" s="372"/>
      <c r="AA243" s="372"/>
      <c r="AB243" s="372"/>
      <c r="AC243" s="372"/>
      <c r="AD243" s="372"/>
      <c r="AE243" s="372"/>
    </row>
    <row r="244" spans="1:31" s="326" customFormat="1" x14ac:dyDescent="0.25">
      <c r="A244" s="379"/>
      <c r="B244" s="375"/>
      <c r="C244" s="376"/>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2"/>
      <c r="AC244" s="372"/>
      <c r="AD244" s="372"/>
      <c r="AE244" s="372"/>
    </row>
    <row r="245" spans="1:31" s="326" customFormat="1" x14ac:dyDescent="0.25">
      <c r="A245" s="379"/>
      <c r="B245" s="375"/>
      <c r="C245" s="376"/>
      <c r="D245" s="372"/>
      <c r="E245" s="372"/>
      <c r="F245" s="372"/>
      <c r="G245" s="372"/>
      <c r="H245" s="372"/>
      <c r="I245" s="372"/>
      <c r="J245" s="372"/>
      <c r="K245" s="372"/>
      <c r="L245" s="372"/>
      <c r="M245" s="372"/>
      <c r="N245" s="372"/>
      <c r="O245" s="372"/>
      <c r="P245" s="372"/>
      <c r="Q245" s="372"/>
      <c r="R245" s="372"/>
      <c r="S245" s="372"/>
      <c r="T245" s="372"/>
      <c r="U245" s="372"/>
      <c r="V245" s="372"/>
      <c r="W245" s="372"/>
      <c r="X245" s="372"/>
      <c r="Y245" s="372"/>
      <c r="Z245" s="372"/>
      <c r="AA245" s="372"/>
      <c r="AB245" s="372"/>
      <c r="AC245" s="372"/>
      <c r="AD245" s="372"/>
      <c r="AE245" s="372"/>
    </row>
    <row r="246" spans="1:31" s="326" customFormat="1" x14ac:dyDescent="0.25">
      <c r="A246" s="379"/>
      <c r="B246" s="375"/>
      <c r="C246" s="376"/>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row>
    <row r="247" spans="1:31" s="326" customFormat="1" x14ac:dyDescent="0.25">
      <c r="A247" s="379"/>
      <c r="B247" s="375"/>
      <c r="C247" s="376"/>
      <c r="D247" s="372"/>
      <c r="E247" s="372"/>
      <c r="F247" s="372"/>
      <c r="G247" s="372"/>
      <c r="H247" s="372"/>
      <c r="I247" s="372"/>
      <c r="J247" s="372"/>
      <c r="K247" s="372"/>
      <c r="L247" s="372"/>
      <c r="M247" s="372"/>
      <c r="N247" s="372"/>
      <c r="O247" s="372"/>
      <c r="P247" s="372"/>
      <c r="Q247" s="372"/>
      <c r="R247" s="372"/>
      <c r="S247" s="372"/>
      <c r="T247" s="372"/>
      <c r="U247" s="372"/>
      <c r="V247" s="372"/>
      <c r="W247" s="372"/>
      <c r="X247" s="372"/>
      <c r="Y247" s="372"/>
      <c r="Z247" s="372"/>
      <c r="AA247" s="372"/>
      <c r="AB247" s="372"/>
      <c r="AC247" s="372"/>
      <c r="AD247" s="372"/>
      <c r="AE247" s="372"/>
    </row>
    <row r="248" spans="1:31" s="326" customFormat="1" x14ac:dyDescent="0.25">
      <c r="A248" s="379"/>
      <c r="B248" s="375"/>
      <c r="C248" s="376"/>
      <c r="D248" s="372"/>
      <c r="E248" s="372"/>
      <c r="F248" s="372"/>
      <c r="G248" s="372"/>
      <c r="H248" s="372"/>
      <c r="I248" s="372"/>
      <c r="J248" s="372"/>
      <c r="K248" s="372"/>
      <c r="L248" s="372"/>
      <c r="M248" s="372"/>
      <c r="N248" s="372"/>
      <c r="O248" s="372"/>
      <c r="P248" s="372"/>
      <c r="Q248" s="372"/>
      <c r="R248" s="372"/>
      <c r="S248" s="372"/>
      <c r="T248" s="372"/>
      <c r="U248" s="372"/>
      <c r="V248" s="372"/>
      <c r="W248" s="372"/>
      <c r="X248" s="372"/>
      <c r="Y248" s="372"/>
      <c r="Z248" s="372"/>
      <c r="AA248" s="372"/>
      <c r="AB248" s="372"/>
      <c r="AC248" s="372"/>
      <c r="AD248" s="372"/>
      <c r="AE248" s="372"/>
    </row>
    <row r="249" spans="1:31" s="326" customFormat="1" x14ac:dyDescent="0.25">
      <c r="A249" s="379"/>
      <c r="B249" s="375"/>
      <c r="C249" s="376"/>
      <c r="D249" s="372"/>
      <c r="E249" s="372"/>
      <c r="F249" s="372"/>
      <c r="G249" s="372"/>
      <c r="H249" s="372"/>
      <c r="I249" s="372"/>
      <c r="J249" s="372"/>
      <c r="K249" s="372"/>
      <c r="L249" s="372"/>
      <c r="M249" s="372"/>
      <c r="N249" s="372"/>
      <c r="O249" s="372"/>
      <c r="P249" s="372"/>
      <c r="Q249" s="372"/>
      <c r="R249" s="372"/>
      <c r="S249" s="372"/>
      <c r="T249" s="372"/>
      <c r="U249" s="372"/>
      <c r="V249" s="372"/>
      <c r="W249" s="372"/>
      <c r="X249" s="372"/>
      <c r="Y249" s="372"/>
      <c r="Z249" s="372"/>
      <c r="AA249" s="372"/>
      <c r="AB249" s="372"/>
      <c r="AC249" s="372"/>
      <c r="AD249" s="372"/>
      <c r="AE249" s="372"/>
    </row>
    <row r="250" spans="1:31" s="326" customFormat="1" x14ac:dyDescent="0.25">
      <c r="A250" s="379"/>
      <c r="B250" s="375"/>
      <c r="C250" s="376"/>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row>
    <row r="251" spans="1:31" s="326" customFormat="1" x14ac:dyDescent="0.25">
      <c r="A251" s="379"/>
      <c r="B251" s="375"/>
      <c r="C251" s="376"/>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row>
    <row r="252" spans="1:31" s="326" customFormat="1" x14ac:dyDescent="0.25">
      <c r="A252" s="379"/>
      <c r="B252" s="375"/>
      <c r="C252" s="376"/>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row>
    <row r="253" spans="1:31" s="326" customFormat="1" x14ac:dyDescent="0.25">
      <c r="A253" s="379"/>
      <c r="B253" s="375"/>
      <c r="C253" s="376"/>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row>
    <row r="254" spans="1:31" s="326" customFormat="1" x14ac:dyDescent="0.25">
      <c r="A254" s="379"/>
      <c r="B254" s="375"/>
      <c r="C254" s="376"/>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row>
    <row r="255" spans="1:31" s="326" customFormat="1" x14ac:dyDescent="0.25">
      <c r="A255" s="379"/>
      <c r="B255" s="375"/>
      <c r="C255" s="376"/>
      <c r="D255" s="372"/>
      <c r="E255" s="372"/>
      <c r="F255" s="372"/>
      <c r="G255" s="372"/>
      <c r="H255" s="372"/>
      <c r="I255" s="372"/>
      <c r="J255" s="372"/>
      <c r="K255" s="372"/>
      <c r="L255" s="372"/>
      <c r="M255" s="372"/>
      <c r="N255" s="372"/>
      <c r="O255" s="372"/>
      <c r="P255" s="372"/>
      <c r="Q255" s="372"/>
      <c r="R255" s="372"/>
      <c r="S255" s="372"/>
      <c r="T255" s="372"/>
      <c r="U255" s="372"/>
      <c r="V255" s="372"/>
      <c r="W255" s="372"/>
      <c r="X255" s="372"/>
      <c r="Y255" s="372"/>
      <c r="Z255" s="372"/>
      <c r="AA255" s="372"/>
      <c r="AB255" s="372"/>
      <c r="AC255" s="372"/>
      <c r="AD255" s="372"/>
      <c r="AE255" s="372"/>
    </row>
    <row r="256" spans="1:31" s="326" customFormat="1" x14ac:dyDescent="0.25">
      <c r="A256" s="379"/>
      <c r="B256" s="375"/>
      <c r="C256" s="376"/>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row>
    <row r="257" spans="1:31" s="326" customFormat="1" x14ac:dyDescent="0.25">
      <c r="A257" s="379"/>
      <c r="B257" s="375"/>
      <c r="C257" s="376"/>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row>
    <row r="258" spans="1:31" s="326" customFormat="1" x14ac:dyDescent="0.25">
      <c r="A258" s="379"/>
      <c r="B258" s="375"/>
      <c r="C258" s="376"/>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2"/>
      <c r="AC258" s="372"/>
      <c r="AD258" s="372"/>
      <c r="AE258" s="372"/>
    </row>
    <row r="259" spans="1:31" s="326" customFormat="1" x14ac:dyDescent="0.25">
      <c r="A259" s="379"/>
      <c r="B259" s="375"/>
      <c r="C259" s="376"/>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row>
    <row r="260" spans="1:31" s="326" customFormat="1" x14ac:dyDescent="0.25">
      <c r="A260" s="379"/>
      <c r="B260" s="375"/>
      <c r="C260" s="376"/>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2"/>
      <c r="AC260" s="372"/>
      <c r="AD260" s="372"/>
      <c r="AE260" s="372"/>
    </row>
    <row r="261" spans="1:31" s="326" customFormat="1" x14ac:dyDescent="0.25">
      <c r="A261" s="379"/>
      <c r="B261" s="375"/>
      <c r="C261" s="376"/>
      <c r="D261" s="372"/>
      <c r="E261" s="372"/>
      <c r="F261" s="372"/>
      <c r="G261" s="372"/>
      <c r="H261" s="372"/>
      <c r="I261" s="372"/>
      <c r="J261" s="372"/>
      <c r="K261" s="372"/>
      <c r="L261" s="372"/>
      <c r="M261" s="372"/>
      <c r="N261" s="372"/>
      <c r="O261" s="372"/>
      <c r="P261" s="372"/>
      <c r="Q261" s="372"/>
      <c r="R261" s="372"/>
      <c r="S261" s="372"/>
      <c r="T261" s="372"/>
      <c r="U261" s="372"/>
      <c r="V261" s="372"/>
      <c r="W261" s="372"/>
      <c r="X261" s="372"/>
      <c r="Y261" s="372"/>
      <c r="Z261" s="372"/>
      <c r="AA261" s="372"/>
      <c r="AB261" s="372"/>
      <c r="AC261" s="372"/>
      <c r="AD261" s="372"/>
      <c r="AE261" s="372"/>
    </row>
    <row r="262" spans="1:31" s="326" customFormat="1" x14ac:dyDescent="0.25">
      <c r="A262" s="379"/>
      <c r="B262" s="375"/>
      <c r="C262" s="376"/>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c r="AA262" s="372"/>
      <c r="AB262" s="372"/>
      <c r="AC262" s="372"/>
      <c r="AD262" s="372"/>
      <c r="AE262" s="372"/>
    </row>
    <row r="263" spans="1:31" s="326" customFormat="1" x14ac:dyDescent="0.25">
      <c r="A263" s="379"/>
      <c r="B263" s="375"/>
      <c r="C263" s="376"/>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2"/>
      <c r="Z263" s="372"/>
      <c r="AA263" s="372"/>
      <c r="AB263" s="372"/>
      <c r="AC263" s="372"/>
      <c r="AD263" s="372"/>
      <c r="AE263" s="372"/>
    </row>
    <row r="264" spans="1:31" s="326" customFormat="1" x14ac:dyDescent="0.25">
      <c r="A264" s="379"/>
      <c r="B264" s="375"/>
      <c r="C264" s="376"/>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c r="AA264" s="372"/>
      <c r="AB264" s="372"/>
      <c r="AC264" s="372"/>
      <c r="AD264" s="372"/>
      <c r="AE264" s="372"/>
    </row>
    <row r="265" spans="1:31" s="326" customFormat="1" x14ac:dyDescent="0.25">
      <c r="A265" s="379"/>
      <c r="B265" s="375"/>
      <c r="C265" s="376"/>
      <c r="D265" s="372"/>
      <c r="E265" s="372"/>
      <c r="F265" s="372"/>
      <c r="G265" s="372"/>
      <c r="H265" s="372"/>
      <c r="I265" s="372"/>
      <c r="J265" s="372"/>
      <c r="K265" s="372"/>
      <c r="L265" s="372"/>
      <c r="M265" s="372"/>
      <c r="N265" s="372"/>
      <c r="O265" s="372"/>
      <c r="P265" s="372"/>
      <c r="Q265" s="372"/>
      <c r="R265" s="372"/>
      <c r="S265" s="372"/>
      <c r="T265" s="372"/>
      <c r="U265" s="372"/>
      <c r="V265" s="372"/>
      <c r="W265" s="372"/>
      <c r="X265" s="372"/>
      <c r="Y265" s="372"/>
      <c r="Z265" s="372"/>
      <c r="AA265" s="372"/>
      <c r="AB265" s="372"/>
      <c r="AC265" s="372"/>
      <c r="AD265" s="372"/>
      <c r="AE265" s="372"/>
    </row>
    <row r="266" spans="1:31" s="326" customFormat="1" x14ac:dyDescent="0.25">
      <c r="A266" s="379"/>
      <c r="B266" s="375"/>
      <c r="C266" s="376"/>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c r="AA266" s="372"/>
      <c r="AB266" s="372"/>
      <c r="AC266" s="372"/>
      <c r="AD266" s="372"/>
      <c r="AE266" s="372"/>
    </row>
    <row r="267" spans="1:31" s="326" customFormat="1" x14ac:dyDescent="0.25">
      <c r="A267" s="379"/>
      <c r="B267" s="375"/>
      <c r="C267" s="376"/>
      <c r="D267" s="372"/>
      <c r="E267" s="372"/>
      <c r="F267" s="372"/>
      <c r="G267" s="372"/>
      <c r="H267" s="372"/>
      <c r="I267" s="372"/>
      <c r="J267" s="372"/>
      <c r="K267" s="372"/>
      <c r="L267" s="372"/>
      <c r="M267" s="372"/>
      <c r="N267" s="372"/>
      <c r="O267" s="372"/>
      <c r="P267" s="372"/>
      <c r="Q267" s="372"/>
      <c r="R267" s="372"/>
      <c r="S267" s="372"/>
      <c r="T267" s="372"/>
      <c r="U267" s="372"/>
      <c r="V267" s="372"/>
      <c r="W267" s="372"/>
      <c r="X267" s="372"/>
      <c r="Y267" s="372"/>
      <c r="Z267" s="372"/>
      <c r="AA267" s="372"/>
      <c r="AB267" s="372"/>
      <c r="AC267" s="372"/>
      <c r="AD267" s="372"/>
      <c r="AE267" s="372"/>
    </row>
    <row r="268" spans="1:31" s="326" customFormat="1" x14ac:dyDescent="0.25">
      <c r="A268" s="379"/>
      <c r="B268" s="375"/>
      <c r="C268" s="376"/>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c r="AB268" s="372"/>
      <c r="AC268" s="372"/>
      <c r="AD268" s="372"/>
      <c r="AE268" s="372"/>
    </row>
    <row r="269" spans="1:31" s="326" customFormat="1" x14ac:dyDescent="0.25">
      <c r="A269" s="379"/>
      <c r="B269" s="375"/>
      <c r="C269" s="376"/>
      <c r="D269" s="372"/>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row>
    <row r="270" spans="1:31" s="326" customFormat="1" x14ac:dyDescent="0.25">
      <c r="A270" s="379"/>
      <c r="B270" s="375"/>
      <c r="C270" s="376"/>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c r="AA270" s="372"/>
      <c r="AB270" s="372"/>
      <c r="AC270" s="372"/>
      <c r="AD270" s="372"/>
      <c r="AE270" s="372"/>
    </row>
    <row r="271" spans="1:31" s="326" customFormat="1" x14ac:dyDescent="0.25">
      <c r="A271" s="379"/>
      <c r="B271" s="375"/>
      <c r="C271" s="376"/>
      <c r="D271" s="372"/>
      <c r="E271" s="372"/>
      <c r="F271" s="372"/>
      <c r="G271" s="372"/>
      <c r="H271" s="372"/>
      <c r="I271" s="372"/>
      <c r="J271" s="372"/>
      <c r="K271" s="372"/>
      <c r="L271" s="372"/>
      <c r="M271" s="372"/>
      <c r="N271" s="372"/>
      <c r="O271" s="372"/>
      <c r="P271" s="372"/>
      <c r="Q271" s="372"/>
      <c r="R271" s="372"/>
      <c r="S271" s="372"/>
      <c r="T271" s="372"/>
      <c r="U271" s="372"/>
      <c r="V271" s="372"/>
      <c r="W271" s="372"/>
      <c r="X271" s="372"/>
      <c r="Y271" s="372"/>
      <c r="Z271" s="372"/>
      <c r="AA271" s="372"/>
      <c r="AB271" s="372"/>
      <c r="AC271" s="372"/>
      <c r="AD271" s="372"/>
      <c r="AE271" s="372"/>
    </row>
    <row r="272" spans="1:31" s="326" customFormat="1" x14ac:dyDescent="0.25">
      <c r="A272" s="379"/>
      <c r="B272" s="375"/>
      <c r="C272" s="376"/>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2"/>
      <c r="AC272" s="372"/>
      <c r="AD272" s="372"/>
      <c r="AE272" s="372"/>
    </row>
    <row r="273" spans="1:31" s="326" customFormat="1" x14ac:dyDescent="0.25">
      <c r="A273" s="379"/>
      <c r="B273" s="375"/>
      <c r="C273" s="376"/>
      <c r="D273" s="372"/>
      <c r="E273" s="372"/>
      <c r="F273" s="372"/>
      <c r="G273" s="372"/>
      <c r="H273" s="372"/>
      <c r="I273" s="372"/>
      <c r="J273" s="372"/>
      <c r="K273" s="372"/>
      <c r="L273" s="372"/>
      <c r="M273" s="372"/>
      <c r="N273" s="372"/>
      <c r="O273" s="372"/>
      <c r="P273" s="372"/>
      <c r="Q273" s="372"/>
      <c r="R273" s="372"/>
      <c r="S273" s="372"/>
      <c r="T273" s="372"/>
      <c r="U273" s="372"/>
      <c r="V273" s="372"/>
      <c r="W273" s="372"/>
      <c r="X273" s="372"/>
      <c r="Y273" s="372"/>
      <c r="Z273" s="372"/>
      <c r="AA273" s="372"/>
      <c r="AB273" s="372"/>
      <c r="AC273" s="372"/>
      <c r="AD273" s="372"/>
      <c r="AE273" s="372"/>
    </row>
    <row r="274" spans="1:31" s="326" customFormat="1" x14ac:dyDescent="0.25">
      <c r="A274" s="379"/>
      <c r="B274" s="375"/>
      <c r="C274" s="376"/>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c r="AA274" s="372"/>
      <c r="AB274" s="372"/>
      <c r="AC274" s="372"/>
      <c r="AD274" s="372"/>
      <c r="AE274" s="372"/>
    </row>
    <row r="275" spans="1:31" s="326" customFormat="1" x14ac:dyDescent="0.25">
      <c r="A275" s="379"/>
      <c r="B275" s="375"/>
      <c r="C275" s="376"/>
      <c r="D275" s="372"/>
      <c r="E275" s="372"/>
      <c r="F275" s="372"/>
      <c r="G275" s="372"/>
      <c r="H275" s="372"/>
      <c r="I275" s="372"/>
      <c r="J275" s="372"/>
      <c r="K275" s="372"/>
      <c r="L275" s="372"/>
      <c r="M275" s="372"/>
      <c r="N275" s="372"/>
      <c r="O275" s="372"/>
      <c r="P275" s="372"/>
      <c r="Q275" s="372"/>
      <c r="R275" s="372"/>
      <c r="S275" s="372"/>
      <c r="T275" s="372"/>
      <c r="U275" s="372"/>
      <c r="V275" s="372"/>
      <c r="W275" s="372"/>
      <c r="X275" s="372"/>
      <c r="Y275" s="372"/>
      <c r="Z275" s="372"/>
      <c r="AA275" s="372"/>
      <c r="AB275" s="372"/>
      <c r="AC275" s="372"/>
      <c r="AD275" s="372"/>
      <c r="AE275" s="372"/>
    </row>
    <row r="276" spans="1:31" s="326" customFormat="1" x14ac:dyDescent="0.25">
      <c r="A276" s="379"/>
      <c r="B276" s="375"/>
      <c r="C276" s="376"/>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c r="AA276" s="372"/>
      <c r="AB276" s="372"/>
      <c r="AC276" s="372"/>
      <c r="AD276" s="372"/>
      <c r="AE276" s="372"/>
    </row>
    <row r="277" spans="1:31" s="326" customFormat="1" x14ac:dyDescent="0.25">
      <c r="A277" s="379"/>
      <c r="B277" s="375"/>
      <c r="C277" s="376"/>
      <c r="D277" s="372"/>
      <c r="E277" s="372"/>
      <c r="F277" s="372"/>
      <c r="G277" s="372"/>
      <c r="H277" s="372"/>
      <c r="I277" s="372"/>
      <c r="J277" s="372"/>
      <c r="K277" s="372"/>
      <c r="L277" s="372"/>
      <c r="M277" s="372"/>
      <c r="N277" s="372"/>
      <c r="O277" s="372"/>
      <c r="P277" s="372"/>
      <c r="Q277" s="372"/>
      <c r="R277" s="372"/>
      <c r="S277" s="372"/>
      <c r="T277" s="372"/>
      <c r="U277" s="372"/>
      <c r="V277" s="372"/>
      <c r="W277" s="372"/>
      <c r="X277" s="372"/>
      <c r="Y277" s="372"/>
      <c r="Z277" s="372"/>
      <c r="AA277" s="372"/>
      <c r="AB277" s="372"/>
      <c r="AC277" s="372"/>
      <c r="AD277" s="372"/>
      <c r="AE277" s="372"/>
    </row>
    <row r="278" spans="1:31" s="326" customFormat="1" x14ac:dyDescent="0.25">
      <c r="A278" s="379"/>
      <c r="B278" s="375"/>
      <c r="C278" s="376"/>
      <c r="D278" s="372"/>
      <c r="E278" s="372"/>
      <c r="F278" s="372"/>
      <c r="G278" s="372"/>
      <c r="H278" s="372"/>
      <c r="I278" s="372"/>
      <c r="J278" s="372"/>
      <c r="K278" s="372"/>
      <c r="L278" s="372"/>
      <c r="M278" s="372"/>
      <c r="N278" s="372"/>
      <c r="O278" s="372"/>
      <c r="P278" s="372"/>
      <c r="Q278" s="372"/>
      <c r="R278" s="372"/>
      <c r="S278" s="372"/>
      <c r="T278" s="372"/>
      <c r="U278" s="372"/>
      <c r="V278" s="372"/>
      <c r="W278" s="372"/>
      <c r="X278" s="372"/>
      <c r="Y278" s="372"/>
      <c r="Z278" s="372"/>
      <c r="AA278" s="372"/>
      <c r="AB278" s="372"/>
      <c r="AC278" s="372"/>
      <c r="AD278" s="372"/>
      <c r="AE278" s="372"/>
    </row>
    <row r="279" spans="1:31" s="326" customFormat="1" x14ac:dyDescent="0.25">
      <c r="A279" s="379"/>
      <c r="B279" s="375"/>
      <c r="C279" s="376"/>
      <c r="D279" s="372"/>
      <c r="E279" s="372"/>
      <c r="F279" s="372"/>
      <c r="G279" s="372"/>
      <c r="H279" s="372"/>
      <c r="I279" s="372"/>
      <c r="J279" s="372"/>
      <c r="K279" s="372"/>
      <c r="L279" s="372"/>
      <c r="M279" s="372"/>
      <c r="N279" s="372"/>
      <c r="O279" s="372"/>
      <c r="P279" s="372"/>
      <c r="Q279" s="372"/>
      <c r="R279" s="372"/>
      <c r="S279" s="372"/>
      <c r="T279" s="372"/>
      <c r="U279" s="372"/>
      <c r="V279" s="372"/>
      <c r="W279" s="372"/>
      <c r="X279" s="372"/>
      <c r="Y279" s="372"/>
      <c r="Z279" s="372"/>
      <c r="AA279" s="372"/>
      <c r="AB279" s="372"/>
      <c r="AC279" s="372"/>
      <c r="AD279" s="372"/>
      <c r="AE279" s="372"/>
    </row>
    <row r="280" spans="1:31" s="326" customFormat="1" x14ac:dyDescent="0.25">
      <c r="A280" s="379"/>
      <c r="B280" s="375"/>
      <c r="C280" s="376"/>
      <c r="D280" s="372"/>
      <c r="E280" s="372"/>
      <c r="F280" s="372"/>
      <c r="G280" s="372"/>
      <c r="H280" s="372"/>
      <c r="I280" s="372"/>
      <c r="J280" s="372"/>
      <c r="K280" s="372"/>
      <c r="L280" s="372"/>
      <c r="M280" s="372"/>
      <c r="N280" s="372"/>
      <c r="O280" s="372"/>
      <c r="P280" s="372"/>
      <c r="Q280" s="372"/>
      <c r="R280" s="372"/>
      <c r="S280" s="372"/>
      <c r="T280" s="372"/>
      <c r="U280" s="372"/>
      <c r="V280" s="372"/>
      <c r="W280" s="372"/>
      <c r="X280" s="372"/>
      <c r="Y280" s="372"/>
      <c r="Z280" s="372"/>
      <c r="AA280" s="372"/>
      <c r="AB280" s="372"/>
      <c r="AC280" s="372"/>
      <c r="AD280" s="372"/>
      <c r="AE280" s="372"/>
    </row>
    <row r="281" spans="1:31" s="326" customFormat="1" x14ac:dyDescent="0.25">
      <c r="A281" s="379"/>
      <c r="B281" s="375"/>
      <c r="C281" s="376"/>
      <c r="D281" s="372"/>
      <c r="E281" s="372"/>
      <c r="F281" s="372"/>
      <c r="G281" s="372"/>
      <c r="H281" s="372"/>
      <c r="I281" s="372"/>
      <c r="J281" s="372"/>
      <c r="K281" s="372"/>
      <c r="L281" s="372"/>
      <c r="M281" s="372"/>
      <c r="N281" s="372"/>
      <c r="O281" s="372"/>
      <c r="P281" s="372"/>
      <c r="Q281" s="372"/>
      <c r="R281" s="372"/>
      <c r="S281" s="372"/>
      <c r="T281" s="372"/>
      <c r="U281" s="372"/>
      <c r="V281" s="372"/>
      <c r="W281" s="372"/>
      <c r="X281" s="372"/>
      <c r="Y281" s="372"/>
      <c r="Z281" s="372"/>
      <c r="AA281" s="372"/>
      <c r="AB281" s="372"/>
      <c r="AC281" s="372"/>
      <c r="AD281" s="372"/>
      <c r="AE281" s="372"/>
    </row>
    <row r="282" spans="1:31" s="326" customFormat="1" x14ac:dyDescent="0.25">
      <c r="A282" s="379"/>
      <c r="B282" s="375"/>
      <c r="C282" s="376"/>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c r="AA282" s="372"/>
      <c r="AB282" s="372"/>
      <c r="AC282" s="372"/>
      <c r="AD282" s="372"/>
      <c r="AE282" s="372"/>
    </row>
    <row r="283" spans="1:31" s="326" customFormat="1" x14ac:dyDescent="0.25">
      <c r="A283" s="379"/>
      <c r="B283" s="375"/>
      <c r="C283" s="376"/>
      <c r="D283" s="372"/>
      <c r="E283" s="372"/>
      <c r="F283" s="372"/>
      <c r="G283" s="372"/>
      <c r="H283" s="372"/>
      <c r="I283" s="372"/>
      <c r="J283" s="372"/>
      <c r="K283" s="372"/>
      <c r="L283" s="372"/>
      <c r="M283" s="372"/>
      <c r="N283" s="372"/>
      <c r="O283" s="372"/>
      <c r="P283" s="372"/>
      <c r="Q283" s="372"/>
      <c r="R283" s="372"/>
      <c r="S283" s="372"/>
      <c r="T283" s="372"/>
      <c r="U283" s="372"/>
      <c r="V283" s="372"/>
      <c r="W283" s="372"/>
      <c r="X283" s="372"/>
      <c r="Y283" s="372"/>
      <c r="Z283" s="372"/>
      <c r="AA283" s="372"/>
      <c r="AB283" s="372"/>
      <c r="AC283" s="372"/>
      <c r="AD283" s="372"/>
      <c r="AE283" s="372"/>
    </row>
    <row r="284" spans="1:31" s="326" customFormat="1" x14ac:dyDescent="0.25">
      <c r="A284" s="379"/>
      <c r="B284" s="375"/>
      <c r="C284" s="376"/>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c r="AA284" s="372"/>
      <c r="AB284" s="372"/>
      <c r="AC284" s="372"/>
      <c r="AD284" s="372"/>
      <c r="AE284" s="372"/>
    </row>
    <row r="285" spans="1:31" s="326" customFormat="1" x14ac:dyDescent="0.25">
      <c r="A285" s="379"/>
      <c r="B285" s="375"/>
      <c r="C285" s="376"/>
      <c r="D285" s="372"/>
      <c r="E285" s="372"/>
      <c r="F285" s="372"/>
      <c r="G285" s="372"/>
      <c r="H285" s="372"/>
      <c r="I285" s="372"/>
      <c r="J285" s="372"/>
      <c r="K285" s="372"/>
      <c r="L285" s="372"/>
      <c r="M285" s="372"/>
      <c r="N285" s="372"/>
      <c r="O285" s="372"/>
      <c r="P285" s="372"/>
      <c r="Q285" s="372"/>
      <c r="R285" s="372"/>
      <c r="S285" s="372"/>
      <c r="T285" s="372"/>
      <c r="U285" s="372"/>
      <c r="V285" s="372"/>
      <c r="W285" s="372"/>
      <c r="X285" s="372"/>
      <c r="Y285" s="372"/>
      <c r="Z285" s="372"/>
      <c r="AA285" s="372"/>
      <c r="AB285" s="372"/>
      <c r="AC285" s="372"/>
      <c r="AD285" s="372"/>
      <c r="AE285" s="372"/>
    </row>
    <row r="286" spans="1:31" s="326" customFormat="1" x14ac:dyDescent="0.25">
      <c r="A286" s="379"/>
      <c r="B286" s="375"/>
      <c r="C286" s="376"/>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c r="AA286" s="372"/>
      <c r="AB286" s="372"/>
      <c r="AC286" s="372"/>
      <c r="AD286" s="372"/>
      <c r="AE286" s="372"/>
    </row>
    <row r="287" spans="1:31" s="326" customFormat="1" x14ac:dyDescent="0.25">
      <c r="A287" s="379"/>
      <c r="B287" s="375"/>
      <c r="C287" s="376"/>
      <c r="D287" s="372"/>
      <c r="E287" s="372"/>
      <c r="F287" s="372"/>
      <c r="G287" s="372"/>
      <c r="H287" s="372"/>
      <c r="I287" s="372"/>
      <c r="J287" s="372"/>
      <c r="K287" s="372"/>
      <c r="L287" s="372"/>
      <c r="M287" s="372"/>
      <c r="N287" s="372"/>
      <c r="O287" s="372"/>
      <c r="P287" s="372"/>
      <c r="Q287" s="372"/>
      <c r="R287" s="372"/>
      <c r="S287" s="372"/>
      <c r="T287" s="372"/>
      <c r="U287" s="372"/>
      <c r="V287" s="372"/>
      <c r="W287" s="372"/>
      <c r="X287" s="372"/>
      <c r="Y287" s="372"/>
      <c r="Z287" s="372"/>
      <c r="AA287" s="372"/>
      <c r="AB287" s="372"/>
      <c r="AC287" s="372"/>
      <c r="AD287" s="372"/>
      <c r="AE287" s="372"/>
    </row>
    <row r="288" spans="1:31" s="326" customFormat="1" x14ac:dyDescent="0.25">
      <c r="A288" s="379"/>
      <c r="B288" s="375"/>
      <c r="C288" s="376"/>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row>
    <row r="289" spans="1:31" s="326" customFormat="1" x14ac:dyDescent="0.25">
      <c r="A289" s="379"/>
      <c r="B289" s="375"/>
      <c r="C289" s="376"/>
      <c r="D289" s="372"/>
      <c r="E289" s="372"/>
      <c r="F289" s="372"/>
      <c r="G289" s="372"/>
      <c r="H289" s="372"/>
      <c r="I289" s="372"/>
      <c r="J289" s="372"/>
      <c r="K289" s="372"/>
      <c r="L289" s="372"/>
      <c r="M289" s="372"/>
      <c r="N289" s="372"/>
      <c r="O289" s="372"/>
      <c r="P289" s="372"/>
      <c r="Q289" s="372"/>
      <c r="R289" s="372"/>
      <c r="S289" s="372"/>
      <c r="T289" s="372"/>
      <c r="U289" s="372"/>
      <c r="V289" s="372"/>
      <c r="W289" s="372"/>
      <c r="X289" s="372"/>
      <c r="Y289" s="372"/>
      <c r="Z289" s="372"/>
      <c r="AA289" s="372"/>
      <c r="AB289" s="372"/>
      <c r="AC289" s="372"/>
      <c r="AD289" s="372"/>
      <c r="AE289" s="372"/>
    </row>
    <row r="290" spans="1:31" s="326" customFormat="1" x14ac:dyDescent="0.25">
      <c r="A290" s="379"/>
      <c r="B290" s="375"/>
      <c r="C290" s="376"/>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2"/>
      <c r="AC290" s="372"/>
      <c r="AD290" s="372"/>
      <c r="AE290" s="372"/>
    </row>
    <row r="291" spans="1:31" s="326" customFormat="1" x14ac:dyDescent="0.25">
      <c r="A291" s="379"/>
      <c r="B291" s="375"/>
      <c r="C291" s="376"/>
      <c r="D291" s="372"/>
      <c r="E291" s="372"/>
      <c r="F291" s="372"/>
      <c r="G291" s="372"/>
      <c r="H291" s="372"/>
      <c r="I291" s="372"/>
      <c r="J291" s="372"/>
      <c r="K291" s="372"/>
      <c r="L291" s="372"/>
      <c r="M291" s="372"/>
      <c r="N291" s="372"/>
      <c r="O291" s="372"/>
      <c r="P291" s="372"/>
      <c r="Q291" s="372"/>
      <c r="R291" s="372"/>
      <c r="S291" s="372"/>
      <c r="T291" s="372"/>
      <c r="U291" s="372"/>
      <c r="V291" s="372"/>
      <c r="W291" s="372"/>
      <c r="X291" s="372"/>
      <c r="Y291" s="372"/>
      <c r="Z291" s="372"/>
      <c r="AA291" s="372"/>
      <c r="AB291" s="372"/>
      <c r="AC291" s="372"/>
      <c r="AD291" s="372"/>
      <c r="AE291" s="372"/>
    </row>
    <row r="292" spans="1:31" s="326" customFormat="1" x14ac:dyDescent="0.25">
      <c r="A292" s="379"/>
      <c r="B292" s="375"/>
      <c r="C292" s="376"/>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c r="AA292" s="372"/>
      <c r="AB292" s="372"/>
      <c r="AC292" s="372"/>
      <c r="AD292" s="372"/>
      <c r="AE292" s="372"/>
    </row>
    <row r="293" spans="1:31" s="326" customFormat="1" x14ac:dyDescent="0.25">
      <c r="A293" s="379"/>
      <c r="B293" s="375"/>
      <c r="C293" s="376"/>
      <c r="D293" s="372"/>
      <c r="E293" s="372"/>
      <c r="F293" s="372"/>
      <c r="G293" s="372"/>
      <c r="H293" s="372"/>
      <c r="I293" s="372"/>
      <c r="J293" s="372"/>
      <c r="K293" s="372"/>
      <c r="L293" s="372"/>
      <c r="M293" s="372"/>
      <c r="N293" s="372"/>
      <c r="O293" s="372"/>
      <c r="P293" s="372"/>
      <c r="Q293" s="372"/>
      <c r="R293" s="372"/>
      <c r="S293" s="372"/>
      <c r="T293" s="372"/>
      <c r="U293" s="372"/>
      <c r="V293" s="372"/>
      <c r="W293" s="372"/>
      <c r="X293" s="372"/>
      <c r="Y293" s="372"/>
      <c r="Z293" s="372"/>
      <c r="AA293" s="372"/>
      <c r="AB293" s="372"/>
      <c r="AC293" s="372"/>
      <c r="AD293" s="372"/>
      <c r="AE293" s="372"/>
    </row>
    <row r="294" spans="1:31" s="326" customFormat="1" x14ac:dyDescent="0.25">
      <c r="A294" s="379"/>
      <c r="B294" s="375"/>
      <c r="C294" s="376"/>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372"/>
      <c r="AC294" s="372"/>
      <c r="AD294" s="372"/>
      <c r="AE294" s="372"/>
    </row>
    <row r="295" spans="1:31" s="326" customFormat="1" x14ac:dyDescent="0.25">
      <c r="A295" s="379"/>
      <c r="B295" s="375"/>
      <c r="C295" s="376"/>
      <c r="D295" s="372"/>
      <c r="E295" s="372"/>
      <c r="F295" s="372"/>
      <c r="G295" s="372"/>
      <c r="H295" s="372"/>
      <c r="I295" s="372"/>
      <c r="J295" s="372"/>
      <c r="K295" s="372"/>
      <c r="L295" s="372"/>
      <c r="M295" s="372"/>
      <c r="N295" s="372"/>
      <c r="O295" s="372"/>
      <c r="P295" s="372"/>
      <c r="Q295" s="372"/>
      <c r="R295" s="372"/>
      <c r="S295" s="372"/>
      <c r="T295" s="372"/>
      <c r="U295" s="372"/>
      <c r="V295" s="372"/>
      <c r="W295" s="372"/>
      <c r="X295" s="372"/>
      <c r="Y295" s="372"/>
      <c r="Z295" s="372"/>
      <c r="AA295" s="372"/>
      <c r="AB295" s="372"/>
      <c r="AC295" s="372"/>
      <c r="AD295" s="372"/>
      <c r="AE295" s="372"/>
    </row>
    <row r="296" spans="1:31" s="326" customFormat="1" x14ac:dyDescent="0.25">
      <c r="A296" s="379"/>
      <c r="B296" s="375"/>
      <c r="C296" s="376"/>
      <c r="D296" s="372"/>
      <c r="E296" s="372"/>
      <c r="F296" s="372"/>
      <c r="G296" s="372"/>
      <c r="H296" s="372"/>
      <c r="I296" s="372"/>
      <c r="J296" s="372"/>
      <c r="K296" s="372"/>
      <c r="L296" s="372"/>
      <c r="M296" s="372"/>
      <c r="N296" s="372"/>
      <c r="O296" s="372"/>
      <c r="P296" s="372"/>
      <c r="Q296" s="372"/>
      <c r="R296" s="372"/>
      <c r="S296" s="372"/>
      <c r="T296" s="372"/>
      <c r="U296" s="372"/>
      <c r="V296" s="372"/>
      <c r="W296" s="372"/>
      <c r="X296" s="372"/>
      <c r="Y296" s="372"/>
      <c r="Z296" s="372"/>
      <c r="AA296" s="372"/>
      <c r="AB296" s="372"/>
      <c r="AC296" s="372"/>
      <c r="AD296" s="372"/>
      <c r="AE296" s="372"/>
    </row>
    <row r="297" spans="1:31" s="326" customFormat="1" x14ac:dyDescent="0.25">
      <c r="A297" s="379"/>
      <c r="B297" s="375"/>
      <c r="C297" s="376"/>
      <c r="D297" s="372"/>
      <c r="E297" s="372"/>
      <c r="F297" s="372"/>
      <c r="G297" s="372"/>
      <c r="H297" s="372"/>
      <c r="I297" s="372"/>
      <c r="J297" s="372"/>
      <c r="K297" s="372"/>
      <c r="L297" s="372"/>
      <c r="M297" s="372"/>
      <c r="N297" s="372"/>
      <c r="O297" s="372"/>
      <c r="P297" s="372"/>
      <c r="Q297" s="372"/>
      <c r="R297" s="372"/>
      <c r="S297" s="372"/>
      <c r="T297" s="372"/>
      <c r="U297" s="372"/>
      <c r="V297" s="372"/>
      <c r="W297" s="372"/>
      <c r="X297" s="372"/>
      <c r="Y297" s="372"/>
      <c r="Z297" s="372"/>
      <c r="AA297" s="372"/>
      <c r="AB297" s="372"/>
      <c r="AC297" s="372"/>
      <c r="AD297" s="372"/>
      <c r="AE297" s="372"/>
    </row>
    <row r="298" spans="1:31" s="326" customFormat="1" x14ac:dyDescent="0.25">
      <c r="A298" s="379"/>
      <c r="B298" s="375"/>
      <c r="C298" s="376"/>
      <c r="D298" s="372"/>
      <c r="E298" s="372"/>
      <c r="F298" s="372"/>
      <c r="G298" s="372"/>
      <c r="H298" s="372"/>
      <c r="I298" s="372"/>
      <c r="J298" s="372"/>
      <c r="K298" s="372"/>
      <c r="L298" s="372"/>
      <c r="M298" s="372"/>
      <c r="N298" s="372"/>
      <c r="O298" s="372"/>
      <c r="P298" s="372"/>
      <c r="Q298" s="372"/>
      <c r="R298" s="372"/>
      <c r="S298" s="372"/>
      <c r="T298" s="372"/>
      <c r="U298" s="372"/>
      <c r="V298" s="372"/>
      <c r="W298" s="372"/>
      <c r="X298" s="372"/>
      <c r="Y298" s="372"/>
      <c r="Z298" s="372"/>
      <c r="AA298" s="372"/>
      <c r="AB298" s="372"/>
      <c r="AC298" s="372"/>
      <c r="AD298" s="372"/>
      <c r="AE298" s="372"/>
    </row>
    <row r="299" spans="1:31" s="326" customFormat="1" x14ac:dyDescent="0.25">
      <c r="A299" s="379"/>
      <c r="B299" s="375"/>
      <c r="C299" s="376"/>
      <c r="D299" s="372"/>
      <c r="E299" s="372"/>
      <c r="F299" s="372"/>
      <c r="G299" s="372"/>
      <c r="H299" s="372"/>
      <c r="I299" s="372"/>
      <c r="J299" s="372"/>
      <c r="K299" s="372"/>
      <c r="L299" s="372"/>
      <c r="M299" s="372"/>
      <c r="N299" s="372"/>
      <c r="O299" s="372"/>
      <c r="P299" s="372"/>
      <c r="Q299" s="372"/>
      <c r="R299" s="372"/>
      <c r="S299" s="372"/>
      <c r="T299" s="372"/>
      <c r="U299" s="372"/>
      <c r="V299" s="372"/>
      <c r="W299" s="372"/>
      <c r="X299" s="372"/>
      <c r="Y299" s="372"/>
      <c r="Z299" s="372"/>
      <c r="AA299" s="372"/>
      <c r="AB299" s="372"/>
      <c r="AC299" s="372"/>
      <c r="AD299" s="372"/>
      <c r="AE299" s="372"/>
    </row>
    <row r="300" spans="1:31" s="326" customFormat="1" x14ac:dyDescent="0.25">
      <c r="A300" s="379"/>
      <c r="B300" s="375"/>
      <c r="C300" s="376"/>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c r="AA300" s="372"/>
      <c r="AB300" s="372"/>
      <c r="AC300" s="372"/>
      <c r="AD300" s="372"/>
      <c r="AE300" s="372"/>
    </row>
    <row r="301" spans="1:31" s="326" customFormat="1" x14ac:dyDescent="0.25">
      <c r="A301" s="379"/>
      <c r="B301" s="375"/>
      <c r="C301" s="376"/>
      <c r="D301" s="372"/>
      <c r="E301" s="372"/>
      <c r="F301" s="372"/>
      <c r="G301" s="372"/>
      <c r="H301" s="372"/>
      <c r="I301" s="372"/>
      <c r="J301" s="372"/>
      <c r="K301" s="372"/>
      <c r="L301" s="372"/>
      <c r="M301" s="372"/>
      <c r="N301" s="372"/>
      <c r="O301" s="372"/>
      <c r="P301" s="372"/>
      <c r="Q301" s="372"/>
      <c r="R301" s="372"/>
      <c r="S301" s="372"/>
      <c r="T301" s="372"/>
      <c r="U301" s="372"/>
      <c r="V301" s="372"/>
      <c r="W301" s="372"/>
      <c r="X301" s="372"/>
      <c r="Y301" s="372"/>
      <c r="Z301" s="372"/>
      <c r="AA301" s="372"/>
      <c r="AB301" s="372"/>
      <c r="AC301" s="372"/>
      <c r="AD301" s="372"/>
      <c r="AE301" s="372"/>
    </row>
    <row r="302" spans="1:31" s="326" customFormat="1" x14ac:dyDescent="0.25">
      <c r="A302" s="379"/>
      <c r="B302" s="375"/>
      <c r="C302" s="376"/>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c r="AA302" s="372"/>
      <c r="AB302" s="372"/>
      <c r="AC302" s="372"/>
      <c r="AD302" s="372"/>
      <c r="AE302" s="372"/>
    </row>
    <row r="303" spans="1:31" s="326" customFormat="1" x14ac:dyDescent="0.25">
      <c r="A303" s="379"/>
      <c r="B303" s="375"/>
      <c r="C303" s="376"/>
      <c r="D303" s="372"/>
      <c r="E303" s="372"/>
      <c r="F303" s="372"/>
      <c r="G303" s="372"/>
      <c r="H303" s="372"/>
      <c r="I303" s="372"/>
      <c r="J303" s="372"/>
      <c r="K303" s="372"/>
      <c r="L303" s="372"/>
      <c r="M303" s="372"/>
      <c r="N303" s="372"/>
      <c r="O303" s="372"/>
      <c r="P303" s="372"/>
      <c r="Q303" s="372"/>
      <c r="R303" s="372"/>
      <c r="S303" s="372"/>
      <c r="T303" s="372"/>
      <c r="U303" s="372"/>
      <c r="V303" s="372"/>
      <c r="W303" s="372"/>
      <c r="X303" s="372"/>
      <c r="Y303" s="372"/>
      <c r="Z303" s="372"/>
      <c r="AA303" s="372"/>
      <c r="AB303" s="372"/>
      <c r="AC303" s="372"/>
      <c r="AD303" s="372"/>
      <c r="AE303" s="372"/>
    </row>
    <row r="304" spans="1:31" s="326" customFormat="1" x14ac:dyDescent="0.25">
      <c r="A304" s="379"/>
      <c r="B304" s="375"/>
      <c r="C304" s="376"/>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2"/>
      <c r="AC304" s="372"/>
      <c r="AD304" s="372"/>
      <c r="AE304" s="372"/>
    </row>
    <row r="305" spans="1:31" s="326" customFormat="1" x14ac:dyDescent="0.25">
      <c r="A305" s="379"/>
      <c r="B305" s="375"/>
      <c r="C305" s="376"/>
      <c r="D305" s="372"/>
      <c r="E305" s="372"/>
      <c r="F305" s="372"/>
      <c r="G305" s="372"/>
      <c r="H305" s="372"/>
      <c r="I305" s="372"/>
      <c r="J305" s="372"/>
      <c r="K305" s="372"/>
      <c r="L305" s="372"/>
      <c r="M305" s="372"/>
      <c r="N305" s="372"/>
      <c r="O305" s="372"/>
      <c r="P305" s="372"/>
      <c r="Q305" s="372"/>
      <c r="R305" s="372"/>
      <c r="S305" s="372"/>
      <c r="T305" s="372"/>
      <c r="U305" s="372"/>
      <c r="V305" s="372"/>
      <c r="W305" s="372"/>
      <c r="X305" s="372"/>
      <c r="Y305" s="372"/>
      <c r="Z305" s="372"/>
      <c r="AA305" s="372"/>
      <c r="AB305" s="372"/>
      <c r="AC305" s="372"/>
      <c r="AD305" s="372"/>
      <c r="AE305" s="372"/>
    </row>
    <row r="306" spans="1:31" s="326" customFormat="1" x14ac:dyDescent="0.25">
      <c r="A306" s="379"/>
      <c r="B306" s="375"/>
      <c r="C306" s="376"/>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c r="AA306" s="372"/>
      <c r="AB306" s="372"/>
      <c r="AC306" s="372"/>
      <c r="AD306" s="372"/>
      <c r="AE306" s="372"/>
    </row>
    <row r="307" spans="1:31" s="326" customFormat="1" x14ac:dyDescent="0.25">
      <c r="A307" s="379"/>
      <c r="B307" s="375"/>
      <c r="C307" s="376"/>
      <c r="D307" s="372"/>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c r="AA307" s="372"/>
      <c r="AB307" s="372"/>
      <c r="AC307" s="372"/>
      <c r="AD307" s="372"/>
      <c r="AE307" s="372"/>
    </row>
    <row r="308" spans="1:31" s="326" customFormat="1" x14ac:dyDescent="0.25">
      <c r="A308" s="379"/>
      <c r="B308" s="375"/>
      <c r="C308" s="376"/>
      <c r="D308" s="372"/>
      <c r="E308" s="372"/>
      <c r="F308" s="372"/>
      <c r="G308" s="372"/>
      <c r="H308" s="372"/>
      <c r="I308" s="372"/>
      <c r="J308" s="372"/>
      <c r="K308" s="372"/>
      <c r="L308" s="372"/>
      <c r="M308" s="372"/>
      <c r="N308" s="372"/>
      <c r="O308" s="372"/>
      <c r="P308" s="372"/>
      <c r="Q308" s="372"/>
      <c r="R308" s="372"/>
      <c r="S308" s="372"/>
      <c r="T308" s="372"/>
      <c r="U308" s="372"/>
      <c r="V308" s="372"/>
      <c r="W308" s="372"/>
      <c r="X308" s="372"/>
      <c r="Y308" s="372"/>
      <c r="Z308" s="372"/>
      <c r="AA308" s="372"/>
      <c r="AB308" s="372"/>
      <c r="AC308" s="372"/>
      <c r="AD308" s="372"/>
      <c r="AE308" s="372"/>
    </row>
    <row r="309" spans="1:31" s="326" customFormat="1" x14ac:dyDescent="0.25">
      <c r="A309" s="379"/>
      <c r="B309" s="375"/>
      <c r="C309" s="376"/>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c r="AA309" s="372"/>
      <c r="AB309" s="372"/>
      <c r="AC309" s="372"/>
      <c r="AD309" s="372"/>
      <c r="AE309" s="372"/>
    </row>
    <row r="310" spans="1:31" s="326" customFormat="1" x14ac:dyDescent="0.25">
      <c r="A310" s="379"/>
      <c r="B310" s="375"/>
      <c r="C310" s="376"/>
      <c r="D310" s="372"/>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row>
    <row r="311" spans="1:31" s="326" customFormat="1" x14ac:dyDescent="0.25">
      <c r="A311" s="379"/>
      <c r="B311" s="375"/>
      <c r="C311" s="376"/>
      <c r="D311" s="372"/>
      <c r="E311" s="372"/>
      <c r="F311" s="372"/>
      <c r="G311" s="372"/>
      <c r="H311" s="372"/>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c r="AE311" s="372"/>
    </row>
    <row r="312" spans="1:31" s="326" customFormat="1" x14ac:dyDescent="0.25">
      <c r="A312" s="379"/>
      <c r="B312" s="375"/>
      <c r="C312" s="376"/>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2"/>
      <c r="AC312" s="372"/>
      <c r="AD312" s="372"/>
      <c r="AE312" s="372"/>
    </row>
    <row r="313" spans="1:31" s="326" customFormat="1" x14ac:dyDescent="0.25">
      <c r="A313" s="379"/>
      <c r="B313" s="375"/>
      <c r="C313" s="376"/>
      <c r="D313" s="372"/>
      <c r="E313" s="372"/>
      <c r="F313" s="372"/>
      <c r="G313" s="372"/>
      <c r="H313" s="372"/>
      <c r="I313" s="372"/>
      <c r="J313" s="372"/>
      <c r="K313" s="372"/>
      <c r="L313" s="372"/>
      <c r="M313" s="372"/>
      <c r="N313" s="372"/>
      <c r="O313" s="372"/>
      <c r="P313" s="372"/>
      <c r="Q313" s="372"/>
      <c r="R313" s="372"/>
      <c r="S313" s="372"/>
      <c r="T313" s="372"/>
      <c r="U313" s="372"/>
      <c r="V313" s="372"/>
      <c r="W313" s="372"/>
      <c r="X313" s="372"/>
      <c r="Y313" s="372"/>
      <c r="Z313" s="372"/>
      <c r="AA313" s="372"/>
      <c r="AB313" s="372"/>
      <c r="AC313" s="372"/>
      <c r="AD313" s="372"/>
      <c r="AE313" s="372"/>
    </row>
    <row r="314" spans="1:31" s="326" customFormat="1" x14ac:dyDescent="0.25">
      <c r="A314" s="379"/>
      <c r="B314" s="375"/>
      <c r="C314" s="376"/>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c r="AA314" s="372"/>
      <c r="AB314" s="372"/>
      <c r="AC314" s="372"/>
      <c r="AD314" s="372"/>
      <c r="AE314" s="372"/>
    </row>
    <row r="315" spans="1:31" s="326" customFormat="1" x14ac:dyDescent="0.25">
      <c r="A315" s="379"/>
      <c r="B315" s="375"/>
      <c r="C315" s="376"/>
      <c r="D315" s="372"/>
      <c r="E315" s="372"/>
      <c r="F315" s="372"/>
      <c r="G315" s="372"/>
      <c r="H315" s="372"/>
      <c r="I315" s="372"/>
      <c r="J315" s="372"/>
      <c r="K315" s="372"/>
      <c r="L315" s="372"/>
      <c r="M315" s="372"/>
      <c r="N315" s="372"/>
      <c r="O315" s="372"/>
      <c r="P315" s="372"/>
      <c r="Q315" s="372"/>
      <c r="R315" s="372"/>
      <c r="S315" s="372"/>
      <c r="T315" s="372"/>
      <c r="U315" s="372"/>
      <c r="V315" s="372"/>
      <c r="W315" s="372"/>
      <c r="X315" s="372"/>
      <c r="Y315" s="372"/>
      <c r="Z315" s="372"/>
      <c r="AA315" s="372"/>
      <c r="AB315" s="372"/>
      <c r="AC315" s="372"/>
      <c r="AD315" s="372"/>
      <c r="AE315" s="372"/>
    </row>
    <row r="316" spans="1:31" s="326" customFormat="1" x14ac:dyDescent="0.25">
      <c r="A316" s="379"/>
      <c r="B316" s="375"/>
      <c r="C316" s="376"/>
      <c r="D316" s="372"/>
      <c r="E316" s="372"/>
      <c r="F316" s="372"/>
      <c r="G316" s="372"/>
      <c r="H316" s="372"/>
      <c r="I316" s="372"/>
      <c r="J316" s="372"/>
      <c r="K316" s="372"/>
      <c r="L316" s="372"/>
      <c r="M316" s="372"/>
      <c r="N316" s="372"/>
      <c r="O316" s="372"/>
      <c r="P316" s="372"/>
      <c r="Q316" s="372"/>
      <c r="R316" s="372"/>
      <c r="S316" s="372"/>
      <c r="T316" s="372"/>
      <c r="U316" s="372"/>
      <c r="V316" s="372"/>
      <c r="W316" s="372"/>
      <c r="X316" s="372"/>
      <c r="Y316" s="372"/>
      <c r="Z316" s="372"/>
      <c r="AA316" s="372"/>
      <c r="AB316" s="372"/>
      <c r="AC316" s="372"/>
      <c r="AD316" s="372"/>
      <c r="AE316" s="372"/>
    </row>
    <row r="317" spans="1:31" s="326" customFormat="1" x14ac:dyDescent="0.25">
      <c r="A317" s="379"/>
      <c r="B317" s="375"/>
      <c r="C317" s="376"/>
      <c r="D317" s="372"/>
      <c r="E317" s="372"/>
      <c r="F317" s="372"/>
      <c r="G317" s="372"/>
      <c r="H317" s="372"/>
      <c r="I317" s="372"/>
      <c r="J317" s="372"/>
      <c r="K317" s="372"/>
      <c r="L317" s="372"/>
      <c r="M317" s="372"/>
      <c r="N317" s="372"/>
      <c r="O317" s="372"/>
      <c r="P317" s="372"/>
      <c r="Q317" s="372"/>
      <c r="R317" s="372"/>
      <c r="S317" s="372"/>
      <c r="T317" s="372"/>
      <c r="U317" s="372"/>
      <c r="V317" s="372"/>
      <c r="W317" s="372"/>
      <c r="X317" s="372"/>
      <c r="Y317" s="372"/>
      <c r="Z317" s="372"/>
      <c r="AA317" s="372"/>
      <c r="AB317" s="372"/>
      <c r="AC317" s="372"/>
      <c r="AD317" s="372"/>
      <c r="AE317" s="372"/>
    </row>
    <row r="318" spans="1:31" s="326" customFormat="1" x14ac:dyDescent="0.25">
      <c r="A318" s="379"/>
      <c r="B318" s="375"/>
      <c r="C318" s="376"/>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c r="AA318" s="372"/>
      <c r="AB318" s="372"/>
      <c r="AC318" s="372"/>
      <c r="AD318" s="372"/>
      <c r="AE318" s="372"/>
    </row>
    <row r="319" spans="1:31" s="326" customFormat="1" x14ac:dyDescent="0.25">
      <c r="A319" s="379"/>
      <c r="B319" s="375"/>
      <c r="C319" s="376"/>
      <c r="D319" s="372"/>
      <c r="E319" s="372"/>
      <c r="F319" s="372"/>
      <c r="G319" s="372"/>
      <c r="H319" s="372"/>
      <c r="I319" s="372"/>
      <c r="J319" s="372"/>
      <c r="K319" s="372"/>
      <c r="L319" s="372"/>
      <c r="M319" s="372"/>
      <c r="N319" s="372"/>
      <c r="O319" s="372"/>
      <c r="P319" s="372"/>
      <c r="Q319" s="372"/>
      <c r="R319" s="372"/>
      <c r="S319" s="372"/>
      <c r="T319" s="372"/>
      <c r="U319" s="372"/>
      <c r="V319" s="372"/>
      <c r="W319" s="372"/>
      <c r="X319" s="372"/>
      <c r="Y319" s="372"/>
      <c r="Z319" s="372"/>
      <c r="AA319" s="372"/>
      <c r="AB319" s="372"/>
      <c r="AC319" s="372"/>
      <c r="AD319" s="372"/>
      <c r="AE319" s="372"/>
    </row>
    <row r="320" spans="1:31" s="326" customFormat="1" x14ac:dyDescent="0.25">
      <c r="A320" s="379"/>
      <c r="B320" s="375"/>
      <c r="C320" s="376"/>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c r="AA320" s="372"/>
      <c r="AB320" s="372"/>
      <c r="AC320" s="372"/>
      <c r="AD320" s="372"/>
      <c r="AE320" s="372"/>
    </row>
    <row r="321" spans="1:31" s="326" customFormat="1" x14ac:dyDescent="0.25">
      <c r="A321" s="379"/>
      <c r="B321" s="375"/>
      <c r="C321" s="376"/>
      <c r="D321" s="372"/>
      <c r="E321" s="372"/>
      <c r="F321" s="372"/>
      <c r="G321" s="372"/>
      <c r="H321" s="372"/>
      <c r="I321" s="372"/>
      <c r="J321" s="372"/>
      <c r="K321" s="372"/>
      <c r="L321" s="372"/>
      <c r="M321" s="372"/>
      <c r="N321" s="372"/>
      <c r="O321" s="372"/>
      <c r="P321" s="372"/>
      <c r="Q321" s="372"/>
      <c r="R321" s="372"/>
      <c r="S321" s="372"/>
      <c r="T321" s="372"/>
      <c r="U321" s="372"/>
      <c r="V321" s="372"/>
      <c r="W321" s="372"/>
      <c r="X321" s="372"/>
      <c r="Y321" s="372"/>
      <c r="Z321" s="372"/>
      <c r="AA321" s="372"/>
      <c r="AB321" s="372"/>
      <c r="AC321" s="372"/>
      <c r="AD321" s="372"/>
      <c r="AE321" s="372"/>
    </row>
    <row r="322" spans="1:31" s="326" customFormat="1" x14ac:dyDescent="0.25">
      <c r="A322" s="379"/>
      <c r="B322" s="375"/>
      <c r="C322" s="376"/>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c r="AA322" s="372"/>
      <c r="AB322" s="372"/>
      <c r="AC322" s="372"/>
      <c r="AD322" s="372"/>
      <c r="AE322" s="372"/>
    </row>
    <row r="323" spans="1:31" s="326" customFormat="1" x14ac:dyDescent="0.25">
      <c r="A323" s="379"/>
      <c r="B323" s="375"/>
      <c r="C323" s="376"/>
      <c r="D323" s="372"/>
      <c r="E323" s="372"/>
      <c r="F323" s="372"/>
      <c r="G323" s="372"/>
      <c r="H323" s="372"/>
      <c r="I323" s="372"/>
      <c r="J323" s="372"/>
      <c r="K323" s="372"/>
      <c r="L323" s="372"/>
      <c r="M323" s="372"/>
      <c r="N323" s="372"/>
      <c r="O323" s="372"/>
      <c r="P323" s="372"/>
      <c r="Q323" s="372"/>
      <c r="R323" s="372"/>
      <c r="S323" s="372"/>
      <c r="T323" s="372"/>
      <c r="U323" s="372"/>
      <c r="V323" s="372"/>
      <c r="W323" s="372"/>
      <c r="X323" s="372"/>
      <c r="Y323" s="372"/>
      <c r="Z323" s="372"/>
      <c r="AA323" s="372"/>
      <c r="AB323" s="372"/>
      <c r="AC323" s="372"/>
      <c r="AD323" s="372"/>
      <c r="AE323" s="372"/>
    </row>
    <row r="324" spans="1:31" s="326" customFormat="1" x14ac:dyDescent="0.25">
      <c r="A324" s="379"/>
      <c r="B324" s="375"/>
      <c r="C324" s="376"/>
      <c r="D324" s="372"/>
      <c r="E324" s="372"/>
      <c r="F324" s="372"/>
      <c r="G324" s="372"/>
      <c r="H324" s="372"/>
      <c r="I324" s="372"/>
      <c r="J324" s="372"/>
      <c r="K324" s="372"/>
      <c r="L324" s="372"/>
      <c r="M324" s="372"/>
      <c r="N324" s="372"/>
      <c r="O324" s="372"/>
      <c r="P324" s="372"/>
      <c r="Q324" s="372"/>
      <c r="R324" s="372"/>
      <c r="S324" s="372"/>
      <c r="T324" s="372"/>
      <c r="U324" s="372"/>
      <c r="V324" s="372"/>
      <c r="W324" s="372"/>
      <c r="X324" s="372"/>
      <c r="Y324" s="372"/>
      <c r="Z324" s="372"/>
      <c r="AA324" s="372"/>
      <c r="AB324" s="372"/>
      <c r="AC324" s="372"/>
      <c r="AD324" s="372"/>
      <c r="AE324" s="372"/>
    </row>
    <row r="325" spans="1:31" s="326" customFormat="1" x14ac:dyDescent="0.25">
      <c r="A325" s="379"/>
      <c r="B325" s="375"/>
      <c r="C325" s="376"/>
      <c r="D325" s="372"/>
      <c r="E325" s="372"/>
      <c r="F325" s="372"/>
      <c r="G325" s="372"/>
      <c r="H325" s="372"/>
      <c r="I325" s="372"/>
      <c r="J325" s="372"/>
      <c r="K325" s="372"/>
      <c r="L325" s="372"/>
      <c r="M325" s="372"/>
      <c r="N325" s="372"/>
      <c r="O325" s="372"/>
      <c r="P325" s="372"/>
      <c r="Q325" s="372"/>
      <c r="R325" s="372"/>
      <c r="S325" s="372"/>
      <c r="T325" s="372"/>
      <c r="U325" s="372"/>
      <c r="V325" s="372"/>
      <c r="W325" s="372"/>
      <c r="X325" s="372"/>
      <c r="Y325" s="372"/>
      <c r="Z325" s="372"/>
      <c r="AA325" s="372"/>
      <c r="AB325" s="372"/>
      <c r="AC325" s="372"/>
      <c r="AD325" s="372"/>
      <c r="AE325" s="372"/>
    </row>
    <row r="326" spans="1:31" s="326" customFormat="1" x14ac:dyDescent="0.25">
      <c r="A326" s="379"/>
      <c r="B326" s="375"/>
      <c r="C326" s="376"/>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c r="AA326" s="372"/>
      <c r="AB326" s="372"/>
      <c r="AC326" s="372"/>
      <c r="AD326" s="372"/>
      <c r="AE326" s="372"/>
    </row>
    <row r="327" spans="1:31" s="326" customFormat="1" x14ac:dyDescent="0.25">
      <c r="A327" s="379"/>
      <c r="B327" s="375"/>
      <c r="C327" s="376"/>
      <c r="D327" s="372"/>
      <c r="E327" s="372"/>
      <c r="F327" s="372"/>
      <c r="G327" s="372"/>
      <c r="H327" s="372"/>
      <c r="I327" s="372"/>
      <c r="J327" s="372"/>
      <c r="K327" s="372"/>
      <c r="L327" s="372"/>
      <c r="M327" s="372"/>
      <c r="N327" s="372"/>
      <c r="O327" s="372"/>
      <c r="P327" s="372"/>
      <c r="Q327" s="372"/>
      <c r="R327" s="372"/>
      <c r="S327" s="372"/>
      <c r="T327" s="372"/>
      <c r="U327" s="372"/>
      <c r="V327" s="372"/>
      <c r="W327" s="372"/>
      <c r="X327" s="372"/>
      <c r="Y327" s="372"/>
      <c r="Z327" s="372"/>
      <c r="AA327" s="372"/>
      <c r="AB327" s="372"/>
      <c r="AC327" s="372"/>
      <c r="AD327" s="372"/>
      <c r="AE327" s="372"/>
    </row>
    <row r="328" spans="1:31" s="326" customFormat="1" x14ac:dyDescent="0.25">
      <c r="A328" s="379"/>
      <c r="B328" s="375"/>
      <c r="C328" s="376"/>
      <c r="D328" s="372"/>
      <c r="E328" s="372"/>
      <c r="F328" s="372"/>
      <c r="G328" s="372"/>
      <c r="H328" s="372"/>
      <c r="I328" s="372"/>
      <c r="J328" s="372"/>
      <c r="K328" s="372"/>
      <c r="L328" s="372"/>
      <c r="M328" s="372"/>
      <c r="N328" s="372"/>
      <c r="O328" s="372"/>
      <c r="P328" s="372"/>
      <c r="Q328" s="372"/>
      <c r="R328" s="372"/>
      <c r="S328" s="372"/>
      <c r="T328" s="372"/>
      <c r="U328" s="372"/>
      <c r="V328" s="372"/>
      <c r="W328" s="372"/>
      <c r="X328" s="372"/>
      <c r="Y328" s="372"/>
      <c r="Z328" s="372"/>
      <c r="AA328" s="372"/>
      <c r="AB328" s="372"/>
      <c r="AC328" s="372"/>
      <c r="AD328" s="372"/>
      <c r="AE328" s="372"/>
    </row>
    <row r="329" spans="1:31" s="326" customFormat="1" x14ac:dyDescent="0.25">
      <c r="A329" s="379"/>
      <c r="B329" s="375"/>
      <c r="C329" s="376"/>
      <c r="D329" s="372"/>
      <c r="E329" s="372"/>
      <c r="F329" s="372"/>
      <c r="G329" s="372"/>
      <c r="H329" s="372"/>
      <c r="I329" s="372"/>
      <c r="J329" s="372"/>
      <c r="K329" s="372"/>
      <c r="L329" s="372"/>
      <c r="M329" s="372"/>
      <c r="N329" s="372"/>
      <c r="O329" s="372"/>
      <c r="P329" s="372"/>
      <c r="Q329" s="372"/>
      <c r="R329" s="372"/>
      <c r="S329" s="372"/>
      <c r="T329" s="372"/>
      <c r="U329" s="372"/>
      <c r="V329" s="372"/>
      <c r="W329" s="372"/>
      <c r="X329" s="372"/>
      <c r="Y329" s="372"/>
      <c r="Z329" s="372"/>
      <c r="AA329" s="372"/>
      <c r="AB329" s="372"/>
      <c r="AC329" s="372"/>
      <c r="AD329" s="372"/>
      <c r="AE329" s="372"/>
    </row>
    <row r="330" spans="1:31" s="326" customFormat="1" x14ac:dyDescent="0.25">
      <c r="A330" s="379"/>
      <c r="B330" s="375"/>
      <c r="C330" s="376"/>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c r="AA330" s="372"/>
      <c r="AB330" s="372"/>
      <c r="AC330" s="372"/>
      <c r="AD330" s="372"/>
      <c r="AE330" s="372"/>
    </row>
    <row r="331" spans="1:31" s="326" customFormat="1" x14ac:dyDescent="0.25">
      <c r="A331" s="379"/>
      <c r="B331" s="375"/>
      <c r="C331" s="376"/>
      <c r="D331" s="372"/>
      <c r="E331" s="372"/>
      <c r="F331" s="372"/>
      <c r="G331" s="372"/>
      <c r="H331" s="372"/>
      <c r="I331" s="372"/>
      <c r="J331" s="372"/>
      <c r="K331" s="372"/>
      <c r="L331" s="372"/>
      <c r="M331" s="372"/>
      <c r="N331" s="372"/>
      <c r="O331" s="372"/>
      <c r="P331" s="372"/>
      <c r="Q331" s="372"/>
      <c r="R331" s="372"/>
      <c r="S331" s="372"/>
      <c r="T331" s="372"/>
      <c r="U331" s="372"/>
      <c r="V331" s="372"/>
      <c r="W331" s="372"/>
      <c r="X331" s="372"/>
      <c r="Y331" s="372"/>
      <c r="Z331" s="372"/>
      <c r="AA331" s="372"/>
      <c r="AB331" s="372"/>
      <c r="AC331" s="372"/>
      <c r="AD331" s="372"/>
      <c r="AE331" s="372"/>
    </row>
    <row r="332" spans="1:31" s="326" customFormat="1" x14ac:dyDescent="0.25">
      <c r="A332" s="379"/>
      <c r="B332" s="375"/>
      <c r="C332" s="376"/>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row>
    <row r="333" spans="1:31" s="326" customFormat="1" x14ac:dyDescent="0.25">
      <c r="A333" s="379"/>
      <c r="B333" s="375"/>
      <c r="C333" s="376"/>
      <c r="D333" s="372"/>
      <c r="E333" s="372"/>
      <c r="F333" s="372"/>
      <c r="G333" s="372"/>
      <c r="H333" s="372"/>
      <c r="I333" s="372"/>
      <c r="J333" s="372"/>
      <c r="K333" s="372"/>
      <c r="L333" s="372"/>
      <c r="M333" s="372"/>
      <c r="N333" s="372"/>
      <c r="O333" s="372"/>
      <c r="P333" s="372"/>
      <c r="Q333" s="372"/>
      <c r="R333" s="372"/>
      <c r="S333" s="372"/>
      <c r="T333" s="372"/>
      <c r="U333" s="372"/>
      <c r="V333" s="372"/>
      <c r="W333" s="372"/>
      <c r="X333" s="372"/>
      <c r="Y333" s="372"/>
      <c r="Z333" s="372"/>
      <c r="AA333" s="372"/>
      <c r="AB333" s="372"/>
      <c r="AC333" s="372"/>
      <c r="AD333" s="372"/>
      <c r="AE333" s="372"/>
    </row>
    <row r="334" spans="1:31" s="326" customFormat="1" x14ac:dyDescent="0.25">
      <c r="A334" s="379"/>
      <c r="B334" s="375"/>
      <c r="C334" s="376"/>
      <c r="D334" s="372"/>
      <c r="E334" s="372"/>
      <c r="F334" s="372"/>
      <c r="G334" s="372"/>
      <c r="H334" s="372"/>
      <c r="I334" s="372"/>
      <c r="J334" s="372"/>
      <c r="K334" s="372"/>
      <c r="L334" s="372"/>
      <c r="M334" s="372"/>
      <c r="N334" s="372"/>
      <c r="O334" s="372"/>
      <c r="P334" s="372"/>
      <c r="Q334" s="372"/>
      <c r="R334" s="372"/>
      <c r="S334" s="372"/>
      <c r="T334" s="372"/>
      <c r="U334" s="372"/>
      <c r="V334" s="372"/>
      <c r="W334" s="372"/>
      <c r="X334" s="372"/>
      <c r="Y334" s="372"/>
      <c r="Z334" s="372"/>
      <c r="AA334" s="372"/>
      <c r="AB334" s="372"/>
      <c r="AC334" s="372"/>
      <c r="AD334" s="372"/>
      <c r="AE334" s="372"/>
    </row>
    <row r="335" spans="1:31" s="326" customFormat="1" x14ac:dyDescent="0.25">
      <c r="A335" s="379"/>
      <c r="B335" s="375"/>
      <c r="C335" s="376"/>
      <c r="D335" s="372"/>
      <c r="E335" s="372"/>
      <c r="F335" s="372"/>
      <c r="G335" s="372"/>
      <c r="H335" s="372"/>
      <c r="I335" s="372"/>
      <c r="J335" s="372"/>
      <c r="K335" s="372"/>
      <c r="L335" s="372"/>
      <c r="M335" s="372"/>
      <c r="N335" s="372"/>
      <c r="O335" s="372"/>
      <c r="P335" s="372"/>
      <c r="Q335" s="372"/>
      <c r="R335" s="372"/>
      <c r="S335" s="372"/>
      <c r="T335" s="372"/>
      <c r="U335" s="372"/>
      <c r="V335" s="372"/>
      <c r="W335" s="372"/>
      <c r="X335" s="372"/>
      <c r="Y335" s="372"/>
      <c r="Z335" s="372"/>
      <c r="AA335" s="372"/>
      <c r="AB335" s="372"/>
      <c r="AC335" s="372"/>
      <c r="AD335" s="372"/>
      <c r="AE335" s="372"/>
    </row>
    <row r="336" spans="1:31" s="326" customFormat="1" x14ac:dyDescent="0.25">
      <c r="A336" s="379"/>
      <c r="B336" s="375"/>
      <c r="C336" s="376"/>
      <c r="D336" s="372"/>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row>
    <row r="337" spans="1:31" s="326" customFormat="1" x14ac:dyDescent="0.25">
      <c r="A337" s="379"/>
      <c r="B337" s="375"/>
      <c r="C337" s="376"/>
      <c r="D337" s="372"/>
      <c r="E337" s="372"/>
      <c r="F337" s="372"/>
      <c r="G337" s="372"/>
      <c r="H337" s="372"/>
      <c r="I337" s="372"/>
      <c r="J337" s="372"/>
      <c r="K337" s="372"/>
      <c r="L337" s="372"/>
      <c r="M337" s="372"/>
      <c r="N337" s="372"/>
      <c r="O337" s="372"/>
      <c r="P337" s="372"/>
      <c r="Q337" s="372"/>
      <c r="R337" s="372"/>
      <c r="S337" s="372"/>
      <c r="T337" s="372"/>
      <c r="U337" s="372"/>
      <c r="V337" s="372"/>
      <c r="W337" s="372"/>
      <c r="X337" s="372"/>
      <c r="Y337" s="372"/>
      <c r="Z337" s="372"/>
      <c r="AA337" s="372"/>
      <c r="AB337" s="372"/>
      <c r="AC337" s="372"/>
      <c r="AD337" s="372"/>
      <c r="AE337" s="372"/>
    </row>
    <row r="338" spans="1:31" s="326" customFormat="1" x14ac:dyDescent="0.25">
      <c r="A338" s="379"/>
      <c r="B338" s="375"/>
      <c r="C338" s="376"/>
      <c r="D338" s="372"/>
      <c r="E338" s="372"/>
      <c r="F338" s="372"/>
      <c r="G338" s="372"/>
      <c r="H338" s="372"/>
      <c r="I338" s="372"/>
      <c r="J338" s="372"/>
      <c r="K338" s="372"/>
      <c r="L338" s="372"/>
      <c r="M338" s="372"/>
      <c r="N338" s="372"/>
      <c r="O338" s="372"/>
      <c r="P338" s="372"/>
      <c r="Q338" s="372"/>
      <c r="R338" s="372"/>
      <c r="S338" s="372"/>
      <c r="T338" s="372"/>
      <c r="U338" s="372"/>
      <c r="V338" s="372"/>
      <c r="W338" s="372"/>
      <c r="X338" s="372"/>
      <c r="Y338" s="372"/>
      <c r="Z338" s="372"/>
      <c r="AA338" s="372"/>
      <c r="AB338" s="372"/>
      <c r="AC338" s="372"/>
      <c r="AD338" s="372"/>
      <c r="AE338" s="372"/>
    </row>
    <row r="339" spans="1:31" s="326" customFormat="1" x14ac:dyDescent="0.25">
      <c r="A339" s="379"/>
      <c r="B339" s="375"/>
      <c r="C339" s="376"/>
      <c r="D339" s="372"/>
      <c r="E339" s="372"/>
      <c r="F339" s="372"/>
      <c r="G339" s="372"/>
      <c r="H339" s="372"/>
      <c r="I339" s="372"/>
      <c r="J339" s="372"/>
      <c r="K339" s="372"/>
      <c r="L339" s="372"/>
      <c r="M339" s="372"/>
      <c r="N339" s="372"/>
      <c r="O339" s="372"/>
      <c r="P339" s="372"/>
      <c r="Q339" s="372"/>
      <c r="R339" s="372"/>
      <c r="S339" s="372"/>
      <c r="T339" s="372"/>
      <c r="U339" s="372"/>
      <c r="V339" s="372"/>
      <c r="W339" s="372"/>
      <c r="X339" s="372"/>
      <c r="Y339" s="372"/>
      <c r="Z339" s="372"/>
      <c r="AA339" s="372"/>
      <c r="AB339" s="372"/>
      <c r="AC339" s="372"/>
      <c r="AD339" s="372"/>
      <c r="AE339" s="372"/>
    </row>
    <row r="340" spans="1:31" s="326" customFormat="1" x14ac:dyDescent="0.25">
      <c r="A340" s="379"/>
      <c r="B340" s="375"/>
      <c r="C340" s="376"/>
      <c r="D340" s="372"/>
      <c r="E340" s="372"/>
      <c r="F340" s="372"/>
      <c r="G340" s="372"/>
      <c r="H340" s="372"/>
      <c r="I340" s="372"/>
      <c r="J340" s="372"/>
      <c r="K340" s="372"/>
      <c r="L340" s="372"/>
      <c r="M340" s="372"/>
      <c r="N340" s="372"/>
      <c r="O340" s="372"/>
      <c r="P340" s="372"/>
      <c r="Q340" s="372"/>
      <c r="R340" s="372"/>
      <c r="S340" s="372"/>
      <c r="T340" s="372"/>
      <c r="U340" s="372"/>
      <c r="V340" s="372"/>
      <c r="W340" s="372"/>
      <c r="X340" s="372"/>
      <c r="Y340" s="372"/>
      <c r="Z340" s="372"/>
      <c r="AA340" s="372"/>
      <c r="AB340" s="372"/>
      <c r="AC340" s="372"/>
      <c r="AD340" s="372"/>
      <c r="AE340" s="372"/>
    </row>
    <row r="341" spans="1:31" s="326" customFormat="1" x14ac:dyDescent="0.25">
      <c r="A341" s="379"/>
      <c r="B341" s="375"/>
      <c r="C341" s="376"/>
      <c r="D341" s="372"/>
      <c r="E341" s="372"/>
      <c r="F341" s="372"/>
      <c r="G341" s="372"/>
      <c r="H341" s="372"/>
      <c r="I341" s="372"/>
      <c r="J341" s="372"/>
      <c r="K341" s="372"/>
      <c r="L341" s="372"/>
      <c r="M341" s="372"/>
      <c r="N341" s="372"/>
      <c r="O341" s="372"/>
      <c r="P341" s="372"/>
      <c r="Q341" s="372"/>
      <c r="R341" s="372"/>
      <c r="S341" s="372"/>
      <c r="T341" s="372"/>
      <c r="U341" s="372"/>
      <c r="V341" s="372"/>
      <c r="W341" s="372"/>
      <c r="X341" s="372"/>
      <c r="Y341" s="372"/>
      <c r="Z341" s="372"/>
      <c r="AA341" s="372"/>
      <c r="AB341" s="372"/>
      <c r="AC341" s="372"/>
      <c r="AD341" s="372"/>
      <c r="AE341" s="372"/>
    </row>
    <row r="342" spans="1:31" s="326" customFormat="1" x14ac:dyDescent="0.25">
      <c r="A342" s="379"/>
      <c r="B342" s="375"/>
      <c r="C342" s="376"/>
      <c r="D342" s="372"/>
      <c r="E342" s="372"/>
      <c r="F342" s="372"/>
      <c r="G342" s="372"/>
      <c r="H342" s="372"/>
      <c r="I342" s="372"/>
      <c r="J342" s="372"/>
      <c r="K342" s="372"/>
      <c r="L342" s="372"/>
      <c r="M342" s="372"/>
      <c r="N342" s="372"/>
      <c r="O342" s="372"/>
      <c r="P342" s="372"/>
      <c r="Q342" s="372"/>
      <c r="R342" s="372"/>
      <c r="S342" s="372"/>
      <c r="T342" s="372"/>
      <c r="U342" s="372"/>
      <c r="V342" s="372"/>
      <c r="W342" s="372"/>
      <c r="X342" s="372"/>
      <c r="Y342" s="372"/>
      <c r="Z342" s="372"/>
      <c r="AA342" s="372"/>
      <c r="AB342" s="372"/>
      <c r="AC342" s="372"/>
      <c r="AD342" s="372"/>
      <c r="AE342" s="372"/>
    </row>
    <row r="343" spans="1:31" s="326" customFormat="1" x14ac:dyDescent="0.25">
      <c r="A343" s="379"/>
      <c r="B343" s="375"/>
      <c r="C343" s="376"/>
      <c r="D343" s="372"/>
      <c r="E343" s="372"/>
      <c r="F343" s="372"/>
      <c r="G343" s="372"/>
      <c r="H343" s="372"/>
      <c r="I343" s="372"/>
      <c r="J343" s="372"/>
      <c r="K343" s="372"/>
      <c r="L343" s="372"/>
      <c r="M343" s="372"/>
      <c r="N343" s="372"/>
      <c r="O343" s="372"/>
      <c r="P343" s="372"/>
      <c r="Q343" s="372"/>
      <c r="R343" s="372"/>
      <c r="S343" s="372"/>
      <c r="T343" s="372"/>
      <c r="U343" s="372"/>
      <c r="V343" s="372"/>
      <c r="W343" s="372"/>
      <c r="X343" s="372"/>
      <c r="Y343" s="372"/>
      <c r="Z343" s="372"/>
      <c r="AA343" s="372"/>
      <c r="AB343" s="372"/>
      <c r="AC343" s="372"/>
      <c r="AD343" s="372"/>
      <c r="AE343" s="372"/>
    </row>
    <row r="344" spans="1:31" s="326" customFormat="1" x14ac:dyDescent="0.25">
      <c r="A344" s="379"/>
      <c r="B344" s="375"/>
      <c r="C344" s="376"/>
      <c r="D344" s="372"/>
      <c r="E344" s="372"/>
      <c r="F344" s="372"/>
      <c r="G344" s="372"/>
      <c r="H344" s="372"/>
      <c r="I344" s="372"/>
      <c r="J344" s="372"/>
      <c r="K344" s="372"/>
      <c r="L344" s="372"/>
      <c r="M344" s="372"/>
      <c r="N344" s="372"/>
      <c r="O344" s="372"/>
      <c r="P344" s="372"/>
      <c r="Q344" s="372"/>
      <c r="R344" s="372"/>
      <c r="S344" s="372"/>
      <c r="T344" s="372"/>
      <c r="U344" s="372"/>
      <c r="V344" s="372"/>
      <c r="W344" s="372"/>
      <c r="X344" s="372"/>
      <c r="Y344" s="372"/>
      <c r="Z344" s="372"/>
      <c r="AA344" s="372"/>
      <c r="AB344" s="372"/>
      <c r="AC344" s="372"/>
      <c r="AD344" s="372"/>
      <c r="AE344" s="372"/>
    </row>
    <row r="345" spans="1:31" s="326" customFormat="1" x14ac:dyDescent="0.25">
      <c r="A345" s="379"/>
      <c r="B345" s="375"/>
      <c r="C345" s="376"/>
      <c r="D345" s="372"/>
      <c r="E345" s="372"/>
      <c r="F345" s="372"/>
      <c r="G345" s="372"/>
      <c r="H345" s="372"/>
      <c r="I345" s="372"/>
      <c r="J345" s="372"/>
      <c r="K345" s="372"/>
      <c r="L345" s="372"/>
      <c r="M345" s="372"/>
      <c r="N345" s="372"/>
      <c r="O345" s="372"/>
      <c r="P345" s="372"/>
      <c r="Q345" s="372"/>
      <c r="R345" s="372"/>
      <c r="S345" s="372"/>
      <c r="T345" s="372"/>
      <c r="U345" s="372"/>
      <c r="V345" s="372"/>
      <c r="W345" s="372"/>
      <c r="X345" s="372"/>
      <c r="Y345" s="372"/>
      <c r="Z345" s="372"/>
      <c r="AA345" s="372"/>
      <c r="AB345" s="372"/>
      <c r="AC345" s="372"/>
      <c r="AD345" s="372"/>
      <c r="AE345" s="372"/>
    </row>
    <row r="346" spans="1:31" s="326" customFormat="1" x14ac:dyDescent="0.25">
      <c r="A346" s="379"/>
      <c r="B346" s="375"/>
      <c r="C346" s="376"/>
      <c r="D346" s="372"/>
      <c r="E346" s="372"/>
      <c r="F346" s="372"/>
      <c r="G346" s="372"/>
      <c r="H346" s="372"/>
      <c r="I346" s="372"/>
      <c r="J346" s="372"/>
      <c r="K346" s="372"/>
      <c r="L346" s="372"/>
      <c r="M346" s="372"/>
      <c r="N346" s="372"/>
      <c r="O346" s="372"/>
      <c r="P346" s="372"/>
      <c r="Q346" s="372"/>
      <c r="R346" s="372"/>
      <c r="S346" s="372"/>
      <c r="T346" s="372"/>
      <c r="U346" s="372"/>
      <c r="V346" s="372"/>
      <c r="W346" s="372"/>
      <c r="X346" s="372"/>
      <c r="Y346" s="372"/>
      <c r="Z346" s="372"/>
      <c r="AA346" s="372"/>
      <c r="AB346" s="372"/>
      <c r="AC346" s="372"/>
      <c r="AD346" s="372"/>
      <c r="AE346" s="372"/>
    </row>
    <row r="347" spans="1:31" s="326" customFormat="1" x14ac:dyDescent="0.25">
      <c r="A347" s="379"/>
      <c r="B347" s="375"/>
      <c r="C347" s="376"/>
      <c r="D347" s="372"/>
      <c r="E347" s="372"/>
      <c r="F347" s="372"/>
      <c r="G347" s="372"/>
      <c r="H347" s="372"/>
      <c r="I347" s="372"/>
      <c r="J347" s="372"/>
      <c r="K347" s="372"/>
      <c r="L347" s="372"/>
      <c r="M347" s="372"/>
      <c r="N347" s="372"/>
      <c r="O347" s="372"/>
      <c r="P347" s="372"/>
      <c r="Q347" s="372"/>
      <c r="R347" s="372"/>
      <c r="S347" s="372"/>
      <c r="T347" s="372"/>
      <c r="U347" s="372"/>
      <c r="V347" s="372"/>
      <c r="W347" s="372"/>
      <c r="X347" s="372"/>
      <c r="Y347" s="372"/>
      <c r="Z347" s="372"/>
      <c r="AA347" s="372"/>
      <c r="AB347" s="372"/>
      <c r="AC347" s="372"/>
      <c r="AD347" s="372"/>
      <c r="AE347" s="372"/>
    </row>
    <row r="348" spans="1:31" s="326" customFormat="1" x14ac:dyDescent="0.25">
      <c r="A348" s="379"/>
      <c r="B348" s="375"/>
      <c r="C348" s="376"/>
      <c r="D348" s="372"/>
      <c r="E348" s="372"/>
      <c r="F348" s="372"/>
      <c r="G348" s="372"/>
      <c r="H348" s="372"/>
      <c r="I348" s="372"/>
      <c r="J348" s="372"/>
      <c r="K348" s="372"/>
      <c r="L348" s="372"/>
      <c r="M348" s="372"/>
      <c r="N348" s="372"/>
      <c r="O348" s="372"/>
      <c r="P348" s="372"/>
      <c r="Q348" s="372"/>
      <c r="R348" s="372"/>
      <c r="S348" s="372"/>
      <c r="T348" s="372"/>
      <c r="U348" s="372"/>
      <c r="V348" s="372"/>
      <c r="W348" s="372"/>
      <c r="X348" s="372"/>
      <c r="Y348" s="372"/>
      <c r="Z348" s="372"/>
      <c r="AA348" s="372"/>
      <c r="AB348" s="372"/>
      <c r="AC348" s="372"/>
      <c r="AD348" s="372"/>
      <c r="AE348" s="372"/>
    </row>
    <row r="349" spans="1:31" s="326" customFormat="1" x14ac:dyDescent="0.25">
      <c r="A349" s="379"/>
      <c r="B349" s="375"/>
      <c r="C349" s="376"/>
      <c r="D349" s="372"/>
      <c r="E349" s="372"/>
      <c r="F349" s="372"/>
      <c r="G349" s="372"/>
      <c r="H349" s="372"/>
      <c r="I349" s="372"/>
      <c r="J349" s="372"/>
      <c r="K349" s="372"/>
      <c r="L349" s="372"/>
      <c r="M349" s="372"/>
      <c r="N349" s="372"/>
      <c r="O349" s="372"/>
      <c r="P349" s="372"/>
      <c r="Q349" s="372"/>
      <c r="R349" s="372"/>
      <c r="S349" s="372"/>
      <c r="T349" s="372"/>
      <c r="U349" s="372"/>
      <c r="V349" s="372"/>
      <c r="W349" s="372"/>
      <c r="X349" s="372"/>
      <c r="Y349" s="372"/>
      <c r="Z349" s="372"/>
      <c r="AA349" s="372"/>
      <c r="AB349" s="372"/>
      <c r="AC349" s="372"/>
      <c r="AD349" s="372"/>
      <c r="AE349" s="372"/>
    </row>
    <row r="350" spans="1:31" s="326" customFormat="1" x14ac:dyDescent="0.25">
      <c r="A350" s="379"/>
      <c r="B350" s="375"/>
      <c r="C350" s="376"/>
      <c r="D350" s="372"/>
      <c r="E350" s="372"/>
      <c r="F350" s="372"/>
      <c r="G350" s="372"/>
      <c r="H350" s="372"/>
      <c r="I350" s="372"/>
      <c r="J350" s="372"/>
      <c r="K350" s="372"/>
      <c r="L350" s="372"/>
      <c r="M350" s="372"/>
      <c r="N350" s="372"/>
      <c r="O350" s="372"/>
      <c r="P350" s="372"/>
      <c r="Q350" s="372"/>
      <c r="R350" s="372"/>
      <c r="S350" s="372"/>
      <c r="T350" s="372"/>
      <c r="U350" s="372"/>
      <c r="V350" s="372"/>
      <c r="W350" s="372"/>
      <c r="X350" s="372"/>
      <c r="Y350" s="372"/>
      <c r="Z350" s="372"/>
      <c r="AA350" s="372"/>
      <c r="AB350" s="372"/>
      <c r="AC350" s="372"/>
      <c r="AD350" s="372"/>
      <c r="AE350" s="372"/>
    </row>
    <row r="351" spans="1:31" s="326" customFormat="1" x14ac:dyDescent="0.25">
      <c r="A351" s="379"/>
      <c r="B351" s="375"/>
      <c r="C351" s="376"/>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c r="AA351" s="372"/>
      <c r="AB351" s="372"/>
      <c r="AC351" s="372"/>
      <c r="AD351" s="372"/>
      <c r="AE351" s="372"/>
    </row>
    <row r="352" spans="1:31" s="326" customFormat="1" x14ac:dyDescent="0.25">
      <c r="A352" s="379"/>
      <c r="B352" s="375"/>
      <c r="C352" s="376"/>
      <c r="D352" s="372"/>
      <c r="E352" s="372"/>
      <c r="F352" s="372"/>
      <c r="G352" s="372"/>
      <c r="H352" s="372"/>
      <c r="I352" s="372"/>
      <c r="J352" s="372"/>
      <c r="K352" s="372"/>
      <c r="L352" s="372"/>
      <c r="M352" s="372"/>
      <c r="N352" s="372"/>
      <c r="O352" s="372"/>
      <c r="P352" s="372"/>
      <c r="Q352" s="372"/>
      <c r="R352" s="372"/>
      <c r="S352" s="372"/>
      <c r="T352" s="372"/>
      <c r="U352" s="372"/>
      <c r="V352" s="372"/>
      <c r="W352" s="372"/>
      <c r="X352" s="372"/>
      <c r="Y352" s="372"/>
      <c r="Z352" s="372"/>
      <c r="AA352" s="372"/>
      <c r="AB352" s="372"/>
      <c r="AC352" s="372"/>
      <c r="AD352" s="372"/>
      <c r="AE352" s="372"/>
    </row>
    <row r="353" spans="1:31" s="326" customFormat="1" x14ac:dyDescent="0.25">
      <c r="A353" s="379"/>
      <c r="B353" s="375"/>
      <c r="C353" s="376"/>
      <c r="D353" s="372"/>
      <c r="E353" s="372"/>
      <c r="F353" s="372"/>
      <c r="G353" s="372"/>
      <c r="H353" s="372"/>
      <c r="I353" s="372"/>
      <c r="J353" s="372"/>
      <c r="K353" s="372"/>
      <c r="L353" s="372"/>
      <c r="M353" s="372"/>
      <c r="N353" s="372"/>
      <c r="O353" s="372"/>
      <c r="P353" s="372"/>
      <c r="Q353" s="372"/>
      <c r="R353" s="372"/>
      <c r="S353" s="372"/>
      <c r="T353" s="372"/>
      <c r="U353" s="372"/>
      <c r="V353" s="372"/>
      <c r="W353" s="372"/>
      <c r="X353" s="372"/>
      <c r="Y353" s="372"/>
      <c r="Z353" s="372"/>
      <c r="AA353" s="372"/>
      <c r="AB353" s="372"/>
      <c r="AC353" s="372"/>
      <c r="AD353" s="372"/>
      <c r="AE353" s="372"/>
    </row>
    <row r="354" spans="1:31" s="326" customFormat="1" x14ac:dyDescent="0.25">
      <c r="A354" s="379"/>
      <c r="B354" s="375"/>
      <c r="C354" s="376"/>
      <c r="D354" s="372"/>
      <c r="E354" s="372"/>
      <c r="F354" s="372"/>
      <c r="G354" s="372"/>
      <c r="H354" s="372"/>
      <c r="I354" s="372"/>
      <c r="J354" s="372"/>
      <c r="K354" s="372"/>
      <c r="L354" s="372"/>
      <c r="M354" s="372"/>
      <c r="N354" s="372"/>
      <c r="O354" s="372"/>
      <c r="P354" s="372"/>
      <c r="Q354" s="372"/>
      <c r="R354" s="372"/>
      <c r="S354" s="372"/>
      <c r="T354" s="372"/>
      <c r="U354" s="372"/>
      <c r="V354" s="372"/>
      <c r="W354" s="372"/>
      <c r="X354" s="372"/>
      <c r="Y354" s="372"/>
      <c r="Z354" s="372"/>
      <c r="AA354" s="372"/>
      <c r="AB354" s="372"/>
      <c r="AC354" s="372"/>
      <c r="AD354" s="372"/>
      <c r="AE354" s="372"/>
    </row>
    <row r="355" spans="1:31" s="326" customFormat="1" x14ac:dyDescent="0.25">
      <c r="A355" s="379"/>
      <c r="B355" s="375"/>
      <c r="C355" s="376"/>
      <c r="D355" s="372"/>
      <c r="E355" s="372"/>
      <c r="F355" s="372"/>
      <c r="G355" s="372"/>
      <c r="H355" s="372"/>
      <c r="I355" s="372"/>
      <c r="J355" s="372"/>
      <c r="K355" s="372"/>
      <c r="L355" s="372"/>
      <c r="M355" s="372"/>
      <c r="N355" s="372"/>
      <c r="O355" s="372"/>
      <c r="P355" s="372"/>
      <c r="Q355" s="372"/>
      <c r="R355" s="372"/>
      <c r="S355" s="372"/>
      <c r="T355" s="372"/>
      <c r="U355" s="372"/>
      <c r="V355" s="372"/>
      <c r="W355" s="372"/>
      <c r="X355" s="372"/>
      <c r="Y355" s="372"/>
      <c r="Z355" s="372"/>
      <c r="AA355" s="372"/>
      <c r="AB355" s="372"/>
      <c r="AC355" s="372"/>
      <c r="AD355" s="372"/>
      <c r="AE355" s="372"/>
    </row>
    <row r="356" spans="1:31" s="326" customFormat="1" x14ac:dyDescent="0.25">
      <c r="A356" s="379"/>
      <c r="B356" s="375"/>
      <c r="C356" s="376"/>
      <c r="D356" s="372"/>
      <c r="E356" s="372"/>
      <c r="F356" s="372"/>
      <c r="G356" s="372"/>
      <c r="H356" s="372"/>
      <c r="I356" s="372"/>
      <c r="J356" s="372"/>
      <c r="K356" s="372"/>
      <c r="L356" s="372"/>
      <c r="M356" s="372"/>
      <c r="N356" s="372"/>
      <c r="O356" s="372"/>
      <c r="P356" s="372"/>
      <c r="Q356" s="372"/>
      <c r="R356" s="372"/>
      <c r="S356" s="372"/>
      <c r="T356" s="372"/>
      <c r="U356" s="372"/>
      <c r="V356" s="372"/>
      <c r="W356" s="372"/>
      <c r="X356" s="372"/>
      <c r="Y356" s="372"/>
      <c r="Z356" s="372"/>
      <c r="AA356" s="372"/>
      <c r="AB356" s="372"/>
      <c r="AC356" s="372"/>
      <c r="AD356" s="372"/>
      <c r="AE356" s="372"/>
    </row>
    <row r="357" spans="1:31" s="326" customFormat="1" x14ac:dyDescent="0.25">
      <c r="A357" s="379"/>
      <c r="B357" s="375"/>
      <c r="C357" s="376"/>
      <c r="D357" s="372"/>
      <c r="E357" s="372"/>
      <c r="F357" s="372"/>
      <c r="G357" s="372"/>
      <c r="H357" s="372"/>
      <c r="I357" s="372"/>
      <c r="J357" s="372"/>
      <c r="K357" s="372"/>
      <c r="L357" s="372"/>
      <c r="M357" s="372"/>
      <c r="N357" s="372"/>
      <c r="O357" s="372"/>
      <c r="P357" s="372"/>
      <c r="Q357" s="372"/>
      <c r="R357" s="372"/>
      <c r="S357" s="372"/>
      <c r="T357" s="372"/>
      <c r="U357" s="372"/>
      <c r="V357" s="372"/>
      <c r="W357" s="372"/>
      <c r="X357" s="372"/>
      <c r="Y357" s="372"/>
      <c r="Z357" s="372"/>
      <c r="AA357" s="372"/>
      <c r="AB357" s="372"/>
      <c r="AC357" s="372"/>
      <c r="AD357" s="372"/>
      <c r="AE357" s="372"/>
    </row>
    <row r="358" spans="1:31" s="326" customFormat="1" x14ac:dyDescent="0.25">
      <c r="A358" s="379"/>
      <c r="B358" s="375"/>
      <c r="C358" s="376"/>
      <c r="D358" s="372"/>
      <c r="E358" s="372"/>
      <c r="F358" s="372"/>
      <c r="G358" s="372"/>
      <c r="H358" s="372"/>
      <c r="I358" s="372"/>
      <c r="J358" s="372"/>
      <c r="K358" s="372"/>
      <c r="L358" s="372"/>
      <c r="M358" s="372"/>
      <c r="N358" s="372"/>
      <c r="O358" s="372"/>
      <c r="P358" s="372"/>
      <c r="Q358" s="372"/>
      <c r="R358" s="372"/>
      <c r="S358" s="372"/>
      <c r="T358" s="372"/>
      <c r="U358" s="372"/>
      <c r="V358" s="372"/>
      <c r="W358" s="372"/>
      <c r="X358" s="372"/>
      <c r="Y358" s="372"/>
      <c r="Z358" s="372"/>
      <c r="AA358" s="372"/>
      <c r="AB358" s="372"/>
      <c r="AC358" s="372"/>
      <c r="AD358" s="372"/>
      <c r="AE358" s="372"/>
    </row>
    <row r="359" spans="1:31" s="326" customFormat="1" x14ac:dyDescent="0.25">
      <c r="A359" s="379"/>
      <c r="B359" s="375"/>
      <c r="C359" s="376"/>
      <c r="D359" s="372"/>
      <c r="E359" s="372"/>
      <c r="F359" s="372"/>
      <c r="G359" s="372"/>
      <c r="H359" s="372"/>
      <c r="I359" s="372"/>
      <c r="J359" s="372"/>
      <c r="K359" s="372"/>
      <c r="L359" s="372"/>
      <c r="M359" s="372"/>
      <c r="N359" s="372"/>
      <c r="O359" s="372"/>
      <c r="P359" s="372"/>
      <c r="Q359" s="372"/>
      <c r="R359" s="372"/>
      <c r="S359" s="372"/>
      <c r="T359" s="372"/>
      <c r="U359" s="372"/>
      <c r="V359" s="372"/>
      <c r="W359" s="372"/>
      <c r="X359" s="372"/>
      <c r="Y359" s="372"/>
      <c r="Z359" s="372"/>
      <c r="AA359" s="372"/>
      <c r="AB359" s="372"/>
      <c r="AC359" s="372"/>
      <c r="AD359" s="372"/>
      <c r="AE359" s="372"/>
    </row>
    <row r="360" spans="1:31" s="326" customFormat="1" x14ac:dyDescent="0.25">
      <c r="A360" s="379"/>
      <c r="B360" s="375"/>
      <c r="C360" s="376"/>
      <c r="D360" s="372"/>
      <c r="E360" s="372"/>
      <c r="F360" s="372"/>
      <c r="G360" s="372"/>
      <c r="H360" s="372"/>
      <c r="I360" s="372"/>
      <c r="J360" s="372"/>
      <c r="K360" s="372"/>
      <c r="L360" s="372"/>
      <c r="M360" s="372"/>
      <c r="N360" s="372"/>
      <c r="O360" s="372"/>
      <c r="P360" s="372"/>
      <c r="Q360" s="372"/>
      <c r="R360" s="372"/>
      <c r="S360" s="372"/>
      <c r="T360" s="372"/>
      <c r="U360" s="372"/>
      <c r="V360" s="372"/>
      <c r="W360" s="372"/>
      <c r="X360" s="372"/>
      <c r="Y360" s="372"/>
      <c r="Z360" s="372"/>
      <c r="AA360" s="372"/>
      <c r="AB360" s="372"/>
      <c r="AC360" s="372"/>
      <c r="AD360" s="372"/>
      <c r="AE360" s="372"/>
    </row>
    <row r="361" spans="1:31" s="326" customFormat="1" x14ac:dyDescent="0.25">
      <c r="A361" s="379"/>
      <c r="B361" s="375"/>
      <c r="C361" s="376"/>
      <c r="D361" s="372"/>
      <c r="E361" s="372"/>
      <c r="F361" s="372"/>
      <c r="G361" s="372"/>
      <c r="H361" s="372"/>
      <c r="I361" s="372"/>
      <c r="J361" s="372"/>
      <c r="K361" s="372"/>
      <c r="L361" s="372"/>
      <c r="M361" s="372"/>
      <c r="N361" s="372"/>
      <c r="O361" s="372"/>
      <c r="P361" s="372"/>
      <c r="Q361" s="372"/>
      <c r="R361" s="372"/>
      <c r="S361" s="372"/>
      <c r="T361" s="372"/>
      <c r="U361" s="372"/>
      <c r="V361" s="372"/>
      <c r="W361" s="372"/>
      <c r="X361" s="372"/>
      <c r="Y361" s="372"/>
      <c r="Z361" s="372"/>
      <c r="AA361" s="372"/>
      <c r="AB361" s="372"/>
      <c r="AC361" s="372"/>
      <c r="AD361" s="372"/>
      <c r="AE361" s="372"/>
    </row>
    <row r="362" spans="1:31" s="326" customFormat="1" x14ac:dyDescent="0.25">
      <c r="A362" s="379"/>
      <c r="B362" s="375"/>
      <c r="C362" s="376"/>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c r="AA362" s="372"/>
      <c r="AB362" s="372"/>
      <c r="AC362" s="372"/>
      <c r="AD362" s="372"/>
      <c r="AE362" s="372"/>
    </row>
    <row r="363" spans="1:31" s="326" customFormat="1" x14ac:dyDescent="0.25">
      <c r="A363" s="379"/>
      <c r="B363" s="375"/>
      <c r="C363" s="376"/>
      <c r="D363" s="372"/>
      <c r="E363" s="372"/>
      <c r="F363" s="372"/>
      <c r="G363" s="372"/>
      <c r="H363" s="372"/>
      <c r="I363" s="372"/>
      <c r="J363" s="372"/>
      <c r="K363" s="372"/>
      <c r="L363" s="372"/>
      <c r="M363" s="372"/>
      <c r="N363" s="372"/>
      <c r="O363" s="372"/>
      <c r="P363" s="372"/>
      <c r="Q363" s="372"/>
      <c r="R363" s="372"/>
      <c r="S363" s="372"/>
      <c r="T363" s="372"/>
      <c r="U363" s="372"/>
      <c r="V363" s="372"/>
      <c r="W363" s="372"/>
      <c r="X363" s="372"/>
      <c r="Y363" s="372"/>
      <c r="Z363" s="372"/>
      <c r="AA363" s="372"/>
      <c r="AB363" s="372"/>
      <c r="AC363" s="372"/>
      <c r="AD363" s="372"/>
      <c r="AE363" s="372"/>
    </row>
    <row r="364" spans="1:31" s="326" customFormat="1" x14ac:dyDescent="0.25">
      <c r="A364" s="379"/>
      <c r="B364" s="375"/>
      <c r="C364" s="376"/>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c r="AA364" s="372"/>
      <c r="AB364" s="372"/>
      <c r="AC364" s="372"/>
      <c r="AD364" s="372"/>
      <c r="AE364" s="372"/>
    </row>
    <row r="365" spans="1:31" s="326" customFormat="1" x14ac:dyDescent="0.25">
      <c r="A365" s="379"/>
      <c r="B365" s="375"/>
      <c r="C365" s="376"/>
      <c r="D365" s="372"/>
      <c r="E365" s="372"/>
      <c r="F365" s="372"/>
      <c r="G365" s="372"/>
      <c r="H365" s="372"/>
      <c r="I365" s="372"/>
      <c r="J365" s="372"/>
      <c r="K365" s="372"/>
      <c r="L365" s="372"/>
      <c r="M365" s="372"/>
      <c r="N365" s="372"/>
      <c r="O365" s="372"/>
      <c r="P365" s="372"/>
      <c r="Q365" s="372"/>
      <c r="R365" s="372"/>
      <c r="S365" s="372"/>
      <c r="T365" s="372"/>
      <c r="U365" s="372"/>
      <c r="V365" s="372"/>
      <c r="W365" s="372"/>
      <c r="X365" s="372"/>
      <c r="Y365" s="372"/>
      <c r="Z365" s="372"/>
      <c r="AA365" s="372"/>
      <c r="AB365" s="372"/>
      <c r="AC365" s="372"/>
      <c r="AD365" s="372"/>
      <c r="AE365" s="372"/>
    </row>
    <row r="366" spans="1:31" s="326" customFormat="1" x14ac:dyDescent="0.25">
      <c r="A366" s="379"/>
      <c r="B366" s="375"/>
      <c r="C366" s="376"/>
      <c r="D366" s="372"/>
      <c r="E366" s="372"/>
      <c r="F366" s="372"/>
      <c r="G366" s="372"/>
      <c r="H366" s="372"/>
      <c r="I366" s="372"/>
      <c r="J366" s="372"/>
      <c r="K366" s="372"/>
      <c r="L366" s="372"/>
      <c r="M366" s="372"/>
      <c r="N366" s="372"/>
      <c r="O366" s="372"/>
      <c r="P366" s="372"/>
      <c r="Q366" s="372"/>
      <c r="R366" s="372"/>
      <c r="S366" s="372"/>
      <c r="T366" s="372"/>
      <c r="U366" s="372"/>
      <c r="V366" s="372"/>
      <c r="W366" s="372"/>
      <c r="X366" s="372"/>
      <c r="Y366" s="372"/>
      <c r="Z366" s="372"/>
      <c r="AA366" s="372"/>
      <c r="AB366" s="372"/>
      <c r="AC366" s="372"/>
      <c r="AD366" s="372"/>
      <c r="AE366" s="372"/>
    </row>
    <row r="367" spans="1:31" s="326" customFormat="1" x14ac:dyDescent="0.25">
      <c r="A367" s="379"/>
      <c r="B367" s="375"/>
      <c r="C367" s="376"/>
      <c r="D367" s="372"/>
      <c r="E367" s="372"/>
      <c r="F367" s="372"/>
      <c r="G367" s="372"/>
      <c r="H367" s="372"/>
      <c r="I367" s="372"/>
      <c r="J367" s="372"/>
      <c r="K367" s="372"/>
      <c r="L367" s="372"/>
      <c r="M367" s="372"/>
      <c r="N367" s="372"/>
      <c r="O367" s="372"/>
      <c r="P367" s="372"/>
      <c r="Q367" s="372"/>
      <c r="R367" s="372"/>
      <c r="S367" s="372"/>
      <c r="T367" s="372"/>
      <c r="U367" s="372"/>
      <c r="V367" s="372"/>
      <c r="W367" s="372"/>
      <c r="X367" s="372"/>
      <c r="Y367" s="372"/>
      <c r="Z367" s="372"/>
      <c r="AA367" s="372"/>
      <c r="AB367" s="372"/>
      <c r="AC367" s="372"/>
      <c r="AD367" s="372"/>
      <c r="AE367" s="372"/>
    </row>
    <row r="368" spans="1:31" s="326" customFormat="1" x14ac:dyDescent="0.25">
      <c r="A368" s="379"/>
      <c r="B368" s="375"/>
      <c r="C368" s="376"/>
      <c r="D368" s="372"/>
      <c r="E368" s="372"/>
      <c r="F368" s="372"/>
      <c r="G368" s="372"/>
      <c r="H368" s="372"/>
      <c r="I368" s="372"/>
      <c r="J368" s="372"/>
      <c r="K368" s="372"/>
      <c r="L368" s="372"/>
      <c r="M368" s="372"/>
      <c r="N368" s="372"/>
      <c r="O368" s="372"/>
      <c r="P368" s="372"/>
      <c r="Q368" s="372"/>
      <c r="R368" s="372"/>
      <c r="S368" s="372"/>
      <c r="T368" s="372"/>
      <c r="U368" s="372"/>
      <c r="V368" s="372"/>
      <c r="W368" s="372"/>
      <c r="X368" s="372"/>
      <c r="Y368" s="372"/>
      <c r="Z368" s="372"/>
      <c r="AA368" s="372"/>
      <c r="AB368" s="372"/>
      <c r="AC368" s="372"/>
      <c r="AD368" s="372"/>
      <c r="AE368" s="372"/>
    </row>
    <row r="369" spans="1:31" s="326" customFormat="1" x14ac:dyDescent="0.25">
      <c r="A369" s="379"/>
      <c r="B369" s="375"/>
      <c r="C369" s="376"/>
      <c r="D369" s="372"/>
      <c r="E369" s="372"/>
      <c r="F369" s="372"/>
      <c r="G369" s="372"/>
      <c r="H369" s="372"/>
      <c r="I369" s="372"/>
      <c r="J369" s="372"/>
      <c r="K369" s="372"/>
      <c r="L369" s="372"/>
      <c r="M369" s="372"/>
      <c r="N369" s="372"/>
      <c r="O369" s="372"/>
      <c r="P369" s="372"/>
      <c r="Q369" s="372"/>
      <c r="R369" s="372"/>
      <c r="S369" s="372"/>
      <c r="T369" s="372"/>
      <c r="U369" s="372"/>
      <c r="V369" s="372"/>
      <c r="W369" s="372"/>
      <c r="X369" s="372"/>
      <c r="Y369" s="372"/>
      <c r="Z369" s="372"/>
      <c r="AA369" s="372"/>
      <c r="AB369" s="372"/>
      <c r="AC369" s="372"/>
      <c r="AD369" s="372"/>
      <c r="AE369" s="372"/>
    </row>
    <row r="370" spans="1:31" s="326" customFormat="1" x14ac:dyDescent="0.25">
      <c r="A370" s="379"/>
      <c r="B370" s="375"/>
      <c r="C370" s="376"/>
      <c r="D370" s="372"/>
      <c r="E370" s="372"/>
      <c r="F370" s="372"/>
      <c r="G370" s="372"/>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row>
    <row r="371" spans="1:31" s="326" customFormat="1" x14ac:dyDescent="0.25">
      <c r="A371" s="379"/>
      <c r="B371" s="375"/>
      <c r="C371" s="376"/>
      <c r="D371" s="372"/>
      <c r="E371" s="372"/>
      <c r="F371" s="372"/>
      <c r="G371" s="372"/>
      <c r="H371" s="372"/>
      <c r="I371" s="372"/>
      <c r="J371" s="372"/>
      <c r="K371" s="372"/>
      <c r="L371" s="372"/>
      <c r="M371" s="372"/>
      <c r="N371" s="372"/>
      <c r="O371" s="372"/>
      <c r="P371" s="372"/>
      <c r="Q371" s="372"/>
      <c r="R371" s="372"/>
      <c r="S371" s="372"/>
      <c r="T371" s="372"/>
      <c r="U371" s="372"/>
      <c r="V371" s="372"/>
      <c r="W371" s="372"/>
      <c r="X371" s="372"/>
      <c r="Y371" s="372"/>
      <c r="Z371" s="372"/>
      <c r="AA371" s="372"/>
      <c r="AB371" s="372"/>
      <c r="AC371" s="372"/>
      <c r="AD371" s="372"/>
      <c r="AE371" s="372"/>
    </row>
    <row r="372" spans="1:31" s="326" customFormat="1" x14ac:dyDescent="0.25">
      <c r="A372" s="379"/>
      <c r="B372" s="375"/>
      <c r="C372" s="376"/>
      <c r="D372" s="372"/>
      <c r="E372" s="372"/>
      <c r="F372" s="372"/>
      <c r="G372" s="372"/>
      <c r="H372" s="372"/>
      <c r="I372" s="372"/>
      <c r="J372" s="372"/>
      <c r="K372" s="372"/>
      <c r="L372" s="372"/>
      <c r="M372" s="372"/>
      <c r="N372" s="372"/>
      <c r="O372" s="372"/>
      <c r="P372" s="372"/>
      <c r="Q372" s="372"/>
      <c r="R372" s="372"/>
      <c r="S372" s="372"/>
      <c r="T372" s="372"/>
      <c r="U372" s="372"/>
      <c r="V372" s="372"/>
      <c r="W372" s="372"/>
      <c r="X372" s="372"/>
      <c r="Y372" s="372"/>
      <c r="Z372" s="372"/>
      <c r="AA372" s="372"/>
      <c r="AB372" s="372"/>
      <c r="AC372" s="372"/>
      <c r="AD372" s="372"/>
      <c r="AE372" s="372"/>
    </row>
    <row r="373" spans="1:31" s="326" customFormat="1" x14ac:dyDescent="0.25">
      <c r="A373" s="379"/>
      <c r="B373" s="375"/>
      <c r="C373" s="376"/>
      <c r="D373" s="372"/>
      <c r="E373" s="372"/>
      <c r="F373" s="372"/>
      <c r="G373" s="372"/>
      <c r="H373" s="372"/>
      <c r="I373" s="372"/>
      <c r="J373" s="372"/>
      <c r="K373" s="372"/>
      <c r="L373" s="372"/>
      <c r="M373" s="372"/>
      <c r="N373" s="372"/>
      <c r="O373" s="372"/>
      <c r="P373" s="372"/>
      <c r="Q373" s="372"/>
      <c r="R373" s="372"/>
      <c r="S373" s="372"/>
      <c r="T373" s="372"/>
      <c r="U373" s="372"/>
      <c r="V373" s="372"/>
      <c r="W373" s="372"/>
      <c r="X373" s="372"/>
      <c r="Y373" s="372"/>
      <c r="Z373" s="372"/>
      <c r="AA373" s="372"/>
      <c r="AB373" s="372"/>
      <c r="AC373" s="372"/>
      <c r="AD373" s="372"/>
      <c r="AE373" s="372"/>
    </row>
    <row r="374" spans="1:31" s="326" customFormat="1" x14ac:dyDescent="0.25">
      <c r="A374" s="379"/>
      <c r="B374" s="375"/>
      <c r="C374" s="376"/>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2"/>
      <c r="AC374" s="372"/>
      <c r="AD374" s="372"/>
      <c r="AE374" s="372"/>
    </row>
    <row r="375" spans="1:31" s="326" customFormat="1" x14ac:dyDescent="0.25">
      <c r="A375" s="379"/>
      <c r="B375" s="375"/>
      <c r="C375" s="376"/>
      <c r="D375" s="372"/>
      <c r="E375" s="372"/>
      <c r="F375" s="372"/>
      <c r="G375" s="372"/>
      <c r="H375" s="372"/>
      <c r="I375" s="372"/>
      <c r="J375" s="372"/>
      <c r="K375" s="372"/>
      <c r="L375" s="372"/>
      <c r="M375" s="372"/>
      <c r="N375" s="372"/>
      <c r="O375" s="372"/>
      <c r="P375" s="372"/>
      <c r="Q375" s="372"/>
      <c r="R375" s="372"/>
      <c r="S375" s="372"/>
      <c r="T375" s="372"/>
      <c r="U375" s="372"/>
      <c r="V375" s="372"/>
      <c r="W375" s="372"/>
      <c r="X375" s="372"/>
      <c r="Y375" s="372"/>
      <c r="Z375" s="372"/>
      <c r="AA375" s="372"/>
      <c r="AB375" s="372"/>
      <c r="AC375" s="372"/>
      <c r="AD375" s="372"/>
      <c r="AE375" s="372"/>
    </row>
    <row r="376" spans="1:31" s="326" customFormat="1" x14ac:dyDescent="0.25">
      <c r="A376" s="379"/>
      <c r="B376" s="375"/>
      <c r="C376" s="376"/>
      <c r="D376" s="372"/>
      <c r="E376" s="372"/>
      <c r="F376" s="372"/>
      <c r="G376" s="372"/>
      <c r="H376" s="372"/>
      <c r="I376" s="372"/>
      <c r="J376" s="372"/>
      <c r="K376" s="372"/>
      <c r="L376" s="372"/>
      <c r="M376" s="372"/>
      <c r="N376" s="372"/>
      <c r="O376" s="372"/>
      <c r="P376" s="372"/>
      <c r="Q376" s="372"/>
      <c r="R376" s="372"/>
      <c r="S376" s="372"/>
      <c r="T376" s="372"/>
      <c r="U376" s="372"/>
      <c r="V376" s="372"/>
      <c r="W376" s="372"/>
      <c r="X376" s="372"/>
      <c r="Y376" s="372"/>
      <c r="Z376" s="372"/>
      <c r="AA376" s="372"/>
      <c r="AB376" s="372"/>
      <c r="AC376" s="372"/>
      <c r="AD376" s="372"/>
      <c r="AE376" s="372"/>
    </row>
    <row r="377" spans="1:31" s="326" customFormat="1" x14ac:dyDescent="0.25">
      <c r="A377" s="379"/>
      <c r="B377" s="375"/>
      <c r="C377" s="376"/>
      <c r="D377" s="372"/>
      <c r="E377" s="372"/>
      <c r="F377" s="372"/>
      <c r="G377" s="372"/>
      <c r="H377" s="372"/>
      <c r="I377" s="372"/>
      <c r="J377" s="372"/>
      <c r="K377" s="372"/>
      <c r="L377" s="372"/>
      <c r="M377" s="372"/>
      <c r="N377" s="372"/>
      <c r="O377" s="372"/>
      <c r="P377" s="372"/>
      <c r="Q377" s="372"/>
      <c r="R377" s="372"/>
      <c r="S377" s="372"/>
      <c r="T377" s="372"/>
      <c r="U377" s="372"/>
      <c r="V377" s="372"/>
      <c r="W377" s="372"/>
      <c r="X377" s="372"/>
      <c r="Y377" s="372"/>
      <c r="Z377" s="372"/>
      <c r="AA377" s="372"/>
      <c r="AB377" s="372"/>
      <c r="AC377" s="372"/>
      <c r="AD377" s="372"/>
      <c r="AE377" s="372"/>
    </row>
    <row r="378" spans="1:31" s="326" customFormat="1" x14ac:dyDescent="0.25">
      <c r="A378" s="379"/>
      <c r="B378" s="375"/>
      <c r="C378" s="376"/>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c r="AA378" s="372"/>
      <c r="AB378" s="372"/>
      <c r="AC378" s="372"/>
      <c r="AD378" s="372"/>
      <c r="AE378" s="372"/>
    </row>
    <row r="379" spans="1:31" s="326" customFormat="1" x14ac:dyDescent="0.25">
      <c r="A379" s="379"/>
      <c r="B379" s="375"/>
      <c r="C379" s="376"/>
      <c r="D379" s="372"/>
      <c r="E379" s="372"/>
      <c r="F379" s="372"/>
      <c r="G379" s="372"/>
      <c r="H379" s="372"/>
      <c r="I379" s="372"/>
      <c r="J379" s="372"/>
      <c r="K379" s="372"/>
      <c r="L379" s="372"/>
      <c r="M379" s="372"/>
      <c r="N379" s="372"/>
      <c r="O379" s="372"/>
      <c r="P379" s="372"/>
      <c r="Q379" s="372"/>
      <c r="R379" s="372"/>
      <c r="S379" s="372"/>
      <c r="T379" s="372"/>
      <c r="U379" s="372"/>
      <c r="V379" s="372"/>
      <c r="W379" s="372"/>
      <c r="X379" s="372"/>
      <c r="Y379" s="372"/>
      <c r="Z379" s="372"/>
      <c r="AA379" s="372"/>
      <c r="AB379" s="372"/>
      <c r="AC379" s="372"/>
      <c r="AD379" s="372"/>
      <c r="AE379" s="372"/>
    </row>
    <row r="380" spans="1:31" s="326" customFormat="1" x14ac:dyDescent="0.25">
      <c r="A380" s="379"/>
      <c r="B380" s="375"/>
      <c r="C380" s="376"/>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c r="AA380" s="372"/>
      <c r="AB380" s="372"/>
      <c r="AC380" s="372"/>
      <c r="AD380" s="372"/>
      <c r="AE380" s="372"/>
    </row>
    <row r="381" spans="1:31" s="326" customFormat="1" x14ac:dyDescent="0.25">
      <c r="A381" s="379"/>
      <c r="B381" s="375"/>
      <c r="C381" s="376"/>
      <c r="D381" s="372"/>
      <c r="E381" s="372"/>
      <c r="F381" s="372"/>
      <c r="G381" s="372"/>
      <c r="H381" s="372"/>
      <c r="I381" s="372"/>
      <c r="J381" s="372"/>
      <c r="K381" s="372"/>
      <c r="L381" s="372"/>
      <c r="M381" s="372"/>
      <c r="N381" s="372"/>
      <c r="O381" s="372"/>
      <c r="P381" s="372"/>
      <c r="Q381" s="372"/>
      <c r="R381" s="372"/>
      <c r="S381" s="372"/>
      <c r="T381" s="372"/>
      <c r="U381" s="372"/>
      <c r="V381" s="372"/>
      <c r="W381" s="372"/>
      <c r="X381" s="372"/>
      <c r="Y381" s="372"/>
      <c r="Z381" s="372"/>
      <c r="AA381" s="372"/>
      <c r="AB381" s="372"/>
      <c r="AC381" s="372"/>
      <c r="AD381" s="372"/>
      <c r="AE381" s="372"/>
    </row>
    <row r="382" spans="1:31" s="326" customFormat="1" x14ac:dyDescent="0.25">
      <c r="A382" s="379"/>
      <c r="B382" s="375"/>
      <c r="C382" s="376"/>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c r="AA382" s="372"/>
      <c r="AB382" s="372"/>
      <c r="AC382" s="372"/>
      <c r="AD382" s="372"/>
      <c r="AE382" s="372"/>
    </row>
    <row r="383" spans="1:31" s="326" customFormat="1" x14ac:dyDescent="0.25">
      <c r="A383" s="379"/>
      <c r="B383" s="375"/>
      <c r="C383" s="376"/>
      <c r="D383" s="372"/>
      <c r="E383" s="372"/>
      <c r="F383" s="372"/>
      <c r="G383" s="372"/>
      <c r="H383" s="372"/>
      <c r="I383" s="372"/>
      <c r="J383" s="372"/>
      <c r="K383" s="372"/>
      <c r="L383" s="372"/>
      <c r="M383" s="372"/>
      <c r="N383" s="372"/>
      <c r="O383" s="372"/>
      <c r="P383" s="372"/>
      <c r="Q383" s="372"/>
      <c r="R383" s="372"/>
      <c r="S383" s="372"/>
      <c r="T383" s="372"/>
      <c r="U383" s="372"/>
      <c r="V383" s="372"/>
      <c r="W383" s="372"/>
      <c r="X383" s="372"/>
      <c r="Y383" s="372"/>
      <c r="Z383" s="372"/>
      <c r="AA383" s="372"/>
      <c r="AB383" s="372"/>
      <c r="AC383" s="372"/>
      <c r="AD383" s="372"/>
      <c r="AE383" s="372"/>
    </row>
    <row r="384" spans="1:31" s="326" customFormat="1" x14ac:dyDescent="0.25">
      <c r="A384" s="379"/>
      <c r="B384" s="375"/>
      <c r="C384" s="376"/>
      <c r="D384" s="372"/>
      <c r="E384" s="372"/>
      <c r="F384" s="372"/>
      <c r="G384" s="372"/>
      <c r="H384" s="372"/>
      <c r="I384" s="372"/>
      <c r="J384" s="372"/>
      <c r="K384" s="372"/>
      <c r="L384" s="372"/>
      <c r="M384" s="372"/>
      <c r="N384" s="372"/>
      <c r="O384" s="372"/>
      <c r="P384" s="372"/>
      <c r="Q384" s="372"/>
      <c r="R384" s="372"/>
      <c r="S384" s="372"/>
      <c r="T384" s="372"/>
      <c r="U384" s="372"/>
      <c r="V384" s="372"/>
      <c r="W384" s="372"/>
      <c r="X384" s="372"/>
      <c r="Y384" s="372"/>
      <c r="Z384" s="372"/>
      <c r="AA384" s="372"/>
      <c r="AB384" s="372"/>
      <c r="AC384" s="372"/>
      <c r="AD384" s="372"/>
      <c r="AE384" s="372"/>
    </row>
    <row r="385" spans="1:31" s="326" customFormat="1" x14ac:dyDescent="0.25">
      <c r="A385" s="379"/>
      <c r="B385" s="375"/>
      <c r="C385" s="376"/>
      <c r="D385" s="372"/>
      <c r="E385" s="372"/>
      <c r="F385" s="372"/>
      <c r="G385" s="372"/>
      <c r="H385" s="372"/>
      <c r="I385" s="372"/>
      <c r="J385" s="372"/>
      <c r="K385" s="372"/>
      <c r="L385" s="372"/>
      <c r="M385" s="372"/>
      <c r="N385" s="372"/>
      <c r="O385" s="372"/>
      <c r="P385" s="372"/>
      <c r="Q385" s="372"/>
      <c r="R385" s="372"/>
      <c r="S385" s="372"/>
      <c r="T385" s="372"/>
      <c r="U385" s="372"/>
      <c r="V385" s="372"/>
      <c r="W385" s="372"/>
      <c r="X385" s="372"/>
      <c r="Y385" s="372"/>
      <c r="Z385" s="372"/>
      <c r="AA385" s="372"/>
      <c r="AB385" s="372"/>
      <c r="AC385" s="372"/>
      <c r="AD385" s="372"/>
      <c r="AE385" s="372"/>
    </row>
    <row r="386" spans="1:31" s="326" customFormat="1" x14ac:dyDescent="0.25">
      <c r="A386" s="379"/>
      <c r="B386" s="375"/>
      <c r="C386" s="376"/>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c r="AA386" s="372"/>
      <c r="AB386" s="372"/>
      <c r="AC386" s="372"/>
      <c r="AD386" s="372"/>
      <c r="AE386" s="372"/>
    </row>
    <row r="387" spans="1:31" s="326" customFormat="1" x14ac:dyDescent="0.25">
      <c r="A387" s="379"/>
      <c r="B387" s="375"/>
      <c r="C387" s="376"/>
      <c r="D387" s="372"/>
      <c r="E387" s="372"/>
      <c r="F387" s="372"/>
      <c r="G387" s="372"/>
      <c r="H387" s="372"/>
      <c r="I387" s="372"/>
      <c r="J387" s="372"/>
      <c r="K387" s="372"/>
      <c r="L387" s="372"/>
      <c r="M387" s="372"/>
      <c r="N387" s="372"/>
      <c r="O387" s="372"/>
      <c r="P387" s="372"/>
      <c r="Q387" s="372"/>
      <c r="R387" s="372"/>
      <c r="S387" s="372"/>
      <c r="T387" s="372"/>
      <c r="U387" s="372"/>
      <c r="V387" s="372"/>
      <c r="W387" s="372"/>
      <c r="X387" s="372"/>
      <c r="Y387" s="372"/>
      <c r="Z387" s="372"/>
      <c r="AA387" s="372"/>
      <c r="AB387" s="372"/>
      <c r="AC387" s="372"/>
      <c r="AD387" s="372"/>
      <c r="AE387" s="372"/>
    </row>
    <row r="388" spans="1:31" s="326" customFormat="1" x14ac:dyDescent="0.25">
      <c r="A388" s="379"/>
      <c r="B388" s="375"/>
      <c r="C388" s="376"/>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c r="AA388" s="372"/>
      <c r="AB388" s="372"/>
      <c r="AC388" s="372"/>
      <c r="AD388" s="372"/>
      <c r="AE388" s="372"/>
    </row>
    <row r="389" spans="1:31" s="326" customFormat="1" x14ac:dyDescent="0.25">
      <c r="A389" s="379"/>
      <c r="B389" s="375"/>
      <c r="C389" s="376"/>
      <c r="D389" s="372"/>
      <c r="E389" s="372"/>
      <c r="F389" s="372"/>
      <c r="G389" s="372"/>
      <c r="H389" s="372"/>
      <c r="I389" s="372"/>
      <c r="J389" s="372"/>
      <c r="K389" s="372"/>
      <c r="L389" s="372"/>
      <c r="M389" s="372"/>
      <c r="N389" s="372"/>
      <c r="O389" s="372"/>
      <c r="P389" s="372"/>
      <c r="Q389" s="372"/>
      <c r="R389" s="372"/>
      <c r="S389" s="372"/>
      <c r="T389" s="372"/>
      <c r="U389" s="372"/>
      <c r="V389" s="372"/>
      <c r="W389" s="372"/>
      <c r="X389" s="372"/>
      <c r="Y389" s="372"/>
      <c r="Z389" s="372"/>
      <c r="AA389" s="372"/>
      <c r="AB389" s="372"/>
      <c r="AC389" s="372"/>
      <c r="AD389" s="372"/>
      <c r="AE389" s="372"/>
    </row>
    <row r="390" spans="1:31" s="326" customFormat="1" x14ac:dyDescent="0.25">
      <c r="A390" s="379"/>
      <c r="B390" s="375"/>
      <c r="C390" s="376"/>
      <c r="D390" s="372"/>
      <c r="E390" s="372"/>
      <c r="F390" s="372"/>
      <c r="G390" s="372"/>
      <c r="H390" s="372"/>
      <c r="I390" s="372"/>
      <c r="J390" s="372"/>
      <c r="K390" s="372"/>
      <c r="L390" s="372"/>
      <c r="M390" s="372"/>
      <c r="N390" s="372"/>
      <c r="O390" s="372"/>
      <c r="P390" s="372"/>
      <c r="Q390" s="372"/>
      <c r="R390" s="372"/>
      <c r="S390" s="372"/>
      <c r="T390" s="372"/>
      <c r="U390" s="372"/>
      <c r="V390" s="372"/>
      <c r="W390" s="372"/>
      <c r="X390" s="372"/>
      <c r="Y390" s="372"/>
      <c r="Z390" s="372"/>
      <c r="AA390" s="372"/>
      <c r="AB390" s="372"/>
      <c r="AC390" s="372"/>
      <c r="AD390" s="372"/>
      <c r="AE390" s="372"/>
    </row>
    <row r="391" spans="1:31" s="326" customFormat="1" x14ac:dyDescent="0.25">
      <c r="A391" s="379"/>
      <c r="B391" s="375"/>
      <c r="C391" s="376"/>
      <c r="D391" s="372"/>
      <c r="E391" s="372"/>
      <c r="F391" s="372"/>
      <c r="G391" s="372"/>
      <c r="H391" s="372"/>
      <c r="I391" s="372"/>
      <c r="J391" s="372"/>
      <c r="K391" s="372"/>
      <c r="L391" s="372"/>
      <c r="M391" s="372"/>
      <c r="N391" s="372"/>
      <c r="O391" s="372"/>
      <c r="P391" s="372"/>
      <c r="Q391" s="372"/>
      <c r="R391" s="372"/>
      <c r="S391" s="372"/>
      <c r="T391" s="372"/>
      <c r="U391" s="372"/>
      <c r="V391" s="372"/>
      <c r="W391" s="372"/>
      <c r="X391" s="372"/>
      <c r="Y391" s="372"/>
      <c r="Z391" s="372"/>
      <c r="AA391" s="372"/>
      <c r="AB391" s="372"/>
      <c r="AC391" s="372"/>
      <c r="AD391" s="372"/>
      <c r="AE391" s="372"/>
    </row>
    <row r="392" spans="1:31" s="326" customFormat="1" x14ac:dyDescent="0.25">
      <c r="A392" s="379"/>
      <c r="B392" s="375"/>
      <c r="C392" s="376"/>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c r="AA392" s="372"/>
      <c r="AB392" s="372"/>
      <c r="AC392" s="372"/>
      <c r="AD392" s="372"/>
      <c r="AE392" s="372"/>
    </row>
    <row r="393" spans="1:31" s="326" customFormat="1" x14ac:dyDescent="0.25">
      <c r="A393" s="379"/>
      <c r="B393" s="375"/>
      <c r="C393" s="376"/>
      <c r="D393" s="372"/>
      <c r="E393" s="372"/>
      <c r="F393" s="372"/>
      <c r="G393" s="372"/>
      <c r="H393" s="372"/>
      <c r="I393" s="372"/>
      <c r="J393" s="372"/>
      <c r="K393" s="372"/>
      <c r="L393" s="372"/>
      <c r="M393" s="372"/>
      <c r="N393" s="372"/>
      <c r="O393" s="372"/>
      <c r="P393" s="372"/>
      <c r="Q393" s="372"/>
      <c r="R393" s="372"/>
      <c r="S393" s="372"/>
      <c r="T393" s="372"/>
      <c r="U393" s="372"/>
      <c r="V393" s="372"/>
      <c r="W393" s="372"/>
      <c r="X393" s="372"/>
      <c r="Y393" s="372"/>
      <c r="Z393" s="372"/>
      <c r="AA393" s="372"/>
      <c r="AB393" s="372"/>
      <c r="AC393" s="372"/>
      <c r="AD393" s="372"/>
      <c r="AE393" s="372"/>
    </row>
    <row r="394" spans="1:31" s="326" customFormat="1" x14ac:dyDescent="0.25">
      <c r="A394" s="379"/>
      <c r="B394" s="375"/>
      <c r="C394" s="376"/>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c r="AA394" s="372"/>
      <c r="AB394" s="372"/>
      <c r="AC394" s="372"/>
      <c r="AD394" s="372"/>
      <c r="AE394" s="372"/>
    </row>
    <row r="395" spans="1:31" s="326" customFormat="1" x14ac:dyDescent="0.25">
      <c r="A395" s="379"/>
      <c r="B395" s="375"/>
      <c r="C395" s="376"/>
      <c r="D395" s="372"/>
      <c r="E395" s="372"/>
      <c r="F395" s="372"/>
      <c r="G395" s="372"/>
      <c r="H395" s="372"/>
      <c r="I395" s="372"/>
      <c r="J395" s="372"/>
      <c r="K395" s="372"/>
      <c r="L395" s="372"/>
      <c r="M395" s="372"/>
      <c r="N395" s="372"/>
      <c r="O395" s="372"/>
      <c r="P395" s="372"/>
      <c r="Q395" s="372"/>
      <c r="R395" s="372"/>
      <c r="S395" s="372"/>
      <c r="T395" s="372"/>
      <c r="U395" s="372"/>
      <c r="V395" s="372"/>
      <c r="W395" s="372"/>
      <c r="X395" s="372"/>
      <c r="Y395" s="372"/>
      <c r="Z395" s="372"/>
      <c r="AA395" s="372"/>
      <c r="AB395" s="372"/>
      <c r="AC395" s="372"/>
      <c r="AD395" s="372"/>
      <c r="AE395" s="372"/>
    </row>
    <row r="396" spans="1:31" s="326" customFormat="1" x14ac:dyDescent="0.25">
      <c r="A396" s="379"/>
      <c r="B396" s="375"/>
      <c r="C396" s="376"/>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c r="AA396" s="372"/>
      <c r="AB396" s="372"/>
      <c r="AC396" s="372"/>
      <c r="AD396" s="372"/>
      <c r="AE396" s="372"/>
    </row>
    <row r="397" spans="1:31" s="326" customFormat="1" x14ac:dyDescent="0.25">
      <c r="A397" s="379"/>
      <c r="B397" s="375"/>
      <c r="C397" s="376"/>
      <c r="D397" s="372"/>
      <c r="E397" s="372"/>
      <c r="F397" s="372"/>
      <c r="G397" s="372"/>
      <c r="H397" s="372"/>
      <c r="I397" s="372"/>
      <c r="J397" s="372"/>
      <c r="K397" s="372"/>
      <c r="L397" s="372"/>
      <c r="M397" s="372"/>
      <c r="N397" s="372"/>
      <c r="O397" s="372"/>
      <c r="P397" s="372"/>
      <c r="Q397" s="372"/>
      <c r="R397" s="372"/>
      <c r="S397" s="372"/>
      <c r="T397" s="372"/>
      <c r="U397" s="372"/>
      <c r="V397" s="372"/>
      <c r="W397" s="372"/>
      <c r="X397" s="372"/>
      <c r="Y397" s="372"/>
      <c r="Z397" s="372"/>
      <c r="AA397" s="372"/>
      <c r="AB397" s="372"/>
      <c r="AC397" s="372"/>
      <c r="AD397" s="372"/>
      <c r="AE397" s="372"/>
    </row>
    <row r="398" spans="1:31" s="326" customFormat="1" x14ac:dyDescent="0.25">
      <c r="A398" s="379"/>
      <c r="B398" s="375"/>
      <c r="C398" s="376"/>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c r="AA398" s="372"/>
      <c r="AB398" s="372"/>
      <c r="AC398" s="372"/>
      <c r="AD398" s="372"/>
      <c r="AE398" s="372"/>
    </row>
    <row r="399" spans="1:31" s="326" customFormat="1" x14ac:dyDescent="0.25">
      <c r="A399" s="379"/>
      <c r="B399" s="375"/>
      <c r="C399" s="376"/>
      <c r="D399" s="372"/>
      <c r="E399" s="372"/>
      <c r="F399" s="372"/>
      <c r="G399" s="372"/>
      <c r="H399" s="372"/>
      <c r="I399" s="372"/>
      <c r="J399" s="372"/>
      <c r="K399" s="372"/>
      <c r="L399" s="372"/>
      <c r="M399" s="372"/>
      <c r="N399" s="372"/>
      <c r="O399" s="372"/>
      <c r="P399" s="372"/>
      <c r="Q399" s="372"/>
      <c r="R399" s="372"/>
      <c r="S399" s="372"/>
      <c r="T399" s="372"/>
      <c r="U399" s="372"/>
      <c r="V399" s="372"/>
      <c r="W399" s="372"/>
      <c r="X399" s="372"/>
      <c r="Y399" s="372"/>
      <c r="Z399" s="372"/>
      <c r="AA399" s="372"/>
      <c r="AB399" s="372"/>
      <c r="AC399" s="372"/>
      <c r="AD399" s="372"/>
      <c r="AE399" s="372"/>
    </row>
    <row r="400" spans="1:31" s="326" customFormat="1" x14ac:dyDescent="0.25">
      <c r="A400" s="379"/>
      <c r="B400" s="375"/>
      <c r="C400" s="376"/>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c r="AA400" s="372"/>
      <c r="AB400" s="372"/>
      <c r="AC400" s="372"/>
      <c r="AD400" s="372"/>
      <c r="AE400" s="372"/>
    </row>
    <row r="401" spans="1:31" s="326" customFormat="1" x14ac:dyDescent="0.25">
      <c r="A401" s="379"/>
      <c r="B401" s="375"/>
      <c r="C401" s="376"/>
      <c r="D401" s="372"/>
      <c r="E401" s="372"/>
      <c r="F401" s="372"/>
      <c r="G401" s="372"/>
      <c r="H401" s="372"/>
      <c r="I401" s="372"/>
      <c r="J401" s="372"/>
      <c r="K401" s="372"/>
      <c r="L401" s="372"/>
      <c r="M401" s="372"/>
      <c r="N401" s="372"/>
      <c r="O401" s="372"/>
      <c r="P401" s="372"/>
      <c r="Q401" s="372"/>
      <c r="R401" s="372"/>
      <c r="S401" s="372"/>
      <c r="T401" s="372"/>
      <c r="U401" s="372"/>
      <c r="V401" s="372"/>
      <c r="W401" s="372"/>
      <c r="X401" s="372"/>
      <c r="Y401" s="372"/>
      <c r="Z401" s="372"/>
      <c r="AA401" s="372"/>
      <c r="AB401" s="372"/>
      <c r="AC401" s="372"/>
      <c r="AD401" s="372"/>
      <c r="AE401" s="372"/>
    </row>
    <row r="402" spans="1:31" s="326" customFormat="1" x14ac:dyDescent="0.25">
      <c r="A402" s="379"/>
      <c r="B402" s="375"/>
      <c r="C402" s="376"/>
      <c r="D402" s="372"/>
      <c r="E402" s="372"/>
      <c r="F402" s="372"/>
      <c r="G402" s="372"/>
      <c r="H402" s="372"/>
      <c r="I402" s="372"/>
      <c r="J402" s="372"/>
      <c r="K402" s="372"/>
      <c r="L402" s="372"/>
      <c r="M402" s="372"/>
      <c r="N402" s="372"/>
      <c r="O402" s="372"/>
      <c r="P402" s="372"/>
      <c r="Q402" s="372"/>
      <c r="R402" s="372"/>
      <c r="S402" s="372"/>
      <c r="T402" s="372"/>
      <c r="U402" s="372"/>
      <c r="V402" s="372"/>
      <c r="W402" s="372"/>
      <c r="X402" s="372"/>
      <c r="Y402" s="372"/>
      <c r="Z402" s="372"/>
      <c r="AA402" s="372"/>
      <c r="AB402" s="372"/>
      <c r="AC402" s="372"/>
      <c r="AD402" s="372"/>
      <c r="AE402" s="372"/>
    </row>
    <row r="403" spans="1:31" s="326" customFormat="1" x14ac:dyDescent="0.25">
      <c r="A403" s="379"/>
      <c r="B403" s="375"/>
      <c r="C403" s="376"/>
      <c r="D403" s="372"/>
      <c r="E403" s="372"/>
      <c r="F403" s="372"/>
      <c r="G403" s="372"/>
      <c r="H403" s="372"/>
      <c r="I403" s="372"/>
      <c r="J403" s="372"/>
      <c r="K403" s="372"/>
      <c r="L403" s="372"/>
      <c r="M403" s="372"/>
      <c r="N403" s="372"/>
      <c r="O403" s="372"/>
      <c r="P403" s="372"/>
      <c r="Q403" s="372"/>
      <c r="R403" s="372"/>
      <c r="S403" s="372"/>
      <c r="T403" s="372"/>
      <c r="U403" s="372"/>
      <c r="V403" s="372"/>
      <c r="W403" s="372"/>
      <c r="X403" s="372"/>
      <c r="Y403" s="372"/>
      <c r="Z403" s="372"/>
      <c r="AA403" s="372"/>
      <c r="AB403" s="372"/>
      <c r="AC403" s="372"/>
      <c r="AD403" s="372"/>
      <c r="AE403" s="372"/>
    </row>
    <row r="404" spans="1:31" s="326" customFormat="1" x14ac:dyDescent="0.25">
      <c r="A404" s="379"/>
      <c r="B404" s="375"/>
      <c r="C404" s="376"/>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c r="AA404" s="372"/>
      <c r="AB404" s="372"/>
      <c r="AC404" s="372"/>
      <c r="AD404" s="372"/>
      <c r="AE404" s="372"/>
    </row>
    <row r="405" spans="1:31" s="326" customFormat="1" x14ac:dyDescent="0.25">
      <c r="A405" s="379"/>
      <c r="B405" s="375"/>
      <c r="C405" s="376"/>
      <c r="D405" s="372"/>
      <c r="E405" s="372"/>
      <c r="F405" s="372"/>
      <c r="G405" s="372"/>
      <c r="H405" s="372"/>
      <c r="I405" s="372"/>
      <c r="J405" s="372"/>
      <c r="K405" s="372"/>
      <c r="L405" s="372"/>
      <c r="M405" s="372"/>
      <c r="N405" s="372"/>
      <c r="O405" s="372"/>
      <c r="P405" s="372"/>
      <c r="Q405" s="372"/>
      <c r="R405" s="372"/>
      <c r="S405" s="372"/>
      <c r="T405" s="372"/>
      <c r="U405" s="372"/>
      <c r="V405" s="372"/>
      <c r="W405" s="372"/>
      <c r="X405" s="372"/>
      <c r="Y405" s="372"/>
      <c r="Z405" s="372"/>
      <c r="AA405" s="372"/>
      <c r="AB405" s="372"/>
      <c r="AC405" s="372"/>
      <c r="AD405" s="372"/>
      <c r="AE405" s="372"/>
    </row>
    <row r="406" spans="1:31" s="326" customFormat="1" x14ac:dyDescent="0.25">
      <c r="A406" s="379"/>
      <c r="B406" s="375"/>
      <c r="C406" s="376"/>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c r="AA406" s="372"/>
      <c r="AB406" s="372"/>
      <c r="AC406" s="372"/>
      <c r="AD406" s="372"/>
      <c r="AE406" s="372"/>
    </row>
    <row r="407" spans="1:31" s="326" customFormat="1" x14ac:dyDescent="0.25">
      <c r="A407" s="379"/>
      <c r="B407" s="375"/>
      <c r="C407" s="376"/>
      <c r="D407" s="372"/>
      <c r="E407" s="372"/>
      <c r="F407" s="372"/>
      <c r="G407" s="372"/>
      <c r="H407" s="372"/>
      <c r="I407" s="372"/>
      <c r="J407" s="372"/>
      <c r="K407" s="372"/>
      <c r="L407" s="372"/>
      <c r="M407" s="372"/>
      <c r="N407" s="372"/>
      <c r="O407" s="372"/>
      <c r="P407" s="372"/>
      <c r="Q407" s="372"/>
      <c r="R407" s="372"/>
      <c r="S407" s="372"/>
      <c r="T407" s="372"/>
      <c r="U407" s="372"/>
      <c r="V407" s="372"/>
      <c r="W407" s="372"/>
      <c r="X407" s="372"/>
      <c r="Y407" s="372"/>
      <c r="Z407" s="372"/>
      <c r="AA407" s="372"/>
      <c r="AB407" s="372"/>
      <c r="AC407" s="372"/>
      <c r="AD407" s="372"/>
      <c r="AE407" s="372"/>
    </row>
    <row r="408" spans="1:31" s="326" customFormat="1" x14ac:dyDescent="0.25">
      <c r="A408" s="379"/>
      <c r="B408" s="375"/>
      <c r="C408" s="376"/>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c r="AA408" s="372"/>
      <c r="AB408" s="372"/>
      <c r="AC408" s="372"/>
      <c r="AD408" s="372"/>
      <c r="AE408" s="372"/>
    </row>
    <row r="409" spans="1:31" s="326" customFormat="1" x14ac:dyDescent="0.25">
      <c r="A409" s="379"/>
      <c r="B409" s="375"/>
      <c r="C409" s="376"/>
      <c r="D409" s="372"/>
      <c r="E409" s="372"/>
      <c r="F409" s="372"/>
      <c r="G409" s="372"/>
      <c r="H409" s="372"/>
      <c r="I409" s="372"/>
      <c r="J409" s="372"/>
      <c r="K409" s="372"/>
      <c r="L409" s="372"/>
      <c r="M409" s="372"/>
      <c r="N409" s="372"/>
      <c r="O409" s="372"/>
      <c r="P409" s="372"/>
      <c r="Q409" s="372"/>
      <c r="R409" s="372"/>
      <c r="S409" s="372"/>
      <c r="T409" s="372"/>
      <c r="U409" s="372"/>
      <c r="V409" s="372"/>
      <c r="W409" s="372"/>
      <c r="X409" s="372"/>
      <c r="Y409" s="372"/>
      <c r="Z409" s="372"/>
      <c r="AA409" s="372"/>
      <c r="AB409" s="372"/>
      <c r="AC409" s="372"/>
      <c r="AD409" s="372"/>
      <c r="AE409" s="372"/>
    </row>
    <row r="410" spans="1:31" s="326" customFormat="1" x14ac:dyDescent="0.25">
      <c r="A410" s="379"/>
      <c r="B410" s="375"/>
      <c r="C410" s="376"/>
      <c r="D410" s="372"/>
      <c r="E410" s="372"/>
      <c r="F410" s="372"/>
      <c r="G410" s="372"/>
      <c r="H410" s="372"/>
      <c r="I410" s="372"/>
      <c r="J410" s="372"/>
      <c r="K410" s="372"/>
      <c r="L410" s="372"/>
      <c r="M410" s="372"/>
      <c r="N410" s="372"/>
      <c r="O410" s="372"/>
      <c r="P410" s="372"/>
      <c r="Q410" s="372"/>
      <c r="R410" s="372"/>
      <c r="S410" s="372"/>
      <c r="T410" s="372"/>
      <c r="U410" s="372"/>
      <c r="V410" s="372"/>
      <c r="W410" s="372"/>
      <c r="X410" s="372"/>
      <c r="Y410" s="372"/>
      <c r="Z410" s="372"/>
      <c r="AA410" s="372"/>
      <c r="AB410" s="372"/>
      <c r="AC410" s="372"/>
      <c r="AD410" s="372"/>
      <c r="AE410" s="372"/>
    </row>
    <row r="411" spans="1:31" s="326" customFormat="1" x14ac:dyDescent="0.25">
      <c r="A411" s="379"/>
      <c r="B411" s="375"/>
      <c r="C411" s="376"/>
      <c r="D411" s="372"/>
      <c r="E411" s="372"/>
      <c r="F411" s="372"/>
      <c r="G411" s="372"/>
      <c r="H411" s="372"/>
      <c r="I411" s="372"/>
      <c r="J411" s="372"/>
      <c r="K411" s="372"/>
      <c r="L411" s="372"/>
      <c r="M411" s="372"/>
      <c r="N411" s="372"/>
      <c r="O411" s="372"/>
      <c r="P411" s="372"/>
      <c r="Q411" s="372"/>
      <c r="R411" s="372"/>
      <c r="S411" s="372"/>
      <c r="T411" s="372"/>
      <c r="U411" s="372"/>
      <c r="V411" s="372"/>
      <c r="W411" s="372"/>
      <c r="X411" s="372"/>
      <c r="Y411" s="372"/>
      <c r="Z411" s="372"/>
      <c r="AA411" s="372"/>
      <c r="AB411" s="372"/>
      <c r="AC411" s="372"/>
      <c r="AD411" s="372"/>
      <c r="AE411" s="372"/>
    </row>
    <row r="412" spans="1:31" s="326" customFormat="1" x14ac:dyDescent="0.25">
      <c r="A412" s="379"/>
      <c r="B412" s="375"/>
      <c r="C412" s="376"/>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c r="AA412" s="372"/>
      <c r="AB412" s="372"/>
      <c r="AC412" s="372"/>
      <c r="AD412" s="372"/>
      <c r="AE412" s="372"/>
    </row>
    <row r="413" spans="1:31" s="326" customFormat="1" x14ac:dyDescent="0.25">
      <c r="A413" s="379"/>
      <c r="B413" s="375"/>
      <c r="C413" s="376"/>
      <c r="D413" s="372"/>
      <c r="E413" s="372"/>
      <c r="F413" s="372"/>
      <c r="G413" s="372"/>
      <c r="H413" s="372"/>
      <c r="I413" s="372"/>
      <c r="J413" s="372"/>
      <c r="K413" s="372"/>
      <c r="L413" s="372"/>
      <c r="M413" s="372"/>
      <c r="N413" s="372"/>
      <c r="O413" s="372"/>
      <c r="P413" s="372"/>
      <c r="Q413" s="372"/>
      <c r="R413" s="372"/>
      <c r="S413" s="372"/>
      <c r="T413" s="372"/>
      <c r="U413" s="372"/>
      <c r="V413" s="372"/>
      <c r="W413" s="372"/>
      <c r="X413" s="372"/>
      <c r="Y413" s="372"/>
      <c r="Z413" s="372"/>
      <c r="AA413" s="372"/>
      <c r="AB413" s="372"/>
      <c r="AC413" s="372"/>
      <c r="AD413" s="372"/>
      <c r="AE413" s="372"/>
    </row>
    <row r="414" spans="1:31" s="326" customFormat="1" x14ac:dyDescent="0.25">
      <c r="A414" s="379"/>
      <c r="B414" s="375"/>
      <c r="C414" s="376"/>
      <c r="D414" s="372"/>
      <c r="E414" s="372"/>
      <c r="F414" s="372"/>
      <c r="G414" s="372"/>
      <c r="H414" s="372"/>
      <c r="I414" s="372"/>
      <c r="J414" s="372"/>
      <c r="K414" s="372"/>
      <c r="L414" s="372"/>
      <c r="M414" s="372"/>
      <c r="N414" s="372"/>
      <c r="O414" s="372"/>
      <c r="P414" s="372"/>
      <c r="Q414" s="372"/>
      <c r="R414" s="372"/>
      <c r="S414" s="372"/>
      <c r="T414" s="372"/>
      <c r="U414" s="372"/>
      <c r="V414" s="372"/>
      <c r="W414" s="372"/>
      <c r="X414" s="372"/>
      <c r="Y414" s="372"/>
      <c r="Z414" s="372"/>
      <c r="AA414" s="372"/>
      <c r="AB414" s="372"/>
      <c r="AC414" s="372"/>
      <c r="AD414" s="372"/>
      <c r="AE414" s="372"/>
    </row>
    <row r="415" spans="1:31" s="326" customFormat="1" x14ac:dyDescent="0.25">
      <c r="A415" s="379"/>
      <c r="B415" s="375"/>
      <c r="C415" s="376"/>
      <c r="D415" s="372"/>
      <c r="E415" s="372"/>
      <c r="F415" s="372"/>
      <c r="G415" s="372"/>
      <c r="H415" s="372"/>
      <c r="I415" s="372"/>
      <c r="J415" s="372"/>
      <c r="K415" s="372"/>
      <c r="L415" s="372"/>
      <c r="M415" s="372"/>
      <c r="N415" s="372"/>
      <c r="O415" s="372"/>
      <c r="P415" s="372"/>
      <c r="Q415" s="372"/>
      <c r="R415" s="372"/>
      <c r="S415" s="372"/>
      <c r="T415" s="372"/>
      <c r="U415" s="372"/>
      <c r="V415" s="372"/>
      <c r="W415" s="372"/>
      <c r="X415" s="372"/>
      <c r="Y415" s="372"/>
      <c r="Z415" s="372"/>
      <c r="AA415" s="372"/>
      <c r="AB415" s="372"/>
      <c r="AC415" s="372"/>
      <c r="AD415" s="372"/>
      <c r="AE415" s="372"/>
    </row>
    <row r="416" spans="1:31" s="326" customFormat="1" x14ac:dyDescent="0.25">
      <c r="A416" s="379"/>
      <c r="B416" s="375"/>
      <c r="C416" s="376"/>
      <c r="D416" s="372"/>
      <c r="E416" s="372"/>
      <c r="F416" s="372"/>
      <c r="G416" s="372"/>
      <c r="H416" s="372"/>
      <c r="I416" s="372"/>
      <c r="J416" s="372"/>
      <c r="K416" s="372"/>
      <c r="L416" s="372"/>
      <c r="M416" s="372"/>
      <c r="N416" s="372"/>
      <c r="O416" s="372"/>
      <c r="P416" s="372"/>
      <c r="Q416" s="372"/>
      <c r="R416" s="372"/>
      <c r="S416" s="372"/>
      <c r="T416" s="372"/>
      <c r="U416" s="372"/>
      <c r="V416" s="372"/>
      <c r="W416" s="372"/>
      <c r="X416" s="372"/>
      <c r="Y416" s="372"/>
      <c r="Z416" s="372"/>
      <c r="AA416" s="372"/>
      <c r="AB416" s="372"/>
      <c r="AC416" s="372"/>
      <c r="AD416" s="372"/>
      <c r="AE416" s="372"/>
    </row>
    <row r="417" spans="1:31" s="326" customFormat="1" x14ac:dyDescent="0.25">
      <c r="A417" s="379"/>
      <c r="B417" s="375"/>
      <c r="C417" s="376"/>
      <c r="D417" s="372"/>
      <c r="E417" s="372"/>
      <c r="F417" s="372"/>
      <c r="G417" s="372"/>
      <c r="H417" s="372"/>
      <c r="I417" s="372"/>
      <c r="J417" s="372"/>
      <c r="K417" s="372"/>
      <c r="L417" s="372"/>
      <c r="M417" s="372"/>
      <c r="N417" s="372"/>
      <c r="O417" s="372"/>
      <c r="P417" s="372"/>
      <c r="Q417" s="372"/>
      <c r="R417" s="372"/>
      <c r="S417" s="372"/>
      <c r="T417" s="372"/>
      <c r="U417" s="372"/>
      <c r="V417" s="372"/>
      <c r="W417" s="372"/>
      <c r="X417" s="372"/>
      <c r="Y417" s="372"/>
      <c r="Z417" s="372"/>
      <c r="AA417" s="372"/>
      <c r="AB417" s="372"/>
      <c r="AC417" s="372"/>
      <c r="AD417" s="372"/>
      <c r="AE417" s="372"/>
    </row>
    <row r="418" spans="1:31" s="326" customFormat="1" x14ac:dyDescent="0.25">
      <c r="A418" s="379"/>
      <c r="B418" s="375"/>
      <c r="C418" s="376"/>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2"/>
      <c r="AC418" s="372"/>
      <c r="AD418" s="372"/>
      <c r="AE418" s="372"/>
    </row>
    <row r="419" spans="1:31" s="326" customFormat="1" x14ac:dyDescent="0.25">
      <c r="A419" s="379"/>
      <c r="B419" s="375"/>
      <c r="C419" s="376"/>
      <c r="D419" s="372"/>
      <c r="E419" s="372"/>
      <c r="F419" s="372"/>
      <c r="G419" s="372"/>
      <c r="H419" s="372"/>
      <c r="I419" s="372"/>
      <c r="J419" s="372"/>
      <c r="K419" s="372"/>
      <c r="L419" s="372"/>
      <c r="M419" s="372"/>
      <c r="N419" s="372"/>
      <c r="O419" s="372"/>
      <c r="P419" s="372"/>
      <c r="Q419" s="372"/>
      <c r="R419" s="372"/>
      <c r="S419" s="372"/>
      <c r="T419" s="372"/>
      <c r="U419" s="372"/>
      <c r="V419" s="372"/>
      <c r="W419" s="372"/>
      <c r="X419" s="372"/>
      <c r="Y419" s="372"/>
      <c r="Z419" s="372"/>
      <c r="AA419" s="372"/>
      <c r="AB419" s="372"/>
      <c r="AC419" s="372"/>
      <c r="AD419" s="372"/>
      <c r="AE419" s="372"/>
    </row>
    <row r="420" spans="1:31" s="326" customFormat="1" x14ac:dyDescent="0.25">
      <c r="A420" s="379"/>
      <c r="B420" s="375"/>
      <c r="C420" s="376"/>
      <c r="D420" s="372"/>
      <c r="E420" s="372"/>
      <c r="F420" s="372"/>
      <c r="G420" s="372"/>
      <c r="H420" s="372"/>
      <c r="I420" s="372"/>
      <c r="J420" s="372"/>
      <c r="K420" s="372"/>
      <c r="L420" s="372"/>
      <c r="M420" s="372"/>
      <c r="N420" s="372"/>
      <c r="O420" s="372"/>
      <c r="P420" s="372"/>
      <c r="Q420" s="372"/>
      <c r="R420" s="372"/>
      <c r="S420" s="372"/>
      <c r="T420" s="372"/>
      <c r="U420" s="372"/>
      <c r="V420" s="372"/>
      <c r="W420" s="372"/>
      <c r="X420" s="372"/>
      <c r="Y420" s="372"/>
      <c r="Z420" s="372"/>
      <c r="AA420" s="372"/>
      <c r="AB420" s="372"/>
      <c r="AC420" s="372"/>
      <c r="AD420" s="372"/>
      <c r="AE420" s="372"/>
    </row>
    <row r="421" spans="1:31" s="326" customFormat="1" x14ac:dyDescent="0.25">
      <c r="A421" s="379"/>
      <c r="B421" s="375"/>
      <c r="C421" s="376"/>
      <c r="D421" s="372"/>
      <c r="E421" s="372"/>
      <c r="F421" s="372"/>
      <c r="G421" s="372"/>
      <c r="H421" s="372"/>
      <c r="I421" s="372"/>
      <c r="J421" s="372"/>
      <c r="K421" s="372"/>
      <c r="L421" s="372"/>
      <c r="M421" s="372"/>
      <c r="N421" s="372"/>
      <c r="O421" s="372"/>
      <c r="P421" s="372"/>
      <c r="Q421" s="372"/>
      <c r="R421" s="372"/>
      <c r="S421" s="372"/>
      <c r="T421" s="372"/>
      <c r="U421" s="372"/>
      <c r="V421" s="372"/>
      <c r="W421" s="372"/>
      <c r="X421" s="372"/>
      <c r="Y421" s="372"/>
      <c r="Z421" s="372"/>
      <c r="AA421" s="372"/>
      <c r="AB421" s="372"/>
      <c r="AC421" s="372"/>
      <c r="AD421" s="372"/>
      <c r="AE421" s="372"/>
    </row>
    <row r="422" spans="1:31" s="326" customFormat="1" x14ac:dyDescent="0.25">
      <c r="A422" s="379"/>
      <c r="B422" s="375"/>
      <c r="C422" s="376"/>
      <c r="D422" s="372"/>
      <c r="E422" s="372"/>
      <c r="F422" s="372"/>
      <c r="G422" s="372"/>
      <c r="H422" s="372"/>
      <c r="I422" s="372"/>
      <c r="J422" s="372"/>
      <c r="K422" s="372"/>
      <c r="L422" s="372"/>
      <c r="M422" s="372"/>
      <c r="N422" s="372"/>
      <c r="O422" s="372"/>
      <c r="P422" s="372"/>
      <c r="Q422" s="372"/>
      <c r="R422" s="372"/>
      <c r="S422" s="372"/>
      <c r="T422" s="372"/>
      <c r="U422" s="372"/>
      <c r="V422" s="372"/>
      <c r="W422" s="372"/>
      <c r="X422" s="372"/>
      <c r="Y422" s="372"/>
      <c r="Z422" s="372"/>
      <c r="AA422" s="372"/>
      <c r="AB422" s="372"/>
      <c r="AC422" s="372"/>
      <c r="AD422" s="372"/>
      <c r="AE422" s="372"/>
    </row>
    <row r="423" spans="1:31" s="326" customFormat="1" x14ac:dyDescent="0.25">
      <c r="A423" s="379"/>
      <c r="B423" s="375"/>
      <c r="C423" s="376"/>
      <c r="D423" s="372"/>
      <c r="E423" s="372"/>
      <c r="F423" s="372"/>
      <c r="G423" s="372"/>
      <c r="H423" s="372"/>
      <c r="I423" s="372"/>
      <c r="J423" s="372"/>
      <c r="K423" s="372"/>
      <c r="L423" s="372"/>
      <c r="M423" s="372"/>
      <c r="N423" s="372"/>
      <c r="O423" s="372"/>
      <c r="P423" s="372"/>
      <c r="Q423" s="372"/>
      <c r="R423" s="372"/>
      <c r="S423" s="372"/>
      <c r="T423" s="372"/>
      <c r="U423" s="372"/>
      <c r="V423" s="372"/>
      <c r="W423" s="372"/>
      <c r="X423" s="372"/>
      <c r="Y423" s="372"/>
      <c r="Z423" s="372"/>
      <c r="AA423" s="372"/>
      <c r="AB423" s="372"/>
      <c r="AC423" s="372"/>
      <c r="AD423" s="372"/>
      <c r="AE423" s="372"/>
    </row>
    <row r="424" spans="1:31" s="326" customFormat="1" x14ac:dyDescent="0.25">
      <c r="A424" s="379"/>
      <c r="B424" s="375"/>
      <c r="C424" s="376"/>
      <c r="D424" s="372"/>
      <c r="E424" s="372"/>
      <c r="F424" s="372"/>
      <c r="G424" s="372"/>
      <c r="H424" s="372"/>
      <c r="I424" s="372"/>
      <c r="J424" s="372"/>
      <c r="K424" s="372"/>
      <c r="L424" s="372"/>
      <c r="M424" s="372"/>
      <c r="N424" s="372"/>
      <c r="O424" s="372"/>
      <c r="P424" s="372"/>
      <c r="Q424" s="372"/>
      <c r="R424" s="372"/>
      <c r="S424" s="372"/>
      <c r="T424" s="372"/>
      <c r="U424" s="372"/>
      <c r="V424" s="372"/>
      <c r="W424" s="372"/>
      <c r="X424" s="372"/>
      <c r="Y424" s="372"/>
      <c r="Z424" s="372"/>
      <c r="AA424" s="372"/>
      <c r="AB424" s="372"/>
      <c r="AC424" s="372"/>
      <c r="AD424" s="372"/>
      <c r="AE424" s="372"/>
    </row>
    <row r="425" spans="1:31" s="326" customFormat="1" x14ac:dyDescent="0.25">
      <c r="A425" s="379"/>
      <c r="B425" s="375"/>
      <c r="C425" s="376"/>
      <c r="D425" s="372"/>
      <c r="E425" s="372"/>
      <c r="F425" s="372"/>
      <c r="G425" s="372"/>
      <c r="H425" s="372"/>
      <c r="I425" s="372"/>
      <c r="J425" s="372"/>
      <c r="K425" s="372"/>
      <c r="L425" s="372"/>
      <c r="M425" s="372"/>
      <c r="N425" s="372"/>
      <c r="O425" s="372"/>
      <c r="P425" s="372"/>
      <c r="Q425" s="372"/>
      <c r="R425" s="372"/>
      <c r="S425" s="372"/>
      <c r="T425" s="372"/>
      <c r="U425" s="372"/>
      <c r="V425" s="372"/>
      <c r="W425" s="372"/>
      <c r="X425" s="372"/>
      <c r="Y425" s="372"/>
      <c r="Z425" s="372"/>
      <c r="AA425" s="372"/>
      <c r="AB425" s="372"/>
      <c r="AC425" s="372"/>
      <c r="AD425" s="372"/>
      <c r="AE425" s="372"/>
    </row>
    <row r="426" spans="1:31" s="326" customFormat="1" x14ac:dyDescent="0.25">
      <c r="A426" s="379"/>
      <c r="B426" s="375"/>
      <c r="C426" s="376"/>
      <c r="D426" s="372"/>
      <c r="E426" s="372"/>
      <c r="F426" s="372"/>
      <c r="G426" s="372"/>
      <c r="H426" s="372"/>
      <c r="I426" s="372"/>
      <c r="J426" s="372"/>
      <c r="K426" s="372"/>
      <c r="L426" s="372"/>
      <c r="M426" s="372"/>
      <c r="N426" s="372"/>
      <c r="O426" s="372"/>
      <c r="P426" s="372"/>
      <c r="Q426" s="372"/>
      <c r="R426" s="372"/>
      <c r="S426" s="372"/>
      <c r="T426" s="372"/>
      <c r="U426" s="372"/>
      <c r="V426" s="372"/>
      <c r="W426" s="372"/>
      <c r="X426" s="372"/>
      <c r="Y426" s="372"/>
      <c r="Z426" s="372"/>
      <c r="AA426" s="372"/>
      <c r="AB426" s="372"/>
      <c r="AC426" s="372"/>
      <c r="AD426" s="372"/>
      <c r="AE426" s="372"/>
    </row>
    <row r="427" spans="1:31" s="326" customFormat="1" x14ac:dyDescent="0.25">
      <c r="A427" s="379"/>
      <c r="B427" s="375"/>
      <c r="C427" s="376"/>
      <c r="D427" s="372"/>
      <c r="E427" s="372"/>
      <c r="F427" s="372"/>
      <c r="G427" s="372"/>
      <c r="H427" s="372"/>
      <c r="I427" s="372"/>
      <c r="J427" s="372"/>
      <c r="K427" s="372"/>
      <c r="L427" s="372"/>
      <c r="M427" s="372"/>
      <c r="N427" s="372"/>
      <c r="O427" s="372"/>
      <c r="P427" s="372"/>
      <c r="Q427" s="372"/>
      <c r="R427" s="372"/>
      <c r="S427" s="372"/>
      <c r="T427" s="372"/>
      <c r="U427" s="372"/>
      <c r="V427" s="372"/>
      <c r="W427" s="372"/>
      <c r="X427" s="372"/>
      <c r="Y427" s="372"/>
      <c r="Z427" s="372"/>
      <c r="AA427" s="372"/>
      <c r="AB427" s="372"/>
      <c r="AC427" s="372"/>
      <c r="AD427" s="372"/>
      <c r="AE427" s="372"/>
    </row>
    <row r="428" spans="1:31" s="326" customFormat="1" x14ac:dyDescent="0.25">
      <c r="A428" s="379"/>
      <c r="B428" s="375"/>
      <c r="C428" s="376"/>
      <c r="D428" s="372"/>
      <c r="E428" s="372"/>
      <c r="F428" s="372"/>
      <c r="G428" s="372"/>
      <c r="H428" s="372"/>
      <c r="I428" s="372"/>
      <c r="J428" s="372"/>
      <c r="K428" s="372"/>
      <c r="L428" s="372"/>
      <c r="M428" s="372"/>
      <c r="N428" s="372"/>
      <c r="O428" s="372"/>
      <c r="P428" s="372"/>
      <c r="Q428" s="372"/>
      <c r="R428" s="372"/>
      <c r="S428" s="372"/>
      <c r="T428" s="372"/>
      <c r="U428" s="372"/>
      <c r="V428" s="372"/>
      <c r="W428" s="372"/>
      <c r="X428" s="372"/>
      <c r="Y428" s="372"/>
      <c r="Z428" s="372"/>
      <c r="AA428" s="372"/>
      <c r="AB428" s="372"/>
      <c r="AC428" s="372"/>
      <c r="AD428" s="372"/>
      <c r="AE428" s="372"/>
    </row>
    <row r="429" spans="1:31" s="326" customFormat="1" x14ac:dyDescent="0.25">
      <c r="A429" s="379"/>
      <c r="B429" s="375"/>
      <c r="C429" s="376"/>
      <c r="D429" s="372"/>
      <c r="E429" s="372"/>
      <c r="F429" s="372"/>
      <c r="G429" s="372"/>
      <c r="H429" s="372"/>
      <c r="I429" s="372"/>
      <c r="J429" s="372"/>
      <c r="K429" s="372"/>
      <c r="L429" s="372"/>
      <c r="M429" s="372"/>
      <c r="N429" s="372"/>
      <c r="O429" s="372"/>
      <c r="P429" s="372"/>
      <c r="Q429" s="372"/>
      <c r="R429" s="372"/>
      <c r="S429" s="372"/>
      <c r="T429" s="372"/>
      <c r="U429" s="372"/>
      <c r="V429" s="372"/>
      <c r="W429" s="372"/>
      <c r="X429" s="372"/>
      <c r="Y429" s="372"/>
      <c r="Z429" s="372"/>
      <c r="AA429" s="372"/>
      <c r="AB429" s="372"/>
      <c r="AC429" s="372"/>
      <c r="AD429" s="372"/>
      <c r="AE429" s="372"/>
    </row>
    <row r="430" spans="1:31" s="326" customFormat="1" x14ac:dyDescent="0.25">
      <c r="A430" s="379"/>
      <c r="B430" s="375"/>
      <c r="C430" s="376"/>
      <c r="D430" s="372"/>
      <c r="E430" s="372"/>
      <c r="F430" s="372"/>
      <c r="G430" s="372"/>
      <c r="H430" s="372"/>
      <c r="I430" s="372"/>
      <c r="J430" s="372"/>
      <c r="K430" s="372"/>
      <c r="L430" s="372"/>
      <c r="M430" s="372"/>
      <c r="N430" s="372"/>
      <c r="O430" s="372"/>
      <c r="P430" s="372"/>
      <c r="Q430" s="372"/>
      <c r="R430" s="372"/>
      <c r="S430" s="372"/>
      <c r="T430" s="372"/>
      <c r="U430" s="372"/>
      <c r="V430" s="372"/>
      <c r="W430" s="372"/>
      <c r="X430" s="372"/>
      <c r="Y430" s="372"/>
      <c r="Z430" s="372"/>
      <c r="AA430" s="372"/>
      <c r="AB430" s="372"/>
      <c r="AC430" s="372"/>
      <c r="AD430" s="372"/>
      <c r="AE430" s="372"/>
    </row>
    <row r="431" spans="1:31" s="326" customFormat="1" x14ac:dyDescent="0.25">
      <c r="A431" s="379"/>
      <c r="B431" s="375"/>
      <c r="C431" s="376"/>
      <c r="D431" s="372"/>
      <c r="E431" s="372"/>
      <c r="F431" s="372"/>
      <c r="G431" s="372"/>
      <c r="H431" s="372"/>
      <c r="I431" s="372"/>
      <c r="J431" s="372"/>
      <c r="K431" s="372"/>
      <c r="L431" s="372"/>
      <c r="M431" s="372"/>
      <c r="N431" s="372"/>
      <c r="O431" s="372"/>
      <c r="P431" s="372"/>
      <c r="Q431" s="372"/>
      <c r="R431" s="372"/>
      <c r="S431" s="372"/>
      <c r="T431" s="372"/>
      <c r="U431" s="372"/>
      <c r="V431" s="372"/>
      <c r="W431" s="372"/>
      <c r="X431" s="372"/>
      <c r="Y431" s="372"/>
      <c r="Z431" s="372"/>
      <c r="AA431" s="372"/>
      <c r="AB431" s="372"/>
      <c r="AC431" s="372"/>
      <c r="AD431" s="372"/>
      <c r="AE431" s="372"/>
    </row>
    <row r="432" spans="1:31" s="326" customFormat="1" x14ac:dyDescent="0.25">
      <c r="A432" s="379"/>
      <c r="B432" s="375"/>
      <c r="C432" s="376"/>
      <c r="D432" s="372"/>
      <c r="E432" s="372"/>
      <c r="F432" s="372"/>
      <c r="G432" s="372"/>
      <c r="H432" s="372"/>
      <c r="I432" s="372"/>
      <c r="J432" s="372"/>
      <c r="K432" s="372"/>
      <c r="L432" s="372"/>
      <c r="M432" s="372"/>
      <c r="N432" s="372"/>
      <c r="O432" s="372"/>
      <c r="P432" s="372"/>
      <c r="Q432" s="372"/>
      <c r="R432" s="372"/>
      <c r="S432" s="372"/>
      <c r="T432" s="372"/>
      <c r="U432" s="372"/>
      <c r="V432" s="372"/>
      <c r="W432" s="372"/>
      <c r="X432" s="372"/>
      <c r="Y432" s="372"/>
      <c r="Z432" s="372"/>
      <c r="AA432" s="372"/>
      <c r="AB432" s="372"/>
      <c r="AC432" s="372"/>
      <c r="AD432" s="372"/>
      <c r="AE432" s="372"/>
    </row>
    <row r="433" spans="1:31" s="326" customFormat="1" x14ac:dyDescent="0.25">
      <c r="A433" s="379"/>
      <c r="B433" s="375"/>
      <c r="C433" s="376"/>
      <c r="D433" s="372"/>
      <c r="E433" s="372"/>
      <c r="F433" s="372"/>
      <c r="G433" s="372"/>
      <c r="H433" s="372"/>
      <c r="I433" s="372"/>
      <c r="J433" s="372"/>
      <c r="K433" s="372"/>
      <c r="L433" s="372"/>
      <c r="M433" s="372"/>
      <c r="N433" s="372"/>
      <c r="O433" s="372"/>
      <c r="P433" s="372"/>
      <c r="Q433" s="372"/>
      <c r="R433" s="372"/>
      <c r="S433" s="372"/>
      <c r="T433" s="372"/>
      <c r="U433" s="372"/>
      <c r="V433" s="372"/>
      <c r="W433" s="372"/>
      <c r="X433" s="372"/>
      <c r="Y433" s="372"/>
      <c r="Z433" s="372"/>
      <c r="AA433" s="372"/>
      <c r="AB433" s="372"/>
      <c r="AC433" s="372"/>
      <c r="AD433" s="372"/>
      <c r="AE433" s="372"/>
    </row>
    <row r="434" spans="1:31" s="326" customFormat="1" x14ac:dyDescent="0.25">
      <c r="A434" s="379"/>
      <c r="B434" s="375"/>
      <c r="C434" s="376"/>
      <c r="D434" s="372"/>
      <c r="E434" s="372"/>
      <c r="F434" s="372"/>
      <c r="G434" s="372"/>
      <c r="H434" s="372"/>
      <c r="I434" s="372"/>
      <c r="J434" s="372"/>
      <c r="K434" s="372"/>
      <c r="L434" s="372"/>
      <c r="M434" s="372"/>
      <c r="N434" s="372"/>
      <c r="O434" s="372"/>
      <c r="P434" s="372"/>
      <c r="Q434" s="372"/>
      <c r="R434" s="372"/>
      <c r="S434" s="372"/>
      <c r="T434" s="372"/>
      <c r="U434" s="372"/>
      <c r="V434" s="372"/>
      <c r="W434" s="372"/>
      <c r="X434" s="372"/>
      <c r="Y434" s="372"/>
      <c r="Z434" s="372"/>
      <c r="AA434" s="372"/>
      <c r="AB434" s="372"/>
      <c r="AC434" s="372"/>
      <c r="AD434" s="372"/>
      <c r="AE434" s="372"/>
    </row>
    <row r="435" spans="1:31" s="326" customFormat="1" x14ac:dyDescent="0.25">
      <c r="A435" s="379"/>
      <c r="B435" s="375"/>
      <c r="C435" s="376"/>
      <c r="D435" s="372"/>
      <c r="E435" s="372"/>
      <c r="F435" s="372"/>
      <c r="G435" s="372"/>
      <c r="H435" s="372"/>
      <c r="I435" s="372"/>
      <c r="J435" s="372"/>
      <c r="K435" s="372"/>
      <c r="L435" s="372"/>
      <c r="M435" s="372"/>
      <c r="N435" s="372"/>
      <c r="O435" s="372"/>
      <c r="P435" s="372"/>
      <c r="Q435" s="372"/>
      <c r="R435" s="372"/>
      <c r="S435" s="372"/>
      <c r="T435" s="372"/>
      <c r="U435" s="372"/>
      <c r="V435" s="372"/>
      <c r="W435" s="372"/>
      <c r="X435" s="372"/>
      <c r="Y435" s="372"/>
      <c r="Z435" s="372"/>
      <c r="AA435" s="372"/>
      <c r="AB435" s="372"/>
      <c r="AC435" s="372"/>
      <c r="AD435" s="372"/>
      <c r="AE435" s="372"/>
    </row>
    <row r="436" spans="1:31" s="326" customFormat="1" x14ac:dyDescent="0.25">
      <c r="A436" s="379"/>
      <c r="B436" s="375"/>
      <c r="C436" s="376"/>
      <c r="D436" s="372"/>
      <c r="E436" s="372"/>
      <c r="F436" s="372"/>
      <c r="G436" s="372"/>
      <c r="H436" s="372"/>
      <c r="I436" s="372"/>
      <c r="J436" s="372"/>
      <c r="K436" s="372"/>
      <c r="L436" s="372"/>
      <c r="M436" s="372"/>
      <c r="N436" s="372"/>
      <c r="O436" s="372"/>
      <c r="P436" s="372"/>
      <c r="Q436" s="372"/>
      <c r="R436" s="372"/>
      <c r="S436" s="372"/>
      <c r="T436" s="372"/>
      <c r="U436" s="372"/>
      <c r="V436" s="372"/>
      <c r="W436" s="372"/>
      <c r="X436" s="372"/>
      <c r="Y436" s="372"/>
      <c r="Z436" s="372"/>
      <c r="AA436" s="372"/>
      <c r="AB436" s="372"/>
      <c r="AC436" s="372"/>
      <c r="AD436" s="372"/>
      <c r="AE436" s="372"/>
    </row>
    <row r="437" spans="1:31" s="326" customFormat="1" x14ac:dyDescent="0.25">
      <c r="A437" s="379"/>
      <c r="B437" s="375"/>
      <c r="C437" s="376"/>
      <c r="D437" s="372"/>
      <c r="E437" s="372"/>
      <c r="F437" s="372"/>
      <c r="G437" s="372"/>
      <c r="H437" s="372"/>
      <c r="I437" s="372"/>
      <c r="J437" s="372"/>
      <c r="K437" s="372"/>
      <c r="L437" s="372"/>
      <c r="M437" s="372"/>
      <c r="N437" s="372"/>
      <c r="O437" s="372"/>
      <c r="P437" s="372"/>
      <c r="Q437" s="372"/>
      <c r="R437" s="372"/>
      <c r="S437" s="372"/>
      <c r="T437" s="372"/>
      <c r="U437" s="372"/>
      <c r="V437" s="372"/>
      <c r="W437" s="372"/>
      <c r="X437" s="372"/>
      <c r="Y437" s="372"/>
      <c r="Z437" s="372"/>
      <c r="AA437" s="372"/>
      <c r="AB437" s="372"/>
      <c r="AC437" s="372"/>
      <c r="AD437" s="372"/>
      <c r="AE437" s="372"/>
    </row>
    <row r="438" spans="1:31" s="326" customFormat="1" x14ac:dyDescent="0.25">
      <c r="A438" s="379"/>
      <c r="B438" s="375"/>
      <c r="C438" s="376"/>
      <c r="D438" s="372"/>
      <c r="E438" s="372"/>
      <c r="F438" s="372"/>
      <c r="G438" s="372"/>
      <c r="H438" s="372"/>
      <c r="I438" s="372"/>
      <c r="J438" s="372"/>
      <c r="K438" s="372"/>
      <c r="L438" s="372"/>
      <c r="M438" s="372"/>
      <c r="N438" s="372"/>
      <c r="O438" s="372"/>
      <c r="P438" s="372"/>
      <c r="Q438" s="372"/>
      <c r="R438" s="372"/>
      <c r="S438" s="372"/>
      <c r="T438" s="372"/>
      <c r="U438" s="372"/>
      <c r="V438" s="372"/>
      <c r="W438" s="372"/>
      <c r="X438" s="372"/>
      <c r="Y438" s="372"/>
      <c r="Z438" s="372"/>
      <c r="AA438" s="372"/>
      <c r="AB438" s="372"/>
      <c r="AC438" s="372"/>
      <c r="AD438" s="372"/>
      <c r="AE438" s="372"/>
    </row>
    <row r="439" spans="1:31" s="326" customFormat="1" x14ac:dyDescent="0.25">
      <c r="A439" s="379"/>
      <c r="B439" s="375"/>
      <c r="C439" s="376"/>
      <c r="D439" s="372"/>
      <c r="E439" s="372"/>
      <c r="F439" s="372"/>
      <c r="G439" s="372"/>
      <c r="H439" s="372"/>
      <c r="I439" s="372"/>
      <c r="J439" s="372"/>
      <c r="K439" s="372"/>
      <c r="L439" s="372"/>
      <c r="M439" s="372"/>
      <c r="N439" s="372"/>
      <c r="O439" s="372"/>
      <c r="P439" s="372"/>
      <c r="Q439" s="372"/>
      <c r="R439" s="372"/>
      <c r="S439" s="372"/>
      <c r="T439" s="372"/>
      <c r="U439" s="372"/>
      <c r="V439" s="372"/>
      <c r="W439" s="372"/>
      <c r="X439" s="372"/>
      <c r="Y439" s="372"/>
      <c r="Z439" s="372"/>
      <c r="AA439" s="372"/>
      <c r="AB439" s="372"/>
      <c r="AC439" s="372"/>
      <c r="AD439" s="372"/>
      <c r="AE439" s="372"/>
    </row>
    <row r="440" spans="1:31" s="326" customFormat="1" x14ac:dyDescent="0.25">
      <c r="A440" s="379"/>
      <c r="B440" s="375"/>
      <c r="C440" s="376"/>
      <c r="D440" s="372"/>
      <c r="E440" s="372"/>
      <c r="F440" s="372"/>
      <c r="G440" s="372"/>
      <c r="H440" s="372"/>
      <c r="I440" s="372"/>
      <c r="J440" s="372"/>
      <c r="K440" s="372"/>
      <c r="L440" s="372"/>
      <c r="M440" s="372"/>
      <c r="N440" s="372"/>
      <c r="O440" s="372"/>
      <c r="P440" s="372"/>
      <c r="Q440" s="372"/>
      <c r="R440" s="372"/>
      <c r="S440" s="372"/>
      <c r="T440" s="372"/>
      <c r="U440" s="372"/>
      <c r="V440" s="372"/>
      <c r="W440" s="372"/>
      <c r="X440" s="372"/>
      <c r="Y440" s="372"/>
      <c r="Z440" s="372"/>
      <c r="AA440" s="372"/>
      <c r="AB440" s="372"/>
      <c r="AC440" s="372"/>
      <c r="AD440" s="372"/>
      <c r="AE440" s="372"/>
    </row>
    <row r="441" spans="1:31" s="326" customFormat="1" x14ac:dyDescent="0.25">
      <c r="A441" s="379"/>
      <c r="B441" s="375"/>
      <c r="C441" s="376"/>
      <c r="D441" s="372"/>
      <c r="E441" s="372"/>
      <c r="F441" s="372"/>
      <c r="G441" s="372"/>
      <c r="H441" s="372"/>
      <c r="I441" s="372"/>
      <c r="J441" s="372"/>
      <c r="K441" s="372"/>
      <c r="L441" s="372"/>
      <c r="M441" s="372"/>
      <c r="N441" s="372"/>
      <c r="O441" s="372"/>
      <c r="P441" s="372"/>
      <c r="Q441" s="372"/>
      <c r="R441" s="372"/>
      <c r="S441" s="372"/>
      <c r="T441" s="372"/>
      <c r="U441" s="372"/>
      <c r="V441" s="372"/>
      <c r="W441" s="372"/>
      <c r="X441" s="372"/>
      <c r="Y441" s="372"/>
      <c r="Z441" s="372"/>
      <c r="AA441" s="372"/>
      <c r="AB441" s="372"/>
      <c r="AC441" s="372"/>
      <c r="AD441" s="372"/>
      <c r="AE441" s="372"/>
    </row>
    <row r="442" spans="1:31" s="326" customFormat="1" x14ac:dyDescent="0.25">
      <c r="A442" s="379"/>
      <c r="B442" s="375"/>
      <c r="C442" s="376"/>
      <c r="D442" s="372"/>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2"/>
      <c r="AC442" s="372"/>
      <c r="AD442" s="372"/>
      <c r="AE442" s="372"/>
    </row>
    <row r="443" spans="1:31" s="326" customFormat="1" x14ac:dyDescent="0.25">
      <c r="A443" s="379"/>
      <c r="B443" s="375"/>
      <c r="C443" s="376"/>
      <c r="D443" s="372"/>
      <c r="E443" s="372"/>
      <c r="F443" s="372"/>
      <c r="G443" s="372"/>
      <c r="H443" s="372"/>
      <c r="I443" s="372"/>
      <c r="J443" s="372"/>
      <c r="K443" s="372"/>
      <c r="L443" s="372"/>
      <c r="M443" s="372"/>
      <c r="N443" s="372"/>
      <c r="O443" s="372"/>
      <c r="P443" s="372"/>
      <c r="Q443" s="372"/>
      <c r="R443" s="372"/>
      <c r="S443" s="372"/>
      <c r="T443" s="372"/>
      <c r="U443" s="372"/>
      <c r="V443" s="372"/>
      <c r="W443" s="372"/>
      <c r="X443" s="372"/>
      <c r="Y443" s="372"/>
      <c r="Z443" s="372"/>
      <c r="AA443" s="372"/>
      <c r="AB443" s="372"/>
      <c r="AC443" s="372"/>
      <c r="AD443" s="372"/>
      <c r="AE443" s="372"/>
    </row>
    <row r="444" spans="1:31" s="326" customFormat="1" x14ac:dyDescent="0.25">
      <c r="A444" s="379"/>
      <c r="B444" s="375"/>
      <c r="C444" s="376"/>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c r="AA444" s="372"/>
      <c r="AB444" s="372"/>
      <c r="AC444" s="372"/>
      <c r="AD444" s="372"/>
      <c r="AE444" s="372"/>
    </row>
    <row r="445" spans="1:31" s="326" customFormat="1" x14ac:dyDescent="0.25">
      <c r="A445" s="379"/>
      <c r="B445" s="375"/>
      <c r="C445" s="376"/>
      <c r="D445" s="372"/>
      <c r="E445" s="372"/>
      <c r="F445" s="372"/>
      <c r="G445" s="372"/>
      <c r="H445" s="372"/>
      <c r="I445" s="372"/>
      <c r="J445" s="372"/>
      <c r="K445" s="372"/>
      <c r="L445" s="372"/>
      <c r="M445" s="372"/>
      <c r="N445" s="372"/>
      <c r="O445" s="372"/>
      <c r="P445" s="372"/>
      <c r="Q445" s="372"/>
      <c r="R445" s="372"/>
      <c r="S445" s="372"/>
      <c r="T445" s="372"/>
      <c r="U445" s="372"/>
      <c r="V445" s="372"/>
      <c r="W445" s="372"/>
      <c r="X445" s="372"/>
      <c r="Y445" s="372"/>
      <c r="Z445" s="372"/>
      <c r="AA445" s="372"/>
      <c r="AB445" s="372"/>
      <c r="AC445" s="372"/>
      <c r="AD445" s="372"/>
      <c r="AE445" s="372"/>
    </row>
    <row r="446" spans="1:31" s="326" customFormat="1" x14ac:dyDescent="0.25">
      <c r="A446" s="379"/>
      <c r="B446" s="375"/>
      <c r="C446" s="376"/>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c r="AA446" s="372"/>
      <c r="AB446" s="372"/>
      <c r="AC446" s="372"/>
      <c r="AD446" s="372"/>
      <c r="AE446" s="372"/>
    </row>
    <row r="447" spans="1:31" s="326" customFormat="1" x14ac:dyDescent="0.25">
      <c r="A447" s="379"/>
      <c r="B447" s="375"/>
      <c r="C447" s="376"/>
      <c r="D447" s="372"/>
      <c r="E447" s="372"/>
      <c r="F447" s="372"/>
      <c r="G447" s="372"/>
      <c r="H447" s="372"/>
      <c r="I447" s="372"/>
      <c r="J447" s="372"/>
      <c r="K447" s="372"/>
      <c r="L447" s="372"/>
      <c r="M447" s="372"/>
      <c r="N447" s="372"/>
      <c r="O447" s="372"/>
      <c r="P447" s="372"/>
      <c r="Q447" s="372"/>
      <c r="R447" s="372"/>
      <c r="S447" s="372"/>
      <c r="T447" s="372"/>
      <c r="U447" s="372"/>
      <c r="V447" s="372"/>
      <c r="W447" s="372"/>
      <c r="X447" s="372"/>
      <c r="Y447" s="372"/>
      <c r="Z447" s="372"/>
      <c r="AA447" s="372"/>
      <c r="AB447" s="372"/>
      <c r="AC447" s="372"/>
      <c r="AD447" s="372"/>
      <c r="AE447" s="372"/>
    </row>
    <row r="448" spans="1:31" s="326" customFormat="1" x14ac:dyDescent="0.25">
      <c r="A448" s="379"/>
      <c r="B448" s="375"/>
      <c r="C448" s="376"/>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c r="AA448" s="372"/>
      <c r="AB448" s="372"/>
      <c r="AC448" s="372"/>
      <c r="AD448" s="372"/>
      <c r="AE448" s="372"/>
    </row>
    <row r="449" spans="1:31" s="326" customFormat="1" x14ac:dyDescent="0.25">
      <c r="A449" s="379"/>
      <c r="B449" s="375"/>
      <c r="C449" s="376"/>
      <c r="D449" s="372"/>
      <c r="E449" s="372"/>
      <c r="F449" s="372"/>
      <c r="G449" s="372"/>
      <c r="H449" s="372"/>
      <c r="I449" s="372"/>
      <c r="J449" s="372"/>
      <c r="K449" s="372"/>
      <c r="L449" s="372"/>
      <c r="M449" s="372"/>
      <c r="N449" s="372"/>
      <c r="O449" s="372"/>
      <c r="P449" s="372"/>
      <c r="Q449" s="372"/>
      <c r="R449" s="372"/>
      <c r="S449" s="372"/>
      <c r="T449" s="372"/>
      <c r="U449" s="372"/>
      <c r="V449" s="372"/>
      <c r="W449" s="372"/>
      <c r="X449" s="372"/>
      <c r="Y449" s="372"/>
      <c r="Z449" s="372"/>
      <c r="AA449" s="372"/>
      <c r="AB449" s="372"/>
      <c r="AC449" s="372"/>
      <c r="AD449" s="372"/>
      <c r="AE449" s="372"/>
    </row>
    <row r="450" spans="1:31" s="326" customFormat="1" x14ac:dyDescent="0.25">
      <c r="A450" s="379"/>
      <c r="B450" s="375"/>
      <c r="C450" s="376"/>
      <c r="D450" s="372"/>
      <c r="E450" s="372"/>
      <c r="F450" s="372"/>
      <c r="G450" s="372"/>
      <c r="H450" s="372"/>
      <c r="I450" s="372"/>
      <c r="J450" s="372"/>
      <c r="K450" s="372"/>
      <c r="L450" s="372"/>
      <c r="M450" s="372"/>
      <c r="N450" s="372"/>
      <c r="O450" s="372"/>
      <c r="P450" s="372"/>
      <c r="Q450" s="372"/>
      <c r="R450" s="372"/>
      <c r="S450" s="372"/>
      <c r="T450" s="372"/>
      <c r="U450" s="372"/>
      <c r="V450" s="372"/>
      <c r="W450" s="372"/>
      <c r="X450" s="372"/>
      <c r="Y450" s="372"/>
      <c r="Z450" s="372"/>
      <c r="AA450" s="372"/>
      <c r="AB450" s="372"/>
      <c r="AC450" s="372"/>
      <c r="AD450" s="372"/>
      <c r="AE450" s="372"/>
    </row>
    <row r="451" spans="1:31" s="326" customFormat="1" x14ac:dyDescent="0.25">
      <c r="A451" s="379"/>
      <c r="B451" s="375"/>
      <c r="C451" s="376"/>
      <c r="D451" s="372"/>
      <c r="E451" s="372"/>
      <c r="F451" s="372"/>
      <c r="G451" s="372"/>
      <c r="H451" s="372"/>
      <c r="I451" s="372"/>
      <c r="J451" s="372"/>
      <c r="K451" s="372"/>
      <c r="L451" s="372"/>
      <c r="M451" s="372"/>
      <c r="N451" s="372"/>
      <c r="O451" s="372"/>
      <c r="P451" s="372"/>
      <c r="Q451" s="372"/>
      <c r="R451" s="372"/>
      <c r="S451" s="372"/>
      <c r="T451" s="372"/>
      <c r="U451" s="372"/>
      <c r="V451" s="372"/>
      <c r="W451" s="372"/>
      <c r="X451" s="372"/>
      <c r="Y451" s="372"/>
      <c r="Z451" s="372"/>
      <c r="AA451" s="372"/>
      <c r="AB451" s="372"/>
      <c r="AC451" s="372"/>
      <c r="AD451" s="372"/>
      <c r="AE451" s="372"/>
    </row>
    <row r="452" spans="1:31" s="326" customFormat="1" x14ac:dyDescent="0.25">
      <c r="A452" s="379"/>
      <c r="B452" s="375"/>
      <c r="C452" s="376"/>
      <c r="D452" s="372"/>
      <c r="E452" s="372"/>
      <c r="F452" s="372"/>
      <c r="G452" s="372"/>
      <c r="H452" s="372"/>
      <c r="I452" s="372"/>
      <c r="J452" s="372"/>
      <c r="K452" s="372"/>
      <c r="L452" s="372"/>
      <c r="M452" s="372"/>
      <c r="N452" s="372"/>
      <c r="O452" s="372"/>
      <c r="P452" s="372"/>
      <c r="Q452" s="372"/>
      <c r="R452" s="372"/>
      <c r="S452" s="372"/>
      <c r="T452" s="372"/>
      <c r="U452" s="372"/>
      <c r="V452" s="372"/>
      <c r="W452" s="372"/>
      <c r="X452" s="372"/>
      <c r="Y452" s="372"/>
      <c r="Z452" s="372"/>
      <c r="AA452" s="372"/>
      <c r="AB452" s="372"/>
      <c r="AC452" s="372"/>
      <c r="AD452" s="372"/>
      <c r="AE452" s="372"/>
    </row>
    <row r="453" spans="1:31" s="326" customFormat="1" x14ac:dyDescent="0.25">
      <c r="A453" s="379"/>
      <c r="B453" s="375"/>
      <c r="C453" s="376"/>
      <c r="D453" s="372"/>
      <c r="E453" s="372"/>
      <c r="F453" s="372"/>
      <c r="G453" s="372"/>
      <c r="H453" s="372"/>
      <c r="I453" s="372"/>
      <c r="J453" s="372"/>
      <c r="K453" s="372"/>
      <c r="L453" s="372"/>
      <c r="M453" s="372"/>
      <c r="N453" s="372"/>
      <c r="O453" s="372"/>
      <c r="P453" s="372"/>
      <c r="Q453" s="372"/>
      <c r="R453" s="372"/>
      <c r="S453" s="372"/>
      <c r="T453" s="372"/>
      <c r="U453" s="372"/>
      <c r="V453" s="372"/>
      <c r="W453" s="372"/>
      <c r="X453" s="372"/>
      <c r="Y453" s="372"/>
      <c r="Z453" s="372"/>
      <c r="AA453" s="372"/>
      <c r="AB453" s="372"/>
      <c r="AC453" s="372"/>
      <c r="AD453" s="372"/>
      <c r="AE453" s="372"/>
    </row>
    <row r="454" spans="1:31" s="326" customFormat="1" x14ac:dyDescent="0.25">
      <c r="A454" s="379"/>
      <c r="B454" s="375"/>
      <c r="C454" s="376"/>
      <c r="D454" s="372"/>
      <c r="E454" s="372"/>
      <c r="F454" s="372"/>
      <c r="G454" s="372"/>
      <c r="H454" s="372"/>
      <c r="I454" s="372"/>
      <c r="J454" s="372"/>
      <c r="K454" s="372"/>
      <c r="L454" s="372"/>
      <c r="M454" s="372"/>
      <c r="N454" s="372"/>
      <c r="O454" s="372"/>
      <c r="P454" s="372"/>
      <c r="Q454" s="372"/>
      <c r="R454" s="372"/>
      <c r="S454" s="372"/>
      <c r="T454" s="372"/>
      <c r="U454" s="372"/>
      <c r="V454" s="372"/>
      <c r="W454" s="372"/>
      <c r="X454" s="372"/>
      <c r="Y454" s="372"/>
      <c r="Z454" s="372"/>
      <c r="AA454" s="372"/>
      <c r="AB454" s="372"/>
      <c r="AC454" s="372"/>
      <c r="AD454" s="372"/>
      <c r="AE454" s="372"/>
    </row>
    <row r="455" spans="1:31" s="326" customFormat="1" x14ac:dyDescent="0.25">
      <c r="A455" s="379"/>
      <c r="B455" s="375"/>
      <c r="C455" s="376"/>
      <c r="D455" s="372"/>
      <c r="E455" s="372"/>
      <c r="F455" s="372"/>
      <c r="G455" s="372"/>
      <c r="H455" s="372"/>
      <c r="I455" s="372"/>
      <c r="J455" s="372"/>
      <c r="K455" s="372"/>
      <c r="L455" s="372"/>
      <c r="M455" s="372"/>
      <c r="N455" s="372"/>
      <c r="O455" s="372"/>
      <c r="P455" s="372"/>
      <c r="Q455" s="372"/>
      <c r="R455" s="372"/>
      <c r="S455" s="372"/>
      <c r="T455" s="372"/>
      <c r="U455" s="372"/>
      <c r="V455" s="372"/>
      <c r="W455" s="372"/>
      <c r="X455" s="372"/>
      <c r="Y455" s="372"/>
      <c r="Z455" s="372"/>
      <c r="AA455" s="372"/>
      <c r="AB455" s="372"/>
      <c r="AC455" s="372"/>
      <c r="AD455" s="372"/>
      <c r="AE455" s="372"/>
    </row>
    <row r="456" spans="1:31" s="326" customFormat="1" x14ac:dyDescent="0.25">
      <c r="A456" s="379"/>
      <c r="B456" s="375"/>
      <c r="C456" s="376"/>
      <c r="D456" s="372"/>
      <c r="E456" s="372"/>
      <c r="F456" s="372"/>
      <c r="G456" s="372"/>
      <c r="H456" s="372"/>
      <c r="I456" s="372"/>
      <c r="J456" s="372"/>
      <c r="K456" s="372"/>
      <c r="L456" s="372"/>
      <c r="M456" s="372"/>
      <c r="N456" s="372"/>
      <c r="O456" s="372"/>
      <c r="P456" s="372"/>
      <c r="Q456" s="372"/>
      <c r="R456" s="372"/>
      <c r="S456" s="372"/>
      <c r="T456" s="372"/>
      <c r="U456" s="372"/>
      <c r="V456" s="372"/>
      <c r="W456" s="372"/>
      <c r="X456" s="372"/>
      <c r="Y456" s="372"/>
      <c r="Z456" s="372"/>
      <c r="AA456" s="372"/>
      <c r="AB456" s="372"/>
      <c r="AC456" s="372"/>
      <c r="AD456" s="372"/>
      <c r="AE456" s="372"/>
    </row>
    <row r="457" spans="1:31" s="326" customFormat="1" x14ac:dyDescent="0.25">
      <c r="A457" s="379"/>
      <c r="B457" s="375"/>
      <c r="C457" s="376"/>
      <c r="D457" s="372"/>
      <c r="E457" s="372"/>
      <c r="F457" s="372"/>
      <c r="G457" s="372"/>
      <c r="H457" s="372"/>
      <c r="I457" s="372"/>
      <c r="J457" s="372"/>
      <c r="K457" s="372"/>
      <c r="L457" s="372"/>
      <c r="M457" s="372"/>
      <c r="N457" s="372"/>
      <c r="O457" s="372"/>
      <c r="P457" s="372"/>
      <c r="Q457" s="372"/>
      <c r="R457" s="372"/>
      <c r="S457" s="372"/>
      <c r="T457" s="372"/>
      <c r="U457" s="372"/>
      <c r="V457" s="372"/>
      <c r="W457" s="372"/>
      <c r="X457" s="372"/>
      <c r="Y457" s="372"/>
      <c r="Z457" s="372"/>
      <c r="AA457" s="372"/>
      <c r="AB457" s="372"/>
      <c r="AC457" s="372"/>
      <c r="AD457" s="372"/>
      <c r="AE457" s="372"/>
    </row>
    <row r="458" spans="1:31" s="326" customFormat="1" x14ac:dyDescent="0.25">
      <c r="A458" s="379"/>
      <c r="B458" s="375"/>
      <c r="C458" s="376"/>
      <c r="D458" s="372"/>
      <c r="E458" s="372"/>
      <c r="F458" s="372"/>
      <c r="G458" s="372"/>
      <c r="H458" s="372"/>
      <c r="I458" s="372"/>
      <c r="J458" s="372"/>
      <c r="K458" s="372"/>
      <c r="L458" s="372"/>
      <c r="M458" s="372"/>
      <c r="N458" s="372"/>
      <c r="O458" s="372"/>
      <c r="P458" s="372"/>
      <c r="Q458" s="372"/>
      <c r="R458" s="372"/>
      <c r="S458" s="372"/>
      <c r="T458" s="372"/>
      <c r="U458" s="372"/>
      <c r="V458" s="372"/>
      <c r="W458" s="372"/>
      <c r="X458" s="372"/>
      <c r="Y458" s="372"/>
      <c r="Z458" s="372"/>
      <c r="AA458" s="372"/>
      <c r="AB458" s="372"/>
      <c r="AC458" s="372"/>
      <c r="AD458" s="372"/>
      <c r="AE458" s="372"/>
    </row>
    <row r="459" spans="1:31" s="326" customFormat="1" x14ac:dyDescent="0.25">
      <c r="A459" s="379"/>
      <c r="B459" s="375"/>
      <c r="C459" s="376"/>
      <c r="D459" s="372"/>
      <c r="E459" s="372"/>
      <c r="F459" s="372"/>
      <c r="G459" s="372"/>
      <c r="H459" s="372"/>
      <c r="I459" s="372"/>
      <c r="J459" s="372"/>
      <c r="K459" s="372"/>
      <c r="L459" s="372"/>
      <c r="M459" s="372"/>
      <c r="N459" s="372"/>
      <c r="O459" s="372"/>
      <c r="P459" s="372"/>
      <c r="Q459" s="372"/>
      <c r="R459" s="372"/>
      <c r="S459" s="372"/>
      <c r="T459" s="372"/>
      <c r="U459" s="372"/>
      <c r="V459" s="372"/>
      <c r="W459" s="372"/>
      <c r="X459" s="372"/>
      <c r="Y459" s="372"/>
      <c r="Z459" s="372"/>
      <c r="AA459" s="372"/>
      <c r="AB459" s="372"/>
      <c r="AC459" s="372"/>
      <c r="AD459" s="372"/>
      <c r="AE459" s="372"/>
    </row>
    <row r="460" spans="1:31" s="326" customFormat="1" x14ac:dyDescent="0.25">
      <c r="A460" s="379"/>
      <c r="B460" s="375"/>
      <c r="C460" s="376"/>
      <c r="D460" s="372"/>
      <c r="E460" s="372"/>
      <c r="F460" s="372"/>
      <c r="G460" s="372"/>
      <c r="H460" s="372"/>
      <c r="I460" s="372"/>
      <c r="J460" s="372"/>
      <c r="K460" s="372"/>
      <c r="L460" s="372"/>
      <c r="M460" s="372"/>
      <c r="N460" s="372"/>
      <c r="O460" s="372"/>
      <c r="P460" s="372"/>
      <c r="Q460" s="372"/>
      <c r="R460" s="372"/>
      <c r="S460" s="372"/>
      <c r="T460" s="372"/>
      <c r="U460" s="372"/>
      <c r="V460" s="372"/>
      <c r="W460" s="372"/>
      <c r="X460" s="372"/>
      <c r="Y460" s="372"/>
      <c r="Z460" s="372"/>
      <c r="AA460" s="372"/>
      <c r="AB460" s="372"/>
      <c r="AC460" s="372"/>
      <c r="AD460" s="372"/>
      <c r="AE460" s="372"/>
    </row>
    <row r="461" spans="1:31" s="326" customFormat="1" x14ac:dyDescent="0.25">
      <c r="A461" s="379"/>
      <c r="B461" s="375"/>
      <c r="C461" s="376"/>
      <c r="D461" s="372"/>
      <c r="E461" s="372"/>
      <c r="F461" s="372"/>
      <c r="G461" s="372"/>
      <c r="H461" s="372"/>
      <c r="I461" s="372"/>
      <c r="J461" s="372"/>
      <c r="K461" s="372"/>
      <c r="L461" s="372"/>
      <c r="M461" s="372"/>
      <c r="N461" s="372"/>
      <c r="O461" s="372"/>
      <c r="P461" s="372"/>
      <c r="Q461" s="372"/>
      <c r="R461" s="372"/>
      <c r="S461" s="372"/>
      <c r="T461" s="372"/>
      <c r="U461" s="372"/>
      <c r="V461" s="372"/>
      <c r="W461" s="372"/>
      <c r="X461" s="372"/>
      <c r="Y461" s="372"/>
      <c r="Z461" s="372"/>
      <c r="AA461" s="372"/>
      <c r="AB461" s="372"/>
      <c r="AC461" s="372"/>
      <c r="AD461" s="372"/>
      <c r="AE461" s="372"/>
    </row>
    <row r="462" spans="1:31" s="326" customFormat="1" x14ac:dyDescent="0.25">
      <c r="A462" s="379"/>
      <c r="B462" s="375"/>
      <c r="C462" s="376"/>
      <c r="D462" s="372"/>
      <c r="E462" s="372"/>
      <c r="F462" s="372"/>
      <c r="G462" s="372"/>
      <c r="H462" s="372"/>
      <c r="I462" s="372"/>
      <c r="J462" s="372"/>
      <c r="K462" s="372"/>
      <c r="L462" s="372"/>
      <c r="M462" s="372"/>
      <c r="N462" s="372"/>
      <c r="O462" s="372"/>
      <c r="P462" s="372"/>
      <c r="Q462" s="372"/>
      <c r="R462" s="372"/>
      <c r="S462" s="372"/>
      <c r="T462" s="372"/>
      <c r="U462" s="372"/>
      <c r="V462" s="372"/>
      <c r="W462" s="372"/>
      <c r="X462" s="372"/>
      <c r="Y462" s="372"/>
      <c r="Z462" s="372"/>
      <c r="AA462" s="372"/>
      <c r="AB462" s="372"/>
      <c r="AC462" s="372"/>
      <c r="AD462" s="372"/>
      <c r="AE462" s="372"/>
    </row>
    <row r="463" spans="1:31" s="326" customFormat="1" x14ac:dyDescent="0.25">
      <c r="A463" s="379"/>
      <c r="B463" s="375"/>
      <c r="C463" s="376"/>
      <c r="D463" s="372"/>
      <c r="E463" s="372"/>
      <c r="F463" s="372"/>
      <c r="G463" s="372"/>
      <c r="H463" s="372"/>
      <c r="I463" s="372"/>
      <c r="J463" s="372"/>
      <c r="K463" s="372"/>
      <c r="L463" s="372"/>
      <c r="M463" s="372"/>
      <c r="N463" s="372"/>
      <c r="O463" s="372"/>
      <c r="P463" s="372"/>
      <c r="Q463" s="372"/>
      <c r="R463" s="372"/>
      <c r="S463" s="372"/>
      <c r="T463" s="372"/>
      <c r="U463" s="372"/>
      <c r="V463" s="372"/>
      <c r="W463" s="372"/>
      <c r="X463" s="372"/>
      <c r="Y463" s="372"/>
      <c r="Z463" s="372"/>
      <c r="AA463" s="372"/>
      <c r="AB463" s="372"/>
      <c r="AC463" s="372"/>
      <c r="AD463" s="372"/>
      <c r="AE463" s="372"/>
    </row>
    <row r="464" spans="1:31" s="326" customFormat="1" x14ac:dyDescent="0.25">
      <c r="A464" s="379"/>
      <c r="B464" s="375"/>
      <c r="C464" s="376"/>
      <c r="D464" s="372"/>
      <c r="E464" s="372"/>
      <c r="F464" s="372"/>
      <c r="G464" s="372"/>
      <c r="H464" s="372"/>
      <c r="I464" s="372"/>
      <c r="J464" s="372"/>
      <c r="K464" s="372"/>
      <c r="L464" s="372"/>
      <c r="M464" s="372"/>
      <c r="N464" s="372"/>
      <c r="O464" s="372"/>
      <c r="P464" s="372"/>
      <c r="Q464" s="372"/>
      <c r="R464" s="372"/>
      <c r="S464" s="372"/>
      <c r="T464" s="372"/>
      <c r="U464" s="372"/>
      <c r="V464" s="372"/>
      <c r="W464" s="372"/>
      <c r="X464" s="372"/>
      <c r="Y464" s="372"/>
      <c r="Z464" s="372"/>
      <c r="AA464" s="372"/>
      <c r="AB464" s="372"/>
      <c r="AC464" s="372"/>
      <c r="AD464" s="372"/>
      <c r="AE464" s="372"/>
    </row>
    <row r="465" spans="1:31" s="326" customFormat="1" x14ac:dyDescent="0.25">
      <c r="A465" s="379"/>
      <c r="B465" s="375"/>
      <c r="C465" s="376"/>
      <c r="D465" s="372"/>
      <c r="E465" s="372"/>
      <c r="F465" s="372"/>
      <c r="G465" s="372"/>
      <c r="H465" s="372"/>
      <c r="I465" s="372"/>
      <c r="J465" s="372"/>
      <c r="K465" s="372"/>
      <c r="L465" s="372"/>
      <c r="M465" s="372"/>
      <c r="N465" s="372"/>
      <c r="O465" s="372"/>
      <c r="P465" s="372"/>
      <c r="Q465" s="372"/>
      <c r="R465" s="372"/>
      <c r="S465" s="372"/>
      <c r="T465" s="372"/>
      <c r="U465" s="372"/>
      <c r="V465" s="372"/>
      <c r="W465" s="372"/>
      <c r="X465" s="372"/>
      <c r="Y465" s="372"/>
      <c r="Z465" s="372"/>
      <c r="AA465" s="372"/>
      <c r="AB465" s="372"/>
      <c r="AC465" s="372"/>
      <c r="AD465" s="372"/>
      <c r="AE465" s="372"/>
    </row>
    <row r="466" spans="1:31" s="326" customFormat="1" x14ac:dyDescent="0.25">
      <c r="A466" s="379"/>
      <c r="B466" s="375"/>
      <c r="C466" s="376"/>
      <c r="D466" s="372"/>
      <c r="E466" s="372"/>
      <c r="F466" s="372"/>
      <c r="G466" s="372"/>
      <c r="H466" s="372"/>
      <c r="I466" s="372"/>
      <c r="J466" s="372"/>
      <c r="K466" s="372"/>
      <c r="L466" s="372"/>
      <c r="M466" s="372"/>
      <c r="N466" s="372"/>
      <c r="O466" s="372"/>
      <c r="P466" s="372"/>
      <c r="Q466" s="372"/>
      <c r="R466" s="372"/>
      <c r="S466" s="372"/>
      <c r="T466" s="372"/>
      <c r="U466" s="372"/>
      <c r="V466" s="372"/>
      <c r="W466" s="372"/>
      <c r="X466" s="372"/>
      <c r="Y466" s="372"/>
      <c r="Z466" s="372"/>
      <c r="AA466" s="372"/>
      <c r="AB466" s="372"/>
      <c r="AC466" s="372"/>
      <c r="AD466" s="372"/>
      <c r="AE466" s="372"/>
    </row>
    <row r="467" spans="1:31" s="326" customFormat="1" x14ac:dyDescent="0.25">
      <c r="A467" s="379"/>
      <c r="B467" s="375"/>
      <c r="C467" s="376"/>
      <c r="D467" s="372"/>
      <c r="E467" s="372"/>
      <c r="F467" s="372"/>
      <c r="G467" s="372"/>
      <c r="H467" s="372"/>
      <c r="I467" s="372"/>
      <c r="J467" s="372"/>
      <c r="K467" s="372"/>
      <c r="L467" s="372"/>
      <c r="M467" s="372"/>
      <c r="N467" s="372"/>
      <c r="O467" s="372"/>
      <c r="P467" s="372"/>
      <c r="Q467" s="372"/>
      <c r="R467" s="372"/>
      <c r="S467" s="372"/>
      <c r="T467" s="372"/>
      <c r="U467" s="372"/>
      <c r="V467" s="372"/>
      <c r="W467" s="372"/>
      <c r="X467" s="372"/>
      <c r="Y467" s="372"/>
      <c r="Z467" s="372"/>
      <c r="AA467" s="372"/>
      <c r="AB467" s="372"/>
      <c r="AC467" s="372"/>
      <c r="AD467" s="372"/>
      <c r="AE467" s="372"/>
    </row>
    <row r="468" spans="1:31" s="326" customFormat="1" x14ac:dyDescent="0.25">
      <c r="A468" s="379"/>
      <c r="B468" s="375"/>
      <c r="C468" s="376"/>
      <c r="D468" s="372"/>
      <c r="E468" s="372"/>
      <c r="F468" s="372"/>
      <c r="G468" s="372"/>
      <c r="H468" s="372"/>
      <c r="I468" s="372"/>
      <c r="J468" s="372"/>
      <c r="K468" s="372"/>
      <c r="L468" s="372"/>
      <c r="M468" s="372"/>
      <c r="N468" s="372"/>
      <c r="O468" s="372"/>
      <c r="P468" s="372"/>
      <c r="Q468" s="372"/>
      <c r="R468" s="372"/>
      <c r="S468" s="372"/>
      <c r="T468" s="372"/>
      <c r="U468" s="372"/>
      <c r="V468" s="372"/>
      <c r="W468" s="372"/>
      <c r="X468" s="372"/>
      <c r="Y468" s="372"/>
      <c r="Z468" s="372"/>
      <c r="AA468" s="372"/>
      <c r="AB468" s="372"/>
      <c r="AC468" s="372"/>
      <c r="AD468" s="372"/>
      <c r="AE468" s="372"/>
    </row>
    <row r="469" spans="1:31" s="326" customFormat="1" x14ac:dyDescent="0.25">
      <c r="A469" s="379"/>
      <c r="B469" s="375"/>
      <c r="C469" s="376"/>
      <c r="D469" s="372"/>
      <c r="E469" s="372"/>
      <c r="F469" s="372"/>
      <c r="G469" s="372"/>
      <c r="H469" s="372"/>
      <c r="I469" s="372"/>
      <c r="J469" s="372"/>
      <c r="K469" s="372"/>
      <c r="L469" s="372"/>
      <c r="M469" s="372"/>
      <c r="N469" s="372"/>
      <c r="O469" s="372"/>
      <c r="P469" s="372"/>
      <c r="Q469" s="372"/>
      <c r="R469" s="372"/>
      <c r="S469" s="372"/>
      <c r="T469" s="372"/>
      <c r="U469" s="372"/>
      <c r="V469" s="372"/>
      <c r="W469" s="372"/>
      <c r="X469" s="372"/>
      <c r="Y469" s="372"/>
      <c r="Z469" s="372"/>
      <c r="AA469" s="372"/>
      <c r="AB469" s="372"/>
      <c r="AC469" s="372"/>
      <c r="AD469" s="372"/>
      <c r="AE469" s="372"/>
    </row>
    <row r="470" spans="1:31" s="326" customFormat="1" x14ac:dyDescent="0.25">
      <c r="A470" s="379"/>
      <c r="B470" s="375"/>
      <c r="C470" s="376"/>
      <c r="D470" s="372"/>
      <c r="E470" s="372"/>
      <c r="F470" s="372"/>
      <c r="G470" s="372"/>
      <c r="H470" s="372"/>
      <c r="I470" s="372"/>
      <c r="J470" s="372"/>
      <c r="K470" s="372"/>
      <c r="L470" s="372"/>
      <c r="M470" s="372"/>
      <c r="N470" s="372"/>
      <c r="O470" s="372"/>
      <c r="P470" s="372"/>
      <c r="Q470" s="372"/>
      <c r="R470" s="372"/>
      <c r="S470" s="372"/>
      <c r="T470" s="372"/>
      <c r="U470" s="372"/>
      <c r="V470" s="372"/>
      <c r="W470" s="372"/>
      <c r="X470" s="372"/>
      <c r="Y470" s="372"/>
      <c r="Z470" s="372"/>
      <c r="AA470" s="372"/>
      <c r="AB470" s="372"/>
      <c r="AC470" s="372"/>
      <c r="AD470" s="372"/>
      <c r="AE470" s="372"/>
    </row>
    <row r="471" spans="1:31" s="326" customFormat="1" x14ac:dyDescent="0.25">
      <c r="A471" s="379"/>
      <c r="B471" s="375"/>
      <c r="C471" s="376"/>
      <c r="D471" s="372"/>
      <c r="E471" s="372"/>
      <c r="F471" s="372"/>
      <c r="G471" s="372"/>
      <c r="H471" s="372"/>
      <c r="I471" s="372"/>
      <c r="J471" s="372"/>
      <c r="K471" s="372"/>
      <c r="L471" s="372"/>
      <c r="M471" s="372"/>
      <c r="N471" s="372"/>
      <c r="O471" s="372"/>
      <c r="P471" s="372"/>
      <c r="Q471" s="372"/>
      <c r="R471" s="372"/>
      <c r="S471" s="372"/>
      <c r="T471" s="372"/>
      <c r="U471" s="372"/>
      <c r="V471" s="372"/>
      <c r="W471" s="372"/>
      <c r="X471" s="372"/>
      <c r="Y471" s="372"/>
      <c r="Z471" s="372"/>
      <c r="AA471" s="372"/>
      <c r="AB471" s="372"/>
      <c r="AC471" s="372"/>
      <c r="AD471" s="372"/>
      <c r="AE471" s="372"/>
    </row>
    <row r="472" spans="1:31" s="326" customFormat="1" x14ac:dyDescent="0.25">
      <c r="A472" s="379"/>
      <c r="B472" s="375"/>
      <c r="C472" s="376"/>
      <c r="D472" s="372"/>
      <c r="E472" s="372"/>
      <c r="F472" s="372"/>
      <c r="G472" s="372"/>
      <c r="H472" s="372"/>
      <c r="I472" s="372"/>
      <c r="J472" s="372"/>
      <c r="K472" s="372"/>
      <c r="L472" s="372"/>
      <c r="M472" s="372"/>
      <c r="N472" s="372"/>
      <c r="O472" s="372"/>
      <c r="P472" s="372"/>
      <c r="Q472" s="372"/>
      <c r="R472" s="372"/>
      <c r="S472" s="372"/>
      <c r="T472" s="372"/>
      <c r="U472" s="372"/>
      <c r="V472" s="372"/>
      <c r="W472" s="372"/>
      <c r="X472" s="372"/>
      <c r="Y472" s="372"/>
      <c r="Z472" s="372"/>
      <c r="AA472" s="372"/>
      <c r="AB472" s="372"/>
      <c r="AC472" s="372"/>
      <c r="AD472" s="372"/>
      <c r="AE472" s="372"/>
    </row>
    <row r="473" spans="1:31" s="326" customFormat="1" x14ac:dyDescent="0.25">
      <c r="A473" s="379"/>
      <c r="B473" s="375"/>
      <c r="C473" s="376"/>
      <c r="D473" s="372"/>
      <c r="E473" s="372"/>
      <c r="F473" s="372"/>
      <c r="G473" s="372"/>
      <c r="H473" s="372"/>
      <c r="I473" s="372"/>
      <c r="J473" s="372"/>
      <c r="K473" s="372"/>
      <c r="L473" s="372"/>
      <c r="M473" s="372"/>
      <c r="N473" s="372"/>
      <c r="O473" s="372"/>
      <c r="P473" s="372"/>
      <c r="Q473" s="372"/>
      <c r="R473" s="372"/>
      <c r="S473" s="372"/>
      <c r="T473" s="372"/>
      <c r="U473" s="372"/>
      <c r="V473" s="372"/>
      <c r="W473" s="372"/>
      <c r="X473" s="372"/>
      <c r="Y473" s="372"/>
      <c r="Z473" s="372"/>
      <c r="AA473" s="372"/>
      <c r="AB473" s="372"/>
      <c r="AC473" s="372"/>
      <c r="AD473" s="372"/>
      <c r="AE473" s="372"/>
    </row>
    <row r="474" spans="1:31" s="326" customFormat="1" x14ac:dyDescent="0.25">
      <c r="A474" s="379"/>
      <c r="B474" s="375"/>
      <c r="C474" s="376"/>
      <c r="D474" s="372"/>
      <c r="E474" s="372"/>
      <c r="F474" s="372"/>
      <c r="G474" s="372"/>
      <c r="H474" s="372"/>
      <c r="I474" s="372"/>
      <c r="J474" s="372"/>
      <c r="K474" s="372"/>
      <c r="L474" s="372"/>
      <c r="M474" s="372"/>
      <c r="N474" s="372"/>
      <c r="O474" s="372"/>
      <c r="P474" s="372"/>
      <c r="Q474" s="372"/>
      <c r="R474" s="372"/>
      <c r="S474" s="372"/>
      <c r="T474" s="372"/>
      <c r="U474" s="372"/>
      <c r="V474" s="372"/>
      <c r="W474" s="372"/>
      <c r="X474" s="372"/>
      <c r="Y474" s="372"/>
      <c r="Z474" s="372"/>
      <c r="AA474" s="372"/>
      <c r="AB474" s="372"/>
      <c r="AC474" s="372"/>
      <c r="AD474" s="372"/>
      <c r="AE474" s="372"/>
    </row>
    <row r="475" spans="1:31" s="326" customFormat="1" x14ac:dyDescent="0.25">
      <c r="A475" s="379"/>
      <c r="B475" s="375"/>
      <c r="C475" s="376"/>
      <c r="D475" s="372"/>
      <c r="E475" s="372"/>
      <c r="F475" s="372"/>
      <c r="G475" s="372"/>
      <c r="H475" s="372"/>
      <c r="I475" s="372"/>
      <c r="J475" s="372"/>
      <c r="K475" s="372"/>
      <c r="L475" s="372"/>
      <c r="M475" s="372"/>
      <c r="N475" s="372"/>
      <c r="O475" s="372"/>
      <c r="P475" s="372"/>
      <c r="Q475" s="372"/>
      <c r="R475" s="372"/>
      <c r="S475" s="372"/>
      <c r="T475" s="372"/>
      <c r="U475" s="372"/>
      <c r="V475" s="372"/>
      <c r="W475" s="372"/>
      <c r="X475" s="372"/>
      <c r="Y475" s="372"/>
      <c r="Z475" s="372"/>
      <c r="AA475" s="372"/>
      <c r="AB475" s="372"/>
      <c r="AC475" s="372"/>
      <c r="AD475" s="372"/>
      <c r="AE475" s="372"/>
    </row>
    <row r="476" spans="1:31" s="326" customFormat="1" x14ac:dyDescent="0.25">
      <c r="A476" s="379"/>
      <c r="B476" s="375"/>
      <c r="C476" s="376"/>
      <c r="D476" s="372"/>
      <c r="E476" s="372"/>
      <c r="F476" s="372"/>
      <c r="G476" s="372"/>
      <c r="H476" s="372"/>
      <c r="I476" s="372"/>
      <c r="J476" s="372"/>
      <c r="K476" s="372"/>
      <c r="L476" s="372"/>
      <c r="M476" s="372"/>
      <c r="N476" s="372"/>
      <c r="O476" s="372"/>
      <c r="P476" s="372"/>
      <c r="Q476" s="372"/>
      <c r="R476" s="372"/>
      <c r="S476" s="372"/>
      <c r="T476" s="372"/>
      <c r="U476" s="372"/>
      <c r="V476" s="372"/>
      <c r="W476" s="372"/>
      <c r="X476" s="372"/>
      <c r="Y476" s="372"/>
      <c r="Z476" s="372"/>
      <c r="AA476" s="372"/>
      <c r="AB476" s="372"/>
      <c r="AC476" s="372"/>
      <c r="AD476" s="372"/>
      <c r="AE476" s="372"/>
    </row>
    <row r="477" spans="1:31" s="326" customFormat="1" x14ac:dyDescent="0.25">
      <c r="A477" s="379"/>
      <c r="B477" s="375"/>
      <c r="C477" s="376"/>
      <c r="D477" s="372"/>
      <c r="E477" s="372"/>
      <c r="F477" s="372"/>
      <c r="G477" s="372"/>
      <c r="H477" s="372"/>
      <c r="I477" s="372"/>
      <c r="J477" s="372"/>
      <c r="K477" s="372"/>
      <c r="L477" s="372"/>
      <c r="M477" s="372"/>
      <c r="N477" s="372"/>
      <c r="O477" s="372"/>
      <c r="P477" s="372"/>
      <c r="Q477" s="372"/>
      <c r="R477" s="372"/>
      <c r="S477" s="372"/>
      <c r="T477" s="372"/>
      <c r="U477" s="372"/>
      <c r="V477" s="372"/>
      <c r="W477" s="372"/>
      <c r="X477" s="372"/>
      <c r="Y477" s="372"/>
      <c r="Z477" s="372"/>
      <c r="AA477" s="372"/>
      <c r="AB477" s="372"/>
      <c r="AC477" s="372"/>
      <c r="AD477" s="372"/>
      <c r="AE477" s="372"/>
    </row>
    <row r="478" spans="1:31" s="326" customFormat="1" x14ac:dyDescent="0.25">
      <c r="A478" s="379"/>
      <c r="B478" s="375"/>
      <c r="C478" s="376"/>
      <c r="D478" s="372"/>
      <c r="E478" s="372"/>
      <c r="F478" s="372"/>
      <c r="G478" s="372"/>
      <c r="H478" s="372"/>
      <c r="I478" s="372"/>
      <c r="J478" s="372"/>
      <c r="K478" s="372"/>
      <c r="L478" s="372"/>
      <c r="M478" s="372"/>
      <c r="N478" s="372"/>
      <c r="O478" s="372"/>
      <c r="P478" s="372"/>
      <c r="Q478" s="372"/>
      <c r="R478" s="372"/>
      <c r="S478" s="372"/>
      <c r="T478" s="372"/>
      <c r="U478" s="372"/>
      <c r="V478" s="372"/>
      <c r="W478" s="372"/>
      <c r="X478" s="372"/>
      <c r="Y478" s="372"/>
      <c r="Z478" s="372"/>
      <c r="AA478" s="372"/>
      <c r="AB478" s="372"/>
      <c r="AC478" s="372"/>
      <c r="AD478" s="372"/>
      <c r="AE478" s="372"/>
    </row>
    <row r="479" spans="1:31" s="326" customFormat="1" x14ac:dyDescent="0.25">
      <c r="A479" s="379"/>
      <c r="B479" s="375"/>
      <c r="C479" s="376"/>
      <c r="D479" s="372"/>
      <c r="E479" s="372"/>
      <c r="F479" s="372"/>
      <c r="G479" s="372"/>
      <c r="H479" s="372"/>
      <c r="I479" s="372"/>
      <c r="J479" s="372"/>
      <c r="K479" s="372"/>
      <c r="L479" s="372"/>
      <c r="M479" s="372"/>
      <c r="N479" s="372"/>
      <c r="O479" s="372"/>
      <c r="P479" s="372"/>
      <c r="Q479" s="372"/>
      <c r="R479" s="372"/>
      <c r="S479" s="372"/>
      <c r="T479" s="372"/>
      <c r="U479" s="372"/>
      <c r="V479" s="372"/>
      <c r="W479" s="372"/>
      <c r="X479" s="372"/>
      <c r="Y479" s="372"/>
      <c r="Z479" s="372"/>
      <c r="AA479" s="372"/>
      <c r="AB479" s="372"/>
      <c r="AC479" s="372"/>
      <c r="AD479" s="372"/>
      <c r="AE479" s="372"/>
    </row>
    <row r="480" spans="1:31" s="326" customFormat="1" x14ac:dyDescent="0.25">
      <c r="A480" s="379"/>
      <c r="B480" s="375"/>
      <c r="C480" s="376"/>
      <c r="D480" s="372"/>
      <c r="E480" s="372"/>
      <c r="F480" s="372"/>
      <c r="G480" s="372"/>
      <c r="H480" s="372"/>
      <c r="I480" s="372"/>
      <c r="J480" s="372"/>
      <c r="K480" s="372"/>
      <c r="L480" s="372"/>
      <c r="M480" s="372"/>
      <c r="N480" s="372"/>
      <c r="O480" s="372"/>
      <c r="P480" s="372"/>
      <c r="Q480" s="372"/>
      <c r="R480" s="372"/>
      <c r="S480" s="372"/>
      <c r="T480" s="372"/>
      <c r="U480" s="372"/>
      <c r="V480" s="372"/>
      <c r="W480" s="372"/>
      <c r="X480" s="372"/>
      <c r="Y480" s="372"/>
      <c r="Z480" s="372"/>
      <c r="AA480" s="372"/>
      <c r="AB480" s="372"/>
      <c r="AC480" s="372"/>
      <c r="AD480" s="372"/>
      <c r="AE480" s="372"/>
    </row>
    <row r="481" spans="1:31" s="326" customFormat="1" x14ac:dyDescent="0.25">
      <c r="A481" s="379"/>
      <c r="B481" s="375"/>
      <c r="C481" s="376"/>
      <c r="D481" s="372"/>
      <c r="E481" s="372"/>
      <c r="F481" s="372"/>
      <c r="G481" s="372"/>
      <c r="H481" s="372"/>
      <c r="I481" s="372"/>
      <c r="J481" s="372"/>
      <c r="K481" s="372"/>
      <c r="L481" s="372"/>
      <c r="M481" s="372"/>
      <c r="N481" s="372"/>
      <c r="O481" s="372"/>
      <c r="P481" s="372"/>
      <c r="Q481" s="372"/>
      <c r="R481" s="372"/>
      <c r="S481" s="372"/>
      <c r="T481" s="372"/>
      <c r="U481" s="372"/>
      <c r="V481" s="372"/>
      <c r="W481" s="372"/>
      <c r="X481" s="372"/>
      <c r="Y481" s="372"/>
      <c r="Z481" s="372"/>
      <c r="AA481" s="372"/>
      <c r="AB481" s="372"/>
      <c r="AC481" s="372"/>
      <c r="AD481" s="372"/>
      <c r="AE481" s="372"/>
    </row>
    <row r="482" spans="1:31" s="326" customFormat="1" x14ac:dyDescent="0.25">
      <c r="A482" s="379"/>
      <c r="B482" s="375"/>
      <c r="C482" s="376"/>
      <c r="D482" s="372"/>
      <c r="E482" s="372"/>
      <c r="F482" s="372"/>
      <c r="G482" s="372"/>
      <c r="H482" s="372"/>
      <c r="I482" s="372"/>
      <c r="J482" s="372"/>
      <c r="K482" s="372"/>
      <c r="L482" s="372"/>
      <c r="M482" s="372"/>
      <c r="N482" s="372"/>
      <c r="O482" s="372"/>
      <c r="P482" s="372"/>
      <c r="Q482" s="372"/>
      <c r="R482" s="372"/>
      <c r="S482" s="372"/>
      <c r="T482" s="372"/>
      <c r="U482" s="372"/>
      <c r="V482" s="372"/>
      <c r="W482" s="372"/>
      <c r="X482" s="372"/>
      <c r="Y482" s="372"/>
      <c r="Z482" s="372"/>
      <c r="AA482" s="372"/>
      <c r="AB482" s="372"/>
      <c r="AC482" s="372"/>
      <c r="AD482" s="372"/>
      <c r="AE482" s="372"/>
    </row>
    <row r="483" spans="1:31" s="326" customFormat="1" x14ac:dyDescent="0.25">
      <c r="A483" s="379"/>
      <c r="B483" s="375"/>
      <c r="C483" s="376"/>
      <c r="D483" s="372"/>
      <c r="E483" s="372"/>
      <c r="F483" s="372"/>
      <c r="G483" s="372"/>
      <c r="H483" s="372"/>
      <c r="I483" s="372"/>
      <c r="J483" s="372"/>
      <c r="K483" s="372"/>
      <c r="L483" s="372"/>
      <c r="M483" s="372"/>
      <c r="N483" s="372"/>
      <c r="O483" s="372"/>
      <c r="P483" s="372"/>
      <c r="Q483" s="372"/>
      <c r="R483" s="372"/>
      <c r="S483" s="372"/>
      <c r="T483" s="372"/>
      <c r="U483" s="372"/>
      <c r="V483" s="372"/>
      <c r="W483" s="372"/>
      <c r="X483" s="372"/>
      <c r="Y483" s="372"/>
      <c r="Z483" s="372"/>
      <c r="AA483" s="372"/>
      <c r="AB483" s="372"/>
      <c r="AC483" s="372"/>
      <c r="AD483" s="372"/>
      <c r="AE483" s="372"/>
    </row>
    <row r="484" spans="1:31" s="326" customFormat="1" x14ac:dyDescent="0.25">
      <c r="A484" s="379"/>
      <c r="B484" s="375"/>
      <c r="C484" s="376"/>
      <c r="D484" s="372"/>
      <c r="E484" s="372"/>
      <c r="F484" s="372"/>
      <c r="G484" s="372"/>
      <c r="H484" s="372"/>
      <c r="I484" s="372"/>
      <c r="J484" s="372"/>
      <c r="K484" s="372"/>
      <c r="L484" s="372"/>
      <c r="M484" s="372"/>
      <c r="N484" s="372"/>
      <c r="O484" s="372"/>
      <c r="P484" s="372"/>
      <c r="Q484" s="372"/>
      <c r="R484" s="372"/>
      <c r="S484" s="372"/>
      <c r="T484" s="372"/>
      <c r="U484" s="372"/>
      <c r="V484" s="372"/>
      <c r="W484" s="372"/>
      <c r="X484" s="372"/>
      <c r="Y484" s="372"/>
      <c r="Z484" s="372"/>
      <c r="AA484" s="372"/>
      <c r="AB484" s="372"/>
      <c r="AC484" s="372"/>
      <c r="AD484" s="372"/>
      <c r="AE484" s="372"/>
    </row>
    <row r="485" spans="1:31" s="326" customFormat="1" x14ac:dyDescent="0.25">
      <c r="A485" s="379"/>
      <c r="B485" s="375"/>
      <c r="C485" s="376"/>
      <c r="D485" s="372"/>
      <c r="E485" s="372"/>
      <c r="F485" s="372"/>
      <c r="G485" s="372"/>
      <c r="H485" s="372"/>
      <c r="I485" s="372"/>
      <c r="J485" s="372"/>
      <c r="K485" s="372"/>
      <c r="L485" s="372"/>
      <c r="M485" s="372"/>
      <c r="N485" s="372"/>
      <c r="O485" s="372"/>
      <c r="P485" s="372"/>
      <c r="Q485" s="372"/>
      <c r="R485" s="372"/>
      <c r="S485" s="372"/>
      <c r="T485" s="372"/>
      <c r="U485" s="372"/>
      <c r="V485" s="372"/>
      <c r="W485" s="372"/>
      <c r="X485" s="372"/>
      <c r="Y485" s="372"/>
      <c r="Z485" s="372"/>
      <c r="AA485" s="372"/>
      <c r="AB485" s="372"/>
      <c r="AC485" s="372"/>
      <c r="AD485" s="372"/>
      <c r="AE485" s="372"/>
    </row>
    <row r="486" spans="1:31" s="326" customFormat="1" x14ac:dyDescent="0.25">
      <c r="A486" s="379"/>
      <c r="B486" s="375"/>
      <c r="C486" s="376"/>
      <c r="D486" s="372"/>
      <c r="E486" s="372"/>
      <c r="F486" s="372"/>
      <c r="G486" s="372"/>
      <c r="H486" s="372"/>
      <c r="I486" s="372"/>
      <c r="J486" s="372"/>
      <c r="K486" s="372"/>
      <c r="L486" s="372"/>
      <c r="M486" s="372"/>
      <c r="N486" s="372"/>
      <c r="O486" s="372"/>
      <c r="P486" s="372"/>
      <c r="Q486" s="372"/>
      <c r="R486" s="372"/>
      <c r="S486" s="372"/>
      <c r="T486" s="372"/>
      <c r="U486" s="372"/>
      <c r="V486" s="372"/>
      <c r="W486" s="372"/>
      <c r="X486" s="372"/>
      <c r="Y486" s="372"/>
      <c r="Z486" s="372"/>
      <c r="AA486" s="372"/>
      <c r="AB486" s="372"/>
      <c r="AC486" s="372"/>
      <c r="AD486" s="372"/>
      <c r="AE486" s="372"/>
    </row>
    <row r="487" spans="1:31" s="326" customFormat="1" x14ac:dyDescent="0.25">
      <c r="A487" s="379"/>
      <c r="B487" s="375"/>
      <c r="C487" s="376"/>
      <c r="D487" s="372"/>
      <c r="E487" s="372"/>
      <c r="F487" s="372"/>
      <c r="G487" s="372"/>
      <c r="H487" s="372"/>
      <c r="I487" s="372"/>
      <c r="J487" s="372"/>
      <c r="K487" s="372"/>
      <c r="L487" s="372"/>
      <c r="M487" s="372"/>
      <c r="N487" s="372"/>
      <c r="O487" s="372"/>
      <c r="P487" s="372"/>
      <c r="Q487" s="372"/>
      <c r="R487" s="372"/>
      <c r="S487" s="372"/>
      <c r="T487" s="372"/>
      <c r="U487" s="372"/>
      <c r="V487" s="372"/>
      <c r="W487" s="372"/>
      <c r="X487" s="372"/>
      <c r="Y487" s="372"/>
      <c r="Z487" s="372"/>
      <c r="AA487" s="372"/>
      <c r="AB487" s="372"/>
      <c r="AC487" s="372"/>
      <c r="AD487" s="372"/>
      <c r="AE487" s="372"/>
    </row>
    <row r="488" spans="1:31" s="326" customFormat="1" x14ac:dyDescent="0.25">
      <c r="A488" s="379"/>
      <c r="B488" s="375"/>
      <c r="C488" s="376"/>
      <c r="D488" s="372"/>
      <c r="E488" s="372"/>
      <c r="F488" s="372"/>
      <c r="G488" s="372"/>
      <c r="H488" s="372"/>
      <c r="I488" s="372"/>
      <c r="J488" s="372"/>
      <c r="K488" s="372"/>
      <c r="L488" s="372"/>
      <c r="M488" s="372"/>
      <c r="N488" s="372"/>
      <c r="O488" s="372"/>
      <c r="P488" s="372"/>
      <c r="Q488" s="372"/>
      <c r="R488" s="372"/>
      <c r="S488" s="372"/>
      <c r="T488" s="372"/>
      <c r="U488" s="372"/>
      <c r="V488" s="372"/>
      <c r="W488" s="372"/>
      <c r="X488" s="372"/>
      <c r="Y488" s="372"/>
      <c r="Z488" s="372"/>
      <c r="AA488" s="372"/>
      <c r="AB488" s="372"/>
      <c r="AC488" s="372"/>
      <c r="AD488" s="372"/>
      <c r="AE488" s="372"/>
    </row>
    <row r="489" spans="1:31" s="326" customFormat="1" x14ac:dyDescent="0.25">
      <c r="A489" s="379"/>
      <c r="B489" s="375"/>
      <c r="C489" s="376"/>
      <c r="D489" s="372"/>
      <c r="E489" s="372"/>
      <c r="F489" s="372"/>
      <c r="G489" s="372"/>
      <c r="H489" s="372"/>
      <c r="I489" s="372"/>
      <c r="J489" s="372"/>
      <c r="K489" s="372"/>
      <c r="L489" s="372"/>
      <c r="M489" s="372"/>
      <c r="N489" s="372"/>
      <c r="O489" s="372"/>
      <c r="P489" s="372"/>
      <c r="Q489" s="372"/>
      <c r="R489" s="372"/>
      <c r="S489" s="372"/>
      <c r="T489" s="372"/>
      <c r="U489" s="372"/>
      <c r="V489" s="372"/>
      <c r="W489" s="372"/>
      <c r="X489" s="372"/>
      <c r="Y489" s="372"/>
      <c r="Z489" s="372"/>
      <c r="AA489" s="372"/>
      <c r="AB489" s="372"/>
      <c r="AC489" s="372"/>
      <c r="AD489" s="372"/>
      <c r="AE489" s="372"/>
    </row>
    <row r="490" spans="1:31" s="326" customFormat="1" x14ac:dyDescent="0.25">
      <c r="A490" s="379"/>
      <c r="B490" s="375"/>
      <c r="C490" s="376"/>
      <c r="D490" s="372"/>
      <c r="E490" s="372"/>
      <c r="F490" s="372"/>
      <c r="G490" s="372"/>
      <c r="H490" s="372"/>
      <c r="I490" s="372"/>
      <c r="J490" s="372"/>
      <c r="K490" s="372"/>
      <c r="L490" s="372"/>
      <c r="M490" s="372"/>
      <c r="N490" s="372"/>
      <c r="O490" s="372"/>
      <c r="P490" s="372"/>
      <c r="Q490" s="372"/>
      <c r="R490" s="372"/>
      <c r="S490" s="372"/>
      <c r="T490" s="372"/>
      <c r="U490" s="372"/>
      <c r="V490" s="372"/>
      <c r="W490" s="372"/>
      <c r="X490" s="372"/>
      <c r="Y490" s="372"/>
      <c r="Z490" s="372"/>
      <c r="AA490" s="372"/>
      <c r="AB490" s="372"/>
      <c r="AC490" s="372"/>
      <c r="AD490" s="372"/>
      <c r="AE490" s="372"/>
    </row>
    <row r="491" spans="1:31" s="326" customFormat="1" x14ac:dyDescent="0.25">
      <c r="A491" s="379"/>
      <c r="B491" s="375"/>
      <c r="C491" s="376"/>
      <c r="D491" s="372"/>
      <c r="E491" s="372"/>
      <c r="F491" s="372"/>
      <c r="G491" s="372"/>
      <c r="H491" s="372"/>
      <c r="I491" s="372"/>
      <c r="J491" s="372"/>
      <c r="K491" s="372"/>
      <c r="L491" s="372"/>
      <c r="M491" s="372"/>
      <c r="N491" s="372"/>
      <c r="O491" s="372"/>
      <c r="P491" s="372"/>
      <c r="Q491" s="372"/>
      <c r="R491" s="372"/>
      <c r="S491" s="372"/>
      <c r="T491" s="372"/>
      <c r="U491" s="372"/>
      <c r="V491" s="372"/>
      <c r="W491" s="372"/>
      <c r="X491" s="372"/>
      <c r="Y491" s="372"/>
      <c r="Z491" s="372"/>
      <c r="AA491" s="372"/>
      <c r="AB491" s="372"/>
      <c r="AC491" s="372"/>
      <c r="AD491" s="372"/>
      <c r="AE491" s="372"/>
    </row>
    <row r="492" spans="1:31" s="326" customFormat="1" x14ac:dyDescent="0.25">
      <c r="A492" s="379"/>
      <c r="B492" s="375"/>
      <c r="C492" s="376"/>
      <c r="D492" s="372"/>
      <c r="E492" s="372"/>
      <c r="F492" s="372"/>
      <c r="G492" s="372"/>
      <c r="H492" s="372"/>
      <c r="I492" s="372"/>
      <c r="J492" s="372"/>
      <c r="K492" s="372"/>
      <c r="L492" s="372"/>
      <c r="M492" s="372"/>
      <c r="N492" s="372"/>
      <c r="O492" s="372"/>
      <c r="P492" s="372"/>
      <c r="Q492" s="372"/>
      <c r="R492" s="372"/>
      <c r="S492" s="372"/>
      <c r="T492" s="372"/>
      <c r="U492" s="372"/>
      <c r="V492" s="372"/>
      <c r="W492" s="372"/>
      <c r="X492" s="372"/>
      <c r="Y492" s="372"/>
      <c r="Z492" s="372"/>
      <c r="AA492" s="372"/>
      <c r="AB492" s="372"/>
      <c r="AC492" s="372"/>
      <c r="AD492" s="372"/>
      <c r="AE492" s="372"/>
    </row>
    <row r="493" spans="1:31" s="326" customFormat="1" x14ac:dyDescent="0.25">
      <c r="A493" s="379"/>
      <c r="B493" s="375"/>
      <c r="C493" s="376"/>
      <c r="D493" s="372"/>
      <c r="E493" s="372"/>
      <c r="F493" s="372"/>
      <c r="G493" s="372"/>
      <c r="H493" s="372"/>
      <c r="I493" s="372"/>
      <c r="J493" s="372"/>
      <c r="K493" s="372"/>
      <c r="L493" s="372"/>
      <c r="M493" s="372"/>
      <c r="N493" s="372"/>
      <c r="O493" s="372"/>
      <c r="P493" s="372"/>
      <c r="Q493" s="372"/>
      <c r="R493" s="372"/>
      <c r="S493" s="372"/>
      <c r="T493" s="372"/>
      <c r="U493" s="372"/>
      <c r="V493" s="372"/>
      <c r="W493" s="372"/>
      <c r="X493" s="372"/>
      <c r="Y493" s="372"/>
      <c r="Z493" s="372"/>
      <c r="AA493" s="372"/>
      <c r="AB493" s="372"/>
      <c r="AC493" s="372"/>
      <c r="AD493" s="372"/>
      <c r="AE493" s="372"/>
    </row>
    <row r="494" spans="1:31" s="326" customFormat="1" x14ac:dyDescent="0.25">
      <c r="A494" s="379"/>
      <c r="B494" s="375"/>
      <c r="C494" s="376"/>
      <c r="D494" s="372"/>
      <c r="E494" s="372"/>
      <c r="F494" s="372"/>
      <c r="G494" s="372"/>
      <c r="H494" s="372"/>
      <c r="I494" s="372"/>
      <c r="J494" s="372"/>
      <c r="K494" s="372"/>
      <c r="L494" s="372"/>
      <c r="M494" s="372"/>
      <c r="N494" s="372"/>
      <c r="O494" s="372"/>
      <c r="P494" s="372"/>
      <c r="Q494" s="372"/>
      <c r="R494" s="372"/>
      <c r="S494" s="372"/>
      <c r="T494" s="372"/>
      <c r="U494" s="372"/>
      <c r="V494" s="372"/>
      <c r="W494" s="372"/>
      <c r="X494" s="372"/>
      <c r="Y494" s="372"/>
      <c r="Z494" s="372"/>
      <c r="AA494" s="372"/>
      <c r="AB494" s="372"/>
      <c r="AC494" s="372"/>
      <c r="AD494" s="372"/>
      <c r="AE494" s="372"/>
    </row>
    <row r="495" spans="1:31" s="326" customFormat="1" x14ac:dyDescent="0.25">
      <c r="A495" s="379"/>
      <c r="B495" s="375"/>
      <c r="C495" s="376"/>
      <c r="D495" s="372"/>
      <c r="E495" s="372"/>
      <c r="F495" s="372"/>
      <c r="G495" s="372"/>
      <c r="H495" s="372"/>
      <c r="I495" s="372"/>
      <c r="J495" s="372"/>
      <c r="K495" s="372"/>
      <c r="L495" s="372"/>
      <c r="M495" s="372"/>
      <c r="N495" s="372"/>
      <c r="O495" s="372"/>
      <c r="P495" s="372"/>
      <c r="Q495" s="372"/>
      <c r="R495" s="372"/>
      <c r="S495" s="372"/>
      <c r="T495" s="372"/>
      <c r="U495" s="372"/>
      <c r="V495" s="372"/>
      <c r="W495" s="372"/>
      <c r="X495" s="372"/>
      <c r="Y495" s="372"/>
      <c r="Z495" s="372"/>
      <c r="AA495" s="372"/>
      <c r="AB495" s="372"/>
      <c r="AC495" s="372"/>
      <c r="AD495" s="372"/>
      <c r="AE495" s="372"/>
    </row>
    <row r="496" spans="1:31" s="326" customFormat="1" x14ac:dyDescent="0.25">
      <c r="A496" s="379"/>
      <c r="B496" s="375"/>
      <c r="C496" s="376"/>
      <c r="D496" s="372"/>
      <c r="E496" s="372"/>
      <c r="F496" s="372"/>
      <c r="G496" s="372"/>
      <c r="H496" s="372"/>
      <c r="I496" s="372"/>
      <c r="J496" s="372"/>
      <c r="K496" s="372"/>
      <c r="L496" s="372"/>
      <c r="M496" s="372"/>
      <c r="N496" s="372"/>
      <c r="O496" s="372"/>
      <c r="P496" s="372"/>
      <c r="Q496" s="372"/>
      <c r="R496" s="372"/>
      <c r="S496" s="372"/>
      <c r="T496" s="372"/>
      <c r="U496" s="372"/>
      <c r="V496" s="372"/>
      <c r="W496" s="372"/>
      <c r="X496" s="372"/>
      <c r="Y496" s="372"/>
      <c r="Z496" s="372"/>
      <c r="AA496" s="372"/>
      <c r="AB496" s="372"/>
      <c r="AC496" s="372"/>
      <c r="AD496" s="372"/>
      <c r="AE496" s="372"/>
    </row>
    <row r="497" spans="1:31" s="326" customFormat="1" x14ac:dyDescent="0.25">
      <c r="A497" s="379"/>
      <c r="B497" s="375"/>
      <c r="C497" s="376"/>
      <c r="D497" s="372"/>
      <c r="E497" s="372"/>
      <c r="F497" s="372"/>
      <c r="G497" s="372"/>
      <c r="H497" s="372"/>
      <c r="I497" s="372"/>
      <c r="J497" s="372"/>
      <c r="K497" s="372"/>
      <c r="L497" s="372"/>
      <c r="M497" s="372"/>
      <c r="N497" s="372"/>
      <c r="O497" s="372"/>
      <c r="P497" s="372"/>
      <c r="Q497" s="372"/>
      <c r="R497" s="372"/>
      <c r="S497" s="372"/>
      <c r="T497" s="372"/>
      <c r="U497" s="372"/>
      <c r="V497" s="372"/>
      <c r="W497" s="372"/>
      <c r="X497" s="372"/>
      <c r="Y497" s="372"/>
      <c r="Z497" s="372"/>
      <c r="AA497" s="372"/>
      <c r="AB497" s="372"/>
      <c r="AC497" s="372"/>
      <c r="AD497" s="372"/>
      <c r="AE497" s="372"/>
    </row>
    <row r="498" spans="1:31" s="326" customFormat="1" x14ac:dyDescent="0.25">
      <c r="A498" s="379"/>
      <c r="B498" s="375"/>
      <c r="C498" s="376"/>
      <c r="D498" s="372"/>
      <c r="E498" s="372"/>
      <c r="F498" s="372"/>
      <c r="G498" s="372"/>
      <c r="H498" s="372"/>
      <c r="I498" s="372"/>
      <c r="J498" s="372"/>
      <c r="K498" s="372"/>
      <c r="L498" s="372"/>
      <c r="M498" s="372"/>
      <c r="N498" s="372"/>
      <c r="O498" s="372"/>
      <c r="P498" s="372"/>
      <c r="Q498" s="372"/>
      <c r="R498" s="372"/>
      <c r="S498" s="372"/>
      <c r="T498" s="372"/>
      <c r="U498" s="372"/>
      <c r="V498" s="372"/>
      <c r="W498" s="372"/>
      <c r="X498" s="372"/>
      <c r="Y498" s="372"/>
      <c r="Z498" s="372"/>
      <c r="AA498" s="372"/>
      <c r="AB498" s="372"/>
      <c r="AC498" s="372"/>
      <c r="AD498" s="372"/>
      <c r="AE498" s="372"/>
    </row>
    <row r="499" spans="1:31" s="326" customFormat="1" x14ac:dyDescent="0.25">
      <c r="A499" s="379"/>
      <c r="B499" s="375"/>
      <c r="C499" s="376"/>
      <c r="D499" s="372"/>
      <c r="E499" s="372"/>
      <c r="F499" s="372"/>
      <c r="G499" s="372"/>
      <c r="H499" s="372"/>
      <c r="I499" s="372"/>
      <c r="J499" s="372"/>
      <c r="K499" s="372"/>
      <c r="L499" s="372"/>
      <c r="M499" s="372"/>
      <c r="N499" s="372"/>
      <c r="O499" s="372"/>
      <c r="P499" s="372"/>
      <c r="Q499" s="372"/>
      <c r="R499" s="372"/>
      <c r="S499" s="372"/>
      <c r="T499" s="372"/>
      <c r="U499" s="372"/>
      <c r="V499" s="372"/>
      <c r="W499" s="372"/>
      <c r="X499" s="372"/>
      <c r="Y499" s="372"/>
      <c r="Z499" s="372"/>
      <c r="AA499" s="372"/>
      <c r="AB499" s="372"/>
      <c r="AC499" s="372"/>
      <c r="AD499" s="372"/>
      <c r="AE499" s="372"/>
    </row>
    <row r="500" spans="1:31" s="326" customFormat="1" x14ac:dyDescent="0.25">
      <c r="A500" s="379"/>
      <c r="B500" s="375"/>
      <c r="C500" s="376"/>
      <c r="D500" s="372"/>
      <c r="E500" s="372"/>
      <c r="F500" s="372"/>
      <c r="G500" s="372"/>
      <c r="H500" s="372"/>
      <c r="I500" s="372"/>
      <c r="J500" s="372"/>
      <c r="K500" s="372"/>
      <c r="L500" s="372"/>
      <c r="M500" s="372"/>
      <c r="N500" s="372"/>
      <c r="O500" s="372"/>
      <c r="P500" s="372"/>
      <c r="Q500" s="372"/>
      <c r="R500" s="372"/>
      <c r="S500" s="372"/>
      <c r="T500" s="372"/>
      <c r="U500" s="372"/>
      <c r="V500" s="372"/>
      <c r="W500" s="372"/>
      <c r="X500" s="372"/>
      <c r="Y500" s="372"/>
      <c r="Z500" s="372"/>
      <c r="AA500" s="372"/>
      <c r="AB500" s="372"/>
      <c r="AC500" s="372"/>
      <c r="AD500" s="372"/>
      <c r="AE500" s="372"/>
    </row>
    <row r="501" spans="1:31" s="326" customFormat="1" x14ac:dyDescent="0.25">
      <c r="A501" s="379"/>
      <c r="B501" s="375"/>
      <c r="C501" s="376"/>
      <c r="D501" s="372"/>
      <c r="E501" s="372"/>
      <c r="F501" s="372"/>
      <c r="G501" s="372"/>
      <c r="H501" s="372"/>
      <c r="I501" s="372"/>
      <c r="J501" s="372"/>
      <c r="K501" s="372"/>
      <c r="L501" s="372"/>
      <c r="M501" s="372"/>
      <c r="N501" s="372"/>
      <c r="O501" s="372"/>
      <c r="P501" s="372"/>
      <c r="Q501" s="372"/>
      <c r="R501" s="372"/>
      <c r="S501" s="372"/>
      <c r="T501" s="372"/>
      <c r="U501" s="372"/>
      <c r="V501" s="372"/>
      <c r="W501" s="372"/>
      <c r="X501" s="372"/>
      <c r="Y501" s="372"/>
      <c r="Z501" s="372"/>
      <c r="AA501" s="372"/>
      <c r="AB501" s="372"/>
      <c r="AC501" s="372"/>
      <c r="AD501" s="372"/>
      <c r="AE501" s="372"/>
    </row>
    <row r="502" spans="1:31" s="326" customFormat="1" x14ac:dyDescent="0.25">
      <c r="A502" s="379"/>
      <c r="B502" s="375"/>
      <c r="C502" s="376"/>
      <c r="D502" s="372"/>
      <c r="E502" s="372"/>
      <c r="F502" s="372"/>
      <c r="G502" s="372"/>
      <c r="H502" s="372"/>
      <c r="I502" s="372"/>
      <c r="J502" s="372"/>
      <c r="K502" s="372"/>
      <c r="L502" s="372"/>
      <c r="M502" s="372"/>
      <c r="N502" s="372"/>
      <c r="O502" s="372"/>
      <c r="P502" s="372"/>
      <c r="Q502" s="372"/>
      <c r="R502" s="372"/>
      <c r="S502" s="372"/>
      <c r="T502" s="372"/>
      <c r="U502" s="372"/>
      <c r="V502" s="372"/>
      <c r="W502" s="372"/>
      <c r="X502" s="372"/>
      <c r="Y502" s="372"/>
      <c r="Z502" s="372"/>
      <c r="AA502" s="372"/>
      <c r="AB502" s="372"/>
      <c r="AC502" s="372"/>
      <c r="AD502" s="372"/>
      <c r="AE502" s="372"/>
    </row>
    <row r="503" spans="1:31" s="326" customFormat="1" x14ac:dyDescent="0.25">
      <c r="A503" s="379"/>
      <c r="B503" s="375"/>
      <c r="C503" s="376"/>
      <c r="D503" s="372"/>
      <c r="E503" s="372"/>
      <c r="F503" s="372"/>
      <c r="G503" s="372"/>
      <c r="H503" s="372"/>
      <c r="I503" s="372"/>
      <c r="J503" s="372"/>
      <c r="K503" s="372"/>
      <c r="L503" s="372"/>
      <c r="M503" s="372"/>
      <c r="N503" s="372"/>
      <c r="O503" s="372"/>
      <c r="P503" s="372"/>
      <c r="Q503" s="372"/>
      <c r="R503" s="372"/>
      <c r="S503" s="372"/>
      <c r="T503" s="372"/>
      <c r="U503" s="372"/>
      <c r="V503" s="372"/>
      <c r="W503" s="372"/>
      <c r="X503" s="372"/>
      <c r="Y503" s="372"/>
      <c r="Z503" s="372"/>
      <c r="AA503" s="372"/>
      <c r="AB503" s="372"/>
      <c r="AC503" s="372"/>
      <c r="AD503" s="372"/>
      <c r="AE503" s="372"/>
    </row>
    <row r="504" spans="1:31" s="326" customFormat="1" x14ac:dyDescent="0.25">
      <c r="A504" s="379"/>
      <c r="B504" s="375"/>
      <c r="C504" s="376"/>
      <c r="D504" s="372"/>
      <c r="E504" s="372"/>
      <c r="F504" s="372"/>
      <c r="G504" s="372"/>
      <c r="H504" s="372"/>
      <c r="I504" s="372"/>
      <c r="J504" s="372"/>
      <c r="K504" s="372"/>
      <c r="L504" s="372"/>
      <c r="M504" s="372"/>
      <c r="N504" s="372"/>
      <c r="O504" s="372"/>
      <c r="P504" s="372"/>
      <c r="Q504" s="372"/>
      <c r="R504" s="372"/>
      <c r="S504" s="372"/>
      <c r="T504" s="372"/>
      <c r="U504" s="372"/>
      <c r="V504" s="372"/>
      <c r="W504" s="372"/>
      <c r="X504" s="372"/>
      <c r="Y504" s="372"/>
      <c r="Z504" s="372"/>
      <c r="AA504" s="372"/>
      <c r="AB504" s="372"/>
      <c r="AC504" s="372"/>
      <c r="AD504" s="372"/>
      <c r="AE504" s="372"/>
    </row>
    <row r="505" spans="1:31" s="326" customFormat="1" x14ac:dyDescent="0.25">
      <c r="A505" s="379"/>
      <c r="B505" s="375"/>
      <c r="C505" s="376"/>
      <c r="D505" s="372"/>
      <c r="E505" s="372"/>
      <c r="F505" s="372"/>
      <c r="G505" s="372"/>
      <c r="H505" s="372"/>
      <c r="I505" s="372"/>
      <c r="J505" s="372"/>
      <c r="K505" s="372"/>
      <c r="L505" s="372"/>
      <c r="M505" s="372"/>
      <c r="N505" s="372"/>
      <c r="O505" s="372"/>
      <c r="P505" s="372"/>
      <c r="Q505" s="372"/>
      <c r="R505" s="372"/>
      <c r="S505" s="372"/>
      <c r="T505" s="372"/>
      <c r="U505" s="372"/>
      <c r="V505" s="372"/>
      <c r="W505" s="372"/>
      <c r="X505" s="372"/>
      <c r="Y505" s="372"/>
      <c r="Z505" s="372"/>
      <c r="AA505" s="372"/>
      <c r="AB505" s="372"/>
      <c r="AC505" s="372"/>
      <c r="AD505" s="372"/>
      <c r="AE505" s="372"/>
    </row>
    <row r="506" spans="1:31" s="326" customFormat="1" x14ac:dyDescent="0.25">
      <c r="A506" s="379"/>
      <c r="B506" s="375"/>
      <c r="C506" s="376"/>
      <c r="D506" s="372"/>
      <c r="E506" s="372"/>
      <c r="F506" s="372"/>
      <c r="G506" s="372"/>
      <c r="H506" s="372"/>
      <c r="I506" s="372"/>
      <c r="J506" s="372"/>
      <c r="K506" s="372"/>
      <c r="L506" s="372"/>
      <c r="M506" s="372"/>
      <c r="N506" s="372"/>
      <c r="O506" s="372"/>
      <c r="P506" s="372"/>
      <c r="Q506" s="372"/>
      <c r="R506" s="372"/>
      <c r="S506" s="372"/>
      <c r="T506" s="372"/>
      <c r="U506" s="372"/>
      <c r="V506" s="372"/>
      <c r="W506" s="372"/>
      <c r="X506" s="372"/>
      <c r="Y506" s="372"/>
      <c r="Z506" s="372"/>
      <c r="AA506" s="372"/>
      <c r="AB506" s="372"/>
      <c r="AC506" s="372"/>
      <c r="AD506" s="372"/>
      <c r="AE506" s="372"/>
    </row>
    <row r="507" spans="1:31" s="326" customFormat="1" x14ac:dyDescent="0.25">
      <c r="A507" s="379"/>
      <c r="B507" s="375"/>
      <c r="C507" s="376"/>
      <c r="D507" s="372"/>
      <c r="E507" s="372"/>
      <c r="F507" s="372"/>
      <c r="G507" s="372"/>
      <c r="H507" s="372"/>
      <c r="I507" s="372"/>
      <c r="J507" s="372"/>
      <c r="K507" s="372"/>
      <c r="L507" s="372"/>
      <c r="M507" s="372"/>
      <c r="N507" s="372"/>
      <c r="O507" s="372"/>
      <c r="P507" s="372"/>
      <c r="Q507" s="372"/>
      <c r="R507" s="372"/>
      <c r="S507" s="372"/>
      <c r="T507" s="372"/>
      <c r="U507" s="372"/>
      <c r="V507" s="372"/>
      <c r="W507" s="372"/>
      <c r="X507" s="372"/>
      <c r="Y507" s="372"/>
      <c r="Z507" s="372"/>
      <c r="AA507" s="372"/>
      <c r="AB507" s="372"/>
      <c r="AC507" s="372"/>
      <c r="AD507" s="372"/>
      <c r="AE507" s="372"/>
    </row>
    <row r="508" spans="1:31" s="326" customFormat="1" x14ac:dyDescent="0.25">
      <c r="A508" s="379"/>
      <c r="B508" s="375"/>
      <c r="C508" s="376"/>
      <c r="D508" s="372"/>
      <c r="E508" s="372"/>
      <c r="F508" s="372"/>
      <c r="G508" s="372"/>
      <c r="H508" s="372"/>
      <c r="I508" s="372"/>
      <c r="J508" s="372"/>
      <c r="K508" s="372"/>
      <c r="L508" s="372"/>
      <c r="M508" s="372"/>
      <c r="N508" s="372"/>
      <c r="O508" s="372"/>
      <c r="P508" s="372"/>
      <c r="Q508" s="372"/>
      <c r="R508" s="372"/>
      <c r="S508" s="372"/>
      <c r="T508" s="372"/>
      <c r="U508" s="372"/>
      <c r="V508" s="372"/>
      <c r="W508" s="372"/>
      <c r="X508" s="372"/>
      <c r="Y508" s="372"/>
      <c r="Z508" s="372"/>
      <c r="AA508" s="372"/>
      <c r="AB508" s="372"/>
      <c r="AC508" s="372"/>
      <c r="AD508" s="372"/>
      <c r="AE508" s="372"/>
    </row>
    <row r="509" spans="1:31" s="326" customFormat="1" x14ac:dyDescent="0.25">
      <c r="A509" s="379"/>
      <c r="B509" s="375"/>
      <c r="C509" s="376"/>
      <c r="D509" s="372"/>
      <c r="E509" s="372"/>
      <c r="F509" s="372"/>
      <c r="G509" s="372"/>
      <c r="H509" s="372"/>
      <c r="I509" s="372"/>
      <c r="J509" s="372"/>
      <c r="K509" s="372"/>
      <c r="L509" s="372"/>
      <c r="M509" s="372"/>
      <c r="N509" s="372"/>
      <c r="O509" s="372"/>
      <c r="P509" s="372"/>
      <c r="Q509" s="372"/>
      <c r="R509" s="372"/>
      <c r="S509" s="372"/>
      <c r="T509" s="372"/>
      <c r="U509" s="372"/>
      <c r="V509" s="372"/>
      <c r="W509" s="372"/>
      <c r="X509" s="372"/>
      <c r="Y509" s="372"/>
      <c r="Z509" s="372"/>
      <c r="AA509" s="372"/>
      <c r="AB509" s="372"/>
      <c r="AC509" s="372"/>
      <c r="AD509" s="372"/>
      <c r="AE509" s="372"/>
    </row>
    <row r="510" spans="1:31" s="326" customFormat="1" x14ac:dyDescent="0.25">
      <c r="A510" s="379"/>
      <c r="B510" s="375"/>
      <c r="C510" s="376"/>
      <c r="D510" s="372"/>
      <c r="E510" s="372"/>
      <c r="F510" s="372"/>
      <c r="G510" s="372"/>
      <c r="H510" s="372"/>
      <c r="I510" s="372"/>
      <c r="J510" s="372"/>
      <c r="K510" s="372"/>
      <c r="L510" s="372"/>
      <c r="M510" s="372"/>
      <c r="N510" s="372"/>
      <c r="O510" s="372"/>
      <c r="P510" s="372"/>
      <c r="Q510" s="372"/>
      <c r="R510" s="372"/>
      <c r="S510" s="372"/>
      <c r="T510" s="372"/>
      <c r="U510" s="372"/>
      <c r="V510" s="372"/>
      <c r="W510" s="372"/>
      <c r="X510" s="372"/>
      <c r="Y510" s="372"/>
      <c r="Z510" s="372"/>
      <c r="AA510" s="372"/>
      <c r="AB510" s="372"/>
      <c r="AC510" s="372"/>
      <c r="AD510" s="372"/>
      <c r="AE510" s="372"/>
    </row>
    <row r="511" spans="1:31" s="326" customFormat="1" x14ac:dyDescent="0.25">
      <c r="A511" s="379"/>
      <c r="B511" s="375"/>
      <c r="C511" s="376"/>
      <c r="D511" s="372"/>
      <c r="E511" s="372"/>
      <c r="F511" s="372"/>
      <c r="G511" s="372"/>
      <c r="H511" s="372"/>
      <c r="I511" s="372"/>
      <c r="J511" s="372"/>
      <c r="K511" s="372"/>
      <c r="L511" s="372"/>
      <c r="M511" s="372"/>
      <c r="N511" s="372"/>
      <c r="O511" s="372"/>
      <c r="P511" s="372"/>
      <c r="Q511" s="372"/>
      <c r="R511" s="372"/>
      <c r="S511" s="372"/>
      <c r="T511" s="372"/>
      <c r="U511" s="372"/>
      <c r="V511" s="372"/>
      <c r="W511" s="372"/>
      <c r="X511" s="372"/>
      <c r="Y511" s="372"/>
      <c r="Z511" s="372"/>
      <c r="AA511" s="372"/>
      <c r="AB511" s="372"/>
      <c r="AC511" s="372"/>
      <c r="AD511" s="372"/>
      <c r="AE511" s="372"/>
    </row>
    <row r="512" spans="1:31" s="326" customFormat="1" x14ac:dyDescent="0.25">
      <c r="A512" s="379"/>
      <c r="B512" s="375"/>
      <c r="C512" s="376"/>
      <c r="D512" s="372"/>
      <c r="E512" s="372"/>
      <c r="F512" s="372"/>
      <c r="G512" s="372"/>
      <c r="H512" s="372"/>
      <c r="I512" s="372"/>
      <c r="J512" s="372"/>
      <c r="K512" s="372"/>
      <c r="L512" s="372"/>
      <c r="M512" s="372"/>
      <c r="N512" s="372"/>
      <c r="O512" s="372"/>
      <c r="P512" s="372"/>
      <c r="Q512" s="372"/>
      <c r="R512" s="372"/>
      <c r="S512" s="372"/>
      <c r="T512" s="372"/>
      <c r="U512" s="372"/>
      <c r="V512" s="372"/>
      <c r="W512" s="372"/>
      <c r="X512" s="372"/>
      <c r="Y512" s="372"/>
      <c r="Z512" s="372"/>
      <c r="AA512" s="372"/>
      <c r="AB512" s="372"/>
      <c r="AC512" s="372"/>
      <c r="AD512" s="372"/>
      <c r="AE512" s="372"/>
    </row>
    <row r="513" spans="1:31" s="326" customFormat="1" x14ac:dyDescent="0.25">
      <c r="A513" s="379"/>
      <c r="B513" s="375"/>
      <c r="C513" s="376"/>
      <c r="D513" s="372"/>
      <c r="E513" s="372"/>
      <c r="F513" s="372"/>
      <c r="G513" s="372"/>
      <c r="H513" s="372"/>
      <c r="I513" s="372"/>
      <c r="J513" s="372"/>
      <c r="K513" s="372"/>
      <c r="L513" s="372"/>
      <c r="M513" s="372"/>
      <c r="N513" s="372"/>
      <c r="O513" s="372"/>
      <c r="P513" s="372"/>
      <c r="Q513" s="372"/>
      <c r="R513" s="372"/>
      <c r="S513" s="372"/>
      <c r="T513" s="372"/>
      <c r="U513" s="372"/>
      <c r="V513" s="372"/>
      <c r="W513" s="372"/>
      <c r="X513" s="372"/>
      <c r="Y513" s="372"/>
      <c r="Z513" s="372"/>
      <c r="AA513" s="372"/>
      <c r="AB513" s="372"/>
      <c r="AC513" s="372"/>
      <c r="AD513" s="372"/>
      <c r="AE513" s="372"/>
    </row>
    <row r="514" spans="1:31" s="326" customFormat="1" x14ac:dyDescent="0.25">
      <c r="A514" s="379"/>
      <c r="B514" s="375"/>
      <c r="C514" s="376"/>
      <c r="D514" s="372"/>
      <c r="E514" s="372"/>
      <c r="F514" s="372"/>
      <c r="G514" s="372"/>
      <c r="H514" s="372"/>
      <c r="I514" s="372"/>
      <c r="J514" s="372"/>
      <c r="K514" s="372"/>
      <c r="L514" s="372"/>
      <c r="M514" s="372"/>
      <c r="N514" s="372"/>
      <c r="O514" s="372"/>
      <c r="P514" s="372"/>
      <c r="Q514" s="372"/>
      <c r="R514" s="372"/>
      <c r="S514" s="372"/>
      <c r="T514" s="372"/>
      <c r="U514" s="372"/>
      <c r="V514" s="372"/>
      <c r="W514" s="372"/>
      <c r="X514" s="372"/>
      <c r="Y514" s="372"/>
      <c r="Z514" s="372"/>
      <c r="AA514" s="372"/>
      <c r="AB514" s="372"/>
      <c r="AC514" s="372"/>
      <c r="AD514" s="372"/>
      <c r="AE514" s="372"/>
    </row>
    <row r="515" spans="1:31" s="326" customFormat="1" x14ac:dyDescent="0.25">
      <c r="A515" s="379"/>
      <c r="B515" s="375"/>
      <c r="C515" s="376"/>
      <c r="D515" s="372"/>
      <c r="E515" s="372"/>
      <c r="F515" s="372"/>
      <c r="G515" s="372"/>
      <c r="H515" s="372"/>
      <c r="I515" s="372"/>
      <c r="J515" s="372"/>
      <c r="K515" s="372"/>
      <c r="L515" s="372"/>
      <c r="M515" s="372"/>
      <c r="N515" s="372"/>
      <c r="O515" s="372"/>
      <c r="P515" s="372"/>
      <c r="Q515" s="372"/>
      <c r="R515" s="372"/>
      <c r="S515" s="372"/>
      <c r="T515" s="372"/>
      <c r="U515" s="372"/>
      <c r="V515" s="372"/>
      <c r="W515" s="372"/>
      <c r="X515" s="372"/>
      <c r="Y515" s="372"/>
      <c r="Z515" s="372"/>
      <c r="AA515" s="372"/>
      <c r="AB515" s="372"/>
      <c r="AC515" s="372"/>
      <c r="AD515" s="372"/>
      <c r="AE515" s="372"/>
    </row>
    <row r="516" spans="1:31" s="326" customFormat="1" x14ac:dyDescent="0.25">
      <c r="A516" s="379"/>
      <c r="B516" s="375"/>
      <c r="C516" s="376"/>
      <c r="D516" s="372"/>
      <c r="E516" s="372"/>
      <c r="F516" s="372"/>
      <c r="G516" s="372"/>
      <c r="H516" s="372"/>
      <c r="I516" s="372"/>
      <c r="J516" s="372"/>
      <c r="K516" s="372"/>
      <c r="L516" s="372"/>
      <c r="M516" s="372"/>
      <c r="N516" s="372"/>
      <c r="O516" s="372"/>
      <c r="P516" s="372"/>
      <c r="Q516" s="372"/>
      <c r="R516" s="372"/>
      <c r="S516" s="372"/>
      <c r="T516" s="372"/>
      <c r="U516" s="372"/>
      <c r="V516" s="372"/>
      <c r="W516" s="372"/>
      <c r="X516" s="372"/>
      <c r="Y516" s="372"/>
      <c r="Z516" s="372"/>
      <c r="AA516" s="372"/>
      <c r="AB516" s="372"/>
      <c r="AC516" s="372"/>
      <c r="AD516" s="372"/>
      <c r="AE516" s="372"/>
    </row>
    <row r="517" spans="1:31" s="326" customFormat="1" x14ac:dyDescent="0.25">
      <c r="A517" s="379"/>
      <c r="B517" s="375"/>
      <c r="C517" s="376"/>
      <c r="D517" s="372"/>
      <c r="E517" s="372"/>
      <c r="F517" s="372"/>
      <c r="G517" s="372"/>
      <c r="H517" s="372"/>
      <c r="I517" s="372"/>
      <c r="J517" s="372"/>
      <c r="K517" s="372"/>
      <c r="L517" s="372"/>
      <c r="M517" s="372"/>
      <c r="N517" s="372"/>
      <c r="O517" s="372"/>
      <c r="P517" s="372"/>
      <c r="Q517" s="372"/>
      <c r="R517" s="372"/>
      <c r="S517" s="372"/>
      <c r="T517" s="372"/>
      <c r="U517" s="372"/>
      <c r="V517" s="372"/>
      <c r="W517" s="372"/>
      <c r="X517" s="372"/>
      <c r="Y517" s="372"/>
      <c r="Z517" s="372"/>
      <c r="AA517" s="372"/>
      <c r="AB517" s="372"/>
      <c r="AC517" s="372"/>
      <c r="AD517" s="372"/>
      <c r="AE517" s="372"/>
    </row>
    <row r="518" spans="1:31" s="326" customFormat="1" x14ac:dyDescent="0.25">
      <c r="A518" s="379"/>
      <c r="B518" s="375"/>
      <c r="C518" s="376"/>
      <c r="D518" s="372"/>
      <c r="E518" s="372"/>
      <c r="F518" s="372"/>
      <c r="G518" s="372"/>
      <c r="H518" s="372"/>
      <c r="I518" s="372"/>
      <c r="J518" s="372"/>
      <c r="K518" s="372"/>
      <c r="L518" s="372"/>
      <c r="M518" s="372"/>
      <c r="N518" s="372"/>
      <c r="O518" s="372"/>
      <c r="P518" s="372"/>
      <c r="Q518" s="372"/>
      <c r="R518" s="372"/>
      <c r="S518" s="372"/>
      <c r="T518" s="372"/>
      <c r="U518" s="372"/>
      <c r="V518" s="372"/>
      <c r="W518" s="372"/>
      <c r="X518" s="372"/>
      <c r="Y518" s="372"/>
      <c r="Z518" s="372"/>
      <c r="AA518" s="372"/>
      <c r="AB518" s="372"/>
      <c r="AC518" s="372"/>
      <c r="AD518" s="372"/>
      <c r="AE518" s="372"/>
    </row>
    <row r="519" spans="1:31" s="326" customFormat="1" x14ac:dyDescent="0.25">
      <c r="A519" s="379"/>
      <c r="B519" s="375"/>
      <c r="C519" s="376"/>
      <c r="D519" s="372"/>
      <c r="E519" s="372"/>
      <c r="F519" s="372"/>
      <c r="G519" s="372"/>
      <c r="H519" s="372"/>
      <c r="I519" s="372"/>
      <c r="J519" s="372"/>
      <c r="K519" s="372"/>
      <c r="L519" s="372"/>
      <c r="M519" s="372"/>
      <c r="N519" s="372"/>
      <c r="O519" s="372"/>
      <c r="P519" s="372"/>
      <c r="Q519" s="372"/>
      <c r="R519" s="372"/>
      <c r="S519" s="372"/>
      <c r="T519" s="372"/>
      <c r="U519" s="372"/>
      <c r="V519" s="372"/>
      <c r="W519" s="372"/>
      <c r="X519" s="372"/>
      <c r="Y519" s="372"/>
      <c r="Z519" s="372"/>
      <c r="AA519" s="372"/>
      <c r="AB519" s="372"/>
      <c r="AC519" s="372"/>
      <c r="AD519" s="372"/>
      <c r="AE519" s="372"/>
    </row>
    <row r="520" spans="1:31" s="326" customFormat="1" x14ac:dyDescent="0.25">
      <c r="A520" s="379"/>
      <c r="B520" s="375"/>
      <c r="C520" s="376"/>
      <c r="D520" s="372"/>
      <c r="E520" s="372"/>
      <c r="F520" s="372"/>
      <c r="G520" s="372"/>
      <c r="H520" s="372"/>
      <c r="I520" s="372"/>
      <c r="J520" s="372"/>
      <c r="K520" s="372"/>
      <c r="L520" s="372"/>
      <c r="M520" s="372"/>
      <c r="N520" s="372"/>
      <c r="O520" s="372"/>
      <c r="P520" s="372"/>
      <c r="Q520" s="372"/>
      <c r="R520" s="372"/>
      <c r="S520" s="372"/>
      <c r="T520" s="372"/>
      <c r="U520" s="372"/>
      <c r="V520" s="372"/>
      <c r="W520" s="372"/>
      <c r="X520" s="372"/>
      <c r="Y520" s="372"/>
      <c r="Z520" s="372"/>
      <c r="AA520" s="372"/>
      <c r="AB520" s="372"/>
      <c r="AC520" s="372"/>
      <c r="AD520" s="372"/>
      <c r="AE520" s="372"/>
    </row>
    <row r="521" spans="1:31" s="326" customFormat="1" x14ac:dyDescent="0.25">
      <c r="A521" s="379"/>
      <c r="B521" s="375"/>
      <c r="C521" s="376"/>
      <c r="D521" s="372"/>
      <c r="E521" s="372"/>
      <c r="F521" s="372"/>
      <c r="G521" s="372"/>
      <c r="H521" s="372"/>
      <c r="I521" s="372"/>
      <c r="J521" s="372"/>
      <c r="K521" s="372"/>
      <c r="L521" s="372"/>
      <c r="M521" s="372"/>
      <c r="N521" s="372"/>
      <c r="O521" s="372"/>
      <c r="P521" s="372"/>
      <c r="Q521" s="372"/>
      <c r="R521" s="372"/>
      <c r="S521" s="372"/>
      <c r="T521" s="372"/>
      <c r="U521" s="372"/>
      <c r="V521" s="372"/>
      <c r="W521" s="372"/>
      <c r="X521" s="372"/>
      <c r="Y521" s="372"/>
      <c r="Z521" s="372"/>
      <c r="AA521" s="372"/>
      <c r="AB521" s="372"/>
      <c r="AC521" s="372"/>
      <c r="AD521" s="372"/>
      <c r="AE521" s="372"/>
    </row>
    <row r="522" spans="1:31" s="326" customFormat="1" x14ac:dyDescent="0.25">
      <c r="A522" s="379"/>
      <c r="B522" s="375"/>
      <c r="C522" s="376"/>
      <c r="D522" s="372"/>
      <c r="E522" s="372"/>
      <c r="F522" s="372"/>
      <c r="G522" s="372"/>
      <c r="H522" s="372"/>
      <c r="I522" s="372"/>
      <c r="J522" s="372"/>
      <c r="K522" s="372"/>
      <c r="L522" s="372"/>
      <c r="M522" s="372"/>
      <c r="N522" s="372"/>
      <c r="O522" s="372"/>
      <c r="P522" s="372"/>
      <c r="Q522" s="372"/>
      <c r="R522" s="372"/>
      <c r="S522" s="372"/>
      <c r="T522" s="372"/>
      <c r="U522" s="372"/>
      <c r="V522" s="372"/>
      <c r="W522" s="372"/>
      <c r="X522" s="372"/>
      <c r="Y522" s="372"/>
      <c r="Z522" s="372"/>
      <c r="AA522" s="372"/>
      <c r="AB522" s="372"/>
      <c r="AC522" s="372"/>
      <c r="AD522" s="372"/>
      <c r="AE522" s="372"/>
    </row>
    <row r="523" spans="1:31" s="326" customFormat="1" x14ac:dyDescent="0.25">
      <c r="A523" s="379"/>
      <c r="B523" s="375"/>
      <c r="C523" s="376"/>
      <c r="D523" s="372"/>
      <c r="E523" s="372"/>
      <c r="F523" s="372"/>
      <c r="G523" s="372"/>
      <c r="H523" s="372"/>
      <c r="I523" s="372"/>
      <c r="J523" s="372"/>
      <c r="K523" s="372"/>
      <c r="L523" s="372"/>
      <c r="M523" s="372"/>
      <c r="N523" s="372"/>
      <c r="O523" s="372"/>
      <c r="P523" s="372"/>
      <c r="Q523" s="372"/>
      <c r="R523" s="372"/>
      <c r="S523" s="372"/>
      <c r="T523" s="372"/>
      <c r="U523" s="372"/>
      <c r="V523" s="372"/>
      <c r="W523" s="372"/>
      <c r="X523" s="372"/>
      <c r="Y523" s="372"/>
      <c r="Z523" s="372"/>
      <c r="AA523" s="372"/>
      <c r="AB523" s="372"/>
      <c r="AC523" s="372"/>
      <c r="AD523" s="372"/>
      <c r="AE523" s="372"/>
    </row>
    <row r="524" spans="1:31" s="326" customFormat="1" x14ac:dyDescent="0.25">
      <c r="A524" s="379"/>
      <c r="B524" s="375"/>
      <c r="C524" s="376"/>
      <c r="D524" s="372"/>
      <c r="E524" s="372"/>
      <c r="F524" s="372"/>
      <c r="G524" s="372"/>
      <c r="H524" s="372"/>
      <c r="I524" s="372"/>
      <c r="J524" s="372"/>
      <c r="K524" s="372"/>
      <c r="L524" s="372"/>
      <c r="M524" s="372"/>
      <c r="N524" s="372"/>
      <c r="O524" s="372"/>
      <c r="P524" s="372"/>
      <c r="Q524" s="372"/>
      <c r="R524" s="372"/>
      <c r="S524" s="372"/>
      <c r="T524" s="372"/>
      <c r="U524" s="372"/>
      <c r="V524" s="372"/>
      <c r="W524" s="372"/>
      <c r="X524" s="372"/>
      <c r="Y524" s="372"/>
      <c r="Z524" s="372"/>
      <c r="AA524" s="372"/>
      <c r="AB524" s="372"/>
      <c r="AC524" s="372"/>
      <c r="AD524" s="372"/>
      <c r="AE524" s="372"/>
    </row>
    <row r="525" spans="1:31" s="326" customFormat="1" x14ac:dyDescent="0.25">
      <c r="A525" s="379"/>
      <c r="B525" s="375"/>
      <c r="C525" s="376"/>
      <c r="D525" s="372"/>
      <c r="E525" s="372"/>
      <c r="F525" s="372"/>
      <c r="G525" s="372"/>
      <c r="H525" s="372"/>
      <c r="I525" s="372"/>
      <c r="J525" s="372"/>
      <c r="K525" s="372"/>
      <c r="L525" s="372"/>
      <c r="M525" s="372"/>
      <c r="N525" s="372"/>
      <c r="O525" s="372"/>
      <c r="P525" s="372"/>
      <c r="Q525" s="372"/>
      <c r="R525" s="372"/>
      <c r="S525" s="372"/>
      <c r="T525" s="372"/>
      <c r="U525" s="372"/>
      <c r="V525" s="372"/>
      <c r="W525" s="372"/>
      <c r="X525" s="372"/>
      <c r="Y525" s="372"/>
      <c r="Z525" s="372"/>
      <c r="AA525" s="372"/>
      <c r="AB525" s="372"/>
      <c r="AC525" s="372"/>
      <c r="AD525" s="372"/>
      <c r="AE525" s="372"/>
    </row>
    <row r="526" spans="1:31" s="326" customFormat="1" x14ac:dyDescent="0.25">
      <c r="A526" s="379"/>
      <c r="B526" s="375"/>
      <c r="C526" s="376"/>
      <c r="D526" s="372"/>
      <c r="E526" s="372"/>
      <c r="F526" s="372"/>
      <c r="G526" s="372"/>
      <c r="H526" s="372"/>
      <c r="I526" s="372"/>
      <c r="J526" s="372"/>
      <c r="K526" s="372"/>
      <c r="L526" s="372"/>
      <c r="M526" s="372"/>
      <c r="N526" s="372"/>
      <c r="O526" s="372"/>
      <c r="P526" s="372"/>
      <c r="Q526" s="372"/>
      <c r="R526" s="372"/>
      <c r="S526" s="372"/>
      <c r="T526" s="372"/>
      <c r="U526" s="372"/>
      <c r="V526" s="372"/>
      <c r="W526" s="372"/>
      <c r="X526" s="372"/>
      <c r="Y526" s="372"/>
      <c r="Z526" s="372"/>
      <c r="AA526" s="372"/>
      <c r="AB526" s="372"/>
      <c r="AC526" s="372"/>
      <c r="AD526" s="372"/>
      <c r="AE526" s="372"/>
    </row>
    <row r="527" spans="1:31" s="326" customFormat="1" x14ac:dyDescent="0.25">
      <c r="A527" s="379"/>
      <c r="B527" s="375"/>
      <c r="C527" s="376"/>
      <c r="D527" s="372"/>
      <c r="E527" s="372"/>
      <c r="F527" s="372"/>
      <c r="G527" s="372"/>
      <c r="H527" s="372"/>
      <c r="I527" s="372"/>
      <c r="J527" s="372"/>
      <c r="K527" s="372"/>
      <c r="L527" s="372"/>
      <c r="M527" s="372"/>
      <c r="N527" s="372"/>
      <c r="O527" s="372"/>
      <c r="P527" s="372"/>
      <c r="Q527" s="372"/>
      <c r="R527" s="372"/>
      <c r="S527" s="372"/>
      <c r="T527" s="372"/>
      <c r="U527" s="372"/>
      <c r="V527" s="372"/>
      <c r="W527" s="372"/>
      <c r="X527" s="372"/>
      <c r="Y527" s="372"/>
      <c r="Z527" s="372"/>
      <c r="AA527" s="372"/>
      <c r="AB527" s="372"/>
      <c r="AC527" s="372"/>
      <c r="AD527" s="372"/>
      <c r="AE527" s="372"/>
    </row>
    <row r="528" spans="1:31" s="326" customFormat="1" x14ac:dyDescent="0.25">
      <c r="A528" s="379"/>
      <c r="B528" s="375"/>
      <c r="C528" s="376"/>
      <c r="D528" s="372"/>
      <c r="E528" s="372"/>
      <c r="F528" s="372"/>
      <c r="G528" s="372"/>
      <c r="H528" s="372"/>
      <c r="I528" s="372"/>
      <c r="J528" s="372"/>
      <c r="K528" s="372"/>
      <c r="L528" s="372"/>
      <c r="M528" s="372"/>
      <c r="N528" s="372"/>
      <c r="O528" s="372"/>
      <c r="P528" s="372"/>
      <c r="Q528" s="372"/>
      <c r="R528" s="372"/>
      <c r="S528" s="372"/>
      <c r="T528" s="372"/>
      <c r="U528" s="372"/>
      <c r="V528" s="372"/>
      <c r="W528" s="372"/>
      <c r="X528" s="372"/>
      <c r="Y528" s="372"/>
      <c r="Z528" s="372"/>
      <c r="AA528" s="372"/>
      <c r="AB528" s="372"/>
      <c r="AC528" s="372"/>
      <c r="AD528" s="372"/>
      <c r="AE528" s="372"/>
    </row>
    <row r="529" spans="1:31" s="326" customFormat="1" x14ac:dyDescent="0.25">
      <c r="A529" s="379"/>
      <c r="B529" s="375"/>
      <c r="C529" s="376"/>
      <c r="D529" s="372"/>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row>
    <row r="530" spans="1:31" s="326" customFormat="1" x14ac:dyDescent="0.25">
      <c r="A530" s="379"/>
      <c r="B530" s="375"/>
      <c r="C530" s="376"/>
      <c r="D530" s="372"/>
      <c r="E530" s="372"/>
      <c r="F530" s="372"/>
      <c r="G530" s="372"/>
      <c r="H530" s="372"/>
      <c r="I530" s="372"/>
      <c r="J530" s="372"/>
      <c r="K530" s="372"/>
      <c r="L530" s="372"/>
      <c r="M530" s="372"/>
      <c r="N530" s="372"/>
      <c r="O530" s="372"/>
      <c r="P530" s="372"/>
      <c r="Q530" s="372"/>
      <c r="R530" s="372"/>
      <c r="S530" s="372"/>
      <c r="T530" s="372"/>
      <c r="U530" s="372"/>
      <c r="V530" s="372"/>
      <c r="W530" s="372"/>
      <c r="X530" s="372"/>
      <c r="Y530" s="372"/>
      <c r="Z530" s="372"/>
      <c r="AA530" s="372"/>
      <c r="AB530" s="372"/>
      <c r="AC530" s="372"/>
      <c r="AD530" s="372"/>
      <c r="AE530" s="372"/>
    </row>
    <row r="531" spans="1:31" s="326" customFormat="1" x14ac:dyDescent="0.25">
      <c r="A531" s="379"/>
      <c r="B531" s="375"/>
      <c r="C531" s="376"/>
      <c r="D531" s="372"/>
      <c r="E531" s="372"/>
      <c r="F531" s="372"/>
      <c r="G531" s="372"/>
      <c r="H531" s="372"/>
      <c r="I531" s="372"/>
      <c r="J531" s="372"/>
      <c r="K531" s="372"/>
      <c r="L531" s="372"/>
      <c r="M531" s="372"/>
      <c r="N531" s="372"/>
      <c r="O531" s="372"/>
      <c r="P531" s="372"/>
      <c r="Q531" s="372"/>
      <c r="R531" s="372"/>
      <c r="S531" s="372"/>
      <c r="T531" s="372"/>
      <c r="U531" s="372"/>
      <c r="V531" s="372"/>
      <c r="W531" s="372"/>
      <c r="X531" s="372"/>
      <c r="Y531" s="372"/>
      <c r="Z531" s="372"/>
      <c r="AA531" s="372"/>
      <c r="AB531" s="372"/>
      <c r="AC531" s="372"/>
      <c r="AD531" s="372"/>
      <c r="AE531" s="372"/>
    </row>
    <row r="532" spans="1:31" s="326" customFormat="1" x14ac:dyDescent="0.25">
      <c r="A532" s="379"/>
      <c r="B532" s="375"/>
      <c r="C532" s="376"/>
      <c r="D532" s="372"/>
      <c r="E532" s="372"/>
      <c r="F532" s="372"/>
      <c r="G532" s="372"/>
      <c r="H532" s="372"/>
      <c r="I532" s="372"/>
      <c r="J532" s="372"/>
      <c r="K532" s="372"/>
      <c r="L532" s="372"/>
      <c r="M532" s="372"/>
      <c r="N532" s="372"/>
      <c r="O532" s="372"/>
      <c r="P532" s="372"/>
      <c r="Q532" s="372"/>
      <c r="R532" s="372"/>
      <c r="S532" s="372"/>
      <c r="T532" s="372"/>
      <c r="U532" s="372"/>
      <c r="V532" s="372"/>
      <c r="W532" s="372"/>
      <c r="X532" s="372"/>
      <c r="Y532" s="372"/>
      <c r="Z532" s="372"/>
      <c r="AA532" s="372"/>
      <c r="AB532" s="372"/>
      <c r="AC532" s="372"/>
      <c r="AD532" s="372"/>
      <c r="AE532" s="372"/>
    </row>
    <row r="533" spans="1:31" s="326" customFormat="1" x14ac:dyDescent="0.25">
      <c r="A533" s="379"/>
      <c r="B533" s="375"/>
      <c r="C533" s="376"/>
      <c r="D533" s="372"/>
      <c r="E533" s="372"/>
      <c r="F533" s="372"/>
      <c r="G533" s="372"/>
      <c r="H533" s="372"/>
      <c r="I533" s="372"/>
      <c r="J533" s="372"/>
      <c r="K533" s="372"/>
      <c r="L533" s="372"/>
      <c r="M533" s="372"/>
      <c r="N533" s="372"/>
      <c r="O533" s="372"/>
      <c r="P533" s="372"/>
      <c r="Q533" s="372"/>
      <c r="R533" s="372"/>
      <c r="S533" s="372"/>
      <c r="T533" s="372"/>
      <c r="U533" s="372"/>
      <c r="V533" s="372"/>
      <c r="W533" s="372"/>
      <c r="X533" s="372"/>
      <c r="Y533" s="372"/>
      <c r="Z533" s="372"/>
      <c r="AA533" s="372"/>
      <c r="AB533" s="372"/>
      <c r="AC533" s="372"/>
      <c r="AD533" s="372"/>
      <c r="AE533" s="372"/>
    </row>
    <row r="534" spans="1:31" s="326" customFormat="1" x14ac:dyDescent="0.25">
      <c r="A534" s="379"/>
      <c r="B534" s="375"/>
      <c r="C534" s="376"/>
      <c r="D534" s="372"/>
      <c r="E534" s="372"/>
      <c r="F534" s="372"/>
      <c r="G534" s="372"/>
      <c r="H534" s="372"/>
      <c r="I534" s="372"/>
      <c r="J534" s="372"/>
      <c r="K534" s="372"/>
      <c r="L534" s="372"/>
      <c r="M534" s="372"/>
      <c r="N534" s="372"/>
      <c r="O534" s="372"/>
      <c r="P534" s="372"/>
      <c r="Q534" s="372"/>
      <c r="R534" s="372"/>
      <c r="S534" s="372"/>
      <c r="T534" s="372"/>
      <c r="U534" s="372"/>
      <c r="V534" s="372"/>
      <c r="W534" s="372"/>
      <c r="X534" s="372"/>
      <c r="Y534" s="372"/>
      <c r="Z534" s="372"/>
      <c r="AA534" s="372"/>
      <c r="AB534" s="372"/>
      <c r="AC534" s="372"/>
      <c r="AD534" s="372"/>
      <c r="AE534" s="372"/>
    </row>
    <row r="535" spans="1:31" s="326" customFormat="1" x14ac:dyDescent="0.25">
      <c r="A535" s="379"/>
      <c r="B535" s="375"/>
      <c r="C535" s="376"/>
      <c r="D535" s="372"/>
      <c r="E535" s="372"/>
      <c r="F535" s="372"/>
      <c r="G535" s="372"/>
      <c r="H535" s="372"/>
      <c r="I535" s="372"/>
      <c r="J535" s="372"/>
      <c r="K535" s="372"/>
      <c r="L535" s="372"/>
      <c r="M535" s="372"/>
      <c r="N535" s="372"/>
      <c r="O535" s="372"/>
      <c r="P535" s="372"/>
      <c r="Q535" s="372"/>
      <c r="R535" s="372"/>
      <c r="S535" s="372"/>
      <c r="T535" s="372"/>
      <c r="U535" s="372"/>
      <c r="V535" s="372"/>
      <c r="W535" s="372"/>
      <c r="X535" s="372"/>
      <c r="Y535" s="372"/>
      <c r="Z535" s="372"/>
      <c r="AA535" s="372"/>
      <c r="AB535" s="372"/>
      <c r="AC535" s="372"/>
      <c r="AD535" s="372"/>
      <c r="AE535" s="372"/>
    </row>
    <row r="536" spans="1:31" s="326" customFormat="1" x14ac:dyDescent="0.25">
      <c r="A536" s="379"/>
      <c r="B536" s="375"/>
      <c r="C536" s="376"/>
      <c r="D536" s="372"/>
      <c r="E536" s="372"/>
      <c r="F536" s="372"/>
      <c r="G536" s="372"/>
      <c r="H536" s="372"/>
      <c r="I536" s="372"/>
      <c r="J536" s="372"/>
      <c r="K536" s="372"/>
      <c r="L536" s="372"/>
      <c r="M536" s="372"/>
      <c r="N536" s="372"/>
      <c r="O536" s="372"/>
      <c r="P536" s="372"/>
      <c r="Q536" s="372"/>
      <c r="R536" s="372"/>
      <c r="S536" s="372"/>
      <c r="T536" s="372"/>
      <c r="U536" s="372"/>
      <c r="V536" s="372"/>
      <c r="W536" s="372"/>
      <c r="X536" s="372"/>
      <c r="Y536" s="372"/>
      <c r="Z536" s="372"/>
      <c r="AA536" s="372"/>
      <c r="AB536" s="372"/>
      <c r="AC536" s="372"/>
      <c r="AD536" s="372"/>
      <c r="AE536" s="372"/>
    </row>
    <row r="537" spans="1:31" s="326" customFormat="1" x14ac:dyDescent="0.25">
      <c r="A537" s="379"/>
      <c r="B537" s="375"/>
      <c r="C537" s="376"/>
      <c r="D537" s="372"/>
      <c r="E537" s="372"/>
      <c r="F537" s="372"/>
      <c r="G537" s="372"/>
      <c r="H537" s="372"/>
      <c r="I537" s="372"/>
      <c r="J537" s="372"/>
      <c r="K537" s="372"/>
      <c r="L537" s="372"/>
      <c r="M537" s="372"/>
      <c r="N537" s="372"/>
      <c r="O537" s="372"/>
      <c r="P537" s="372"/>
      <c r="Q537" s="372"/>
      <c r="R537" s="372"/>
      <c r="S537" s="372"/>
      <c r="T537" s="372"/>
      <c r="U537" s="372"/>
      <c r="V537" s="372"/>
      <c r="W537" s="372"/>
      <c r="X537" s="372"/>
      <c r="Y537" s="372"/>
      <c r="Z537" s="372"/>
      <c r="AA537" s="372"/>
      <c r="AB537" s="372"/>
      <c r="AC537" s="372"/>
      <c r="AD537" s="372"/>
      <c r="AE537" s="372"/>
    </row>
    <row r="538" spans="1:31" s="326" customFormat="1" x14ac:dyDescent="0.25">
      <c r="A538" s="379"/>
      <c r="B538" s="375"/>
      <c r="C538" s="376"/>
      <c r="D538" s="372"/>
      <c r="E538" s="372"/>
      <c r="F538" s="372"/>
      <c r="G538" s="372"/>
      <c r="H538" s="372"/>
      <c r="I538" s="372"/>
      <c r="J538" s="372"/>
      <c r="K538" s="372"/>
      <c r="L538" s="372"/>
      <c r="M538" s="372"/>
      <c r="N538" s="372"/>
      <c r="O538" s="372"/>
      <c r="P538" s="372"/>
      <c r="Q538" s="372"/>
      <c r="R538" s="372"/>
      <c r="S538" s="372"/>
      <c r="T538" s="372"/>
      <c r="U538" s="372"/>
      <c r="V538" s="372"/>
      <c r="W538" s="372"/>
      <c r="X538" s="372"/>
      <c r="Y538" s="372"/>
      <c r="Z538" s="372"/>
      <c r="AA538" s="372"/>
      <c r="AB538" s="372"/>
      <c r="AC538" s="372"/>
      <c r="AD538" s="372"/>
      <c r="AE538" s="372"/>
    </row>
    <row r="539" spans="1:31" s="326" customFormat="1" x14ac:dyDescent="0.25">
      <c r="A539" s="379"/>
      <c r="B539" s="375"/>
      <c r="C539" s="376"/>
      <c r="D539" s="372"/>
      <c r="E539" s="372"/>
      <c r="F539" s="372"/>
      <c r="G539" s="372"/>
      <c r="H539" s="372"/>
      <c r="I539" s="372"/>
      <c r="J539" s="372"/>
      <c r="K539" s="372"/>
      <c r="L539" s="372"/>
      <c r="M539" s="372"/>
      <c r="N539" s="372"/>
      <c r="O539" s="372"/>
      <c r="P539" s="372"/>
      <c r="Q539" s="372"/>
      <c r="R539" s="372"/>
      <c r="S539" s="372"/>
      <c r="T539" s="372"/>
      <c r="U539" s="372"/>
      <c r="V539" s="372"/>
      <c r="W539" s="372"/>
      <c r="X539" s="372"/>
      <c r="Y539" s="372"/>
      <c r="Z539" s="372"/>
      <c r="AA539" s="372"/>
      <c r="AB539" s="372"/>
      <c r="AC539" s="372"/>
      <c r="AD539" s="372"/>
      <c r="AE539" s="372"/>
    </row>
    <row r="540" spans="1:31" s="326" customFormat="1" x14ac:dyDescent="0.25">
      <c r="A540" s="379"/>
      <c r="B540" s="375"/>
      <c r="C540" s="376"/>
      <c r="D540" s="372"/>
      <c r="E540" s="372"/>
      <c r="F540" s="372"/>
      <c r="G540" s="372"/>
      <c r="H540" s="372"/>
      <c r="I540" s="372"/>
      <c r="J540" s="372"/>
      <c r="K540" s="372"/>
      <c r="L540" s="372"/>
      <c r="M540" s="372"/>
      <c r="N540" s="372"/>
      <c r="O540" s="372"/>
      <c r="P540" s="372"/>
      <c r="Q540" s="372"/>
      <c r="R540" s="372"/>
      <c r="S540" s="372"/>
      <c r="T540" s="372"/>
      <c r="U540" s="372"/>
      <c r="V540" s="372"/>
      <c r="W540" s="372"/>
      <c r="X540" s="372"/>
      <c r="Y540" s="372"/>
      <c r="Z540" s="372"/>
      <c r="AA540" s="372"/>
      <c r="AB540" s="372"/>
      <c r="AC540" s="372"/>
      <c r="AD540" s="372"/>
      <c r="AE540" s="372"/>
    </row>
    <row r="541" spans="1:31" s="326" customFormat="1" x14ac:dyDescent="0.25">
      <c r="A541" s="379"/>
      <c r="B541" s="375"/>
      <c r="C541" s="376"/>
      <c r="D541" s="372"/>
      <c r="E541" s="372"/>
      <c r="F541" s="372"/>
      <c r="G541" s="372"/>
      <c r="H541" s="372"/>
      <c r="I541" s="372"/>
      <c r="J541" s="372"/>
      <c r="K541" s="372"/>
      <c r="L541" s="372"/>
      <c r="M541" s="372"/>
      <c r="N541" s="372"/>
      <c r="O541" s="372"/>
      <c r="P541" s="372"/>
      <c r="Q541" s="372"/>
      <c r="R541" s="372"/>
      <c r="S541" s="372"/>
      <c r="T541" s="372"/>
      <c r="U541" s="372"/>
      <c r="V541" s="372"/>
      <c r="W541" s="372"/>
      <c r="X541" s="372"/>
      <c r="Y541" s="372"/>
      <c r="Z541" s="372"/>
      <c r="AA541" s="372"/>
      <c r="AB541" s="372"/>
      <c r="AC541" s="372"/>
      <c r="AD541" s="372"/>
      <c r="AE541" s="372"/>
    </row>
    <row r="542" spans="1:31" s="326" customFormat="1" x14ac:dyDescent="0.25">
      <c r="A542" s="379"/>
      <c r="B542" s="375"/>
      <c r="C542" s="376"/>
      <c r="D542" s="372"/>
      <c r="E542" s="372"/>
      <c r="F542" s="372"/>
      <c r="G542" s="372"/>
      <c r="H542" s="372"/>
      <c r="I542" s="372"/>
      <c r="J542" s="372"/>
      <c r="K542" s="372"/>
      <c r="L542" s="372"/>
      <c r="M542" s="372"/>
      <c r="N542" s="372"/>
      <c r="O542" s="372"/>
      <c r="P542" s="372"/>
      <c r="Q542" s="372"/>
      <c r="R542" s="372"/>
      <c r="S542" s="372"/>
      <c r="T542" s="372"/>
      <c r="U542" s="372"/>
      <c r="V542" s="372"/>
      <c r="W542" s="372"/>
      <c r="X542" s="372"/>
      <c r="Y542" s="372"/>
      <c r="Z542" s="372"/>
      <c r="AA542" s="372"/>
      <c r="AB542" s="372"/>
      <c r="AC542" s="372"/>
      <c r="AD542" s="372"/>
      <c r="AE542" s="372"/>
    </row>
    <row r="543" spans="1:31" s="326" customFormat="1" x14ac:dyDescent="0.25">
      <c r="A543" s="379"/>
      <c r="B543" s="375"/>
      <c r="C543" s="376"/>
      <c r="D543" s="372"/>
      <c r="E543" s="372"/>
      <c r="F543" s="372"/>
      <c r="G543" s="372"/>
      <c r="H543" s="372"/>
      <c r="I543" s="372"/>
      <c r="J543" s="372"/>
      <c r="K543" s="372"/>
      <c r="L543" s="372"/>
      <c r="M543" s="372"/>
      <c r="N543" s="372"/>
      <c r="O543" s="372"/>
      <c r="P543" s="372"/>
      <c r="Q543" s="372"/>
      <c r="R543" s="372"/>
      <c r="S543" s="372"/>
      <c r="T543" s="372"/>
      <c r="U543" s="372"/>
      <c r="V543" s="372"/>
      <c r="W543" s="372"/>
      <c r="X543" s="372"/>
      <c r="Y543" s="372"/>
      <c r="Z543" s="372"/>
      <c r="AA543" s="372"/>
      <c r="AB543" s="372"/>
      <c r="AC543" s="372"/>
      <c r="AD543" s="372"/>
      <c r="AE543" s="372"/>
    </row>
    <row r="544" spans="1:31" s="326" customFormat="1" x14ac:dyDescent="0.25">
      <c r="A544" s="379"/>
      <c r="B544" s="375"/>
      <c r="C544" s="376"/>
      <c r="D544" s="372"/>
      <c r="E544" s="372"/>
      <c r="F544" s="372"/>
      <c r="G544" s="372"/>
      <c r="H544" s="372"/>
      <c r="I544" s="372"/>
      <c r="J544" s="372"/>
      <c r="K544" s="372"/>
      <c r="L544" s="372"/>
      <c r="M544" s="372"/>
      <c r="N544" s="372"/>
      <c r="O544" s="372"/>
      <c r="P544" s="372"/>
      <c r="Q544" s="372"/>
      <c r="R544" s="372"/>
      <c r="S544" s="372"/>
      <c r="T544" s="372"/>
      <c r="U544" s="372"/>
      <c r="V544" s="372"/>
      <c r="W544" s="372"/>
      <c r="X544" s="372"/>
      <c r="Y544" s="372"/>
      <c r="Z544" s="372"/>
      <c r="AA544" s="372"/>
      <c r="AB544" s="372"/>
      <c r="AC544" s="372"/>
      <c r="AD544" s="372"/>
      <c r="AE544" s="372"/>
    </row>
    <row r="545" spans="1:31" s="326" customFormat="1" x14ac:dyDescent="0.25">
      <c r="A545" s="379"/>
      <c r="B545" s="375"/>
      <c r="C545" s="376"/>
      <c r="D545" s="372"/>
      <c r="E545" s="372"/>
      <c r="F545" s="372"/>
      <c r="G545" s="372"/>
      <c r="H545" s="372"/>
      <c r="I545" s="372"/>
      <c r="J545" s="372"/>
      <c r="K545" s="372"/>
      <c r="L545" s="372"/>
      <c r="M545" s="372"/>
      <c r="N545" s="372"/>
      <c r="O545" s="372"/>
      <c r="P545" s="372"/>
      <c r="Q545" s="372"/>
      <c r="R545" s="372"/>
      <c r="S545" s="372"/>
      <c r="T545" s="372"/>
      <c r="U545" s="372"/>
      <c r="V545" s="372"/>
      <c r="W545" s="372"/>
      <c r="X545" s="372"/>
      <c r="Y545" s="372"/>
      <c r="Z545" s="372"/>
      <c r="AA545" s="372"/>
      <c r="AB545" s="372"/>
      <c r="AC545" s="372"/>
      <c r="AD545" s="372"/>
      <c r="AE545" s="372"/>
    </row>
    <row r="546" spans="1:31" s="326" customFormat="1" x14ac:dyDescent="0.25">
      <c r="A546" s="379"/>
      <c r="B546" s="375"/>
      <c r="C546" s="376"/>
      <c r="D546" s="372"/>
      <c r="E546" s="372"/>
      <c r="F546" s="372"/>
      <c r="G546" s="372"/>
      <c r="H546" s="372"/>
      <c r="I546" s="372"/>
      <c r="J546" s="372"/>
      <c r="K546" s="372"/>
      <c r="L546" s="372"/>
      <c r="M546" s="372"/>
      <c r="N546" s="372"/>
      <c r="O546" s="372"/>
      <c r="P546" s="372"/>
      <c r="Q546" s="372"/>
      <c r="R546" s="372"/>
      <c r="S546" s="372"/>
      <c r="T546" s="372"/>
      <c r="U546" s="372"/>
      <c r="V546" s="372"/>
      <c r="W546" s="372"/>
      <c r="X546" s="372"/>
      <c r="Y546" s="372"/>
      <c r="Z546" s="372"/>
      <c r="AA546" s="372"/>
      <c r="AB546" s="372"/>
      <c r="AC546" s="372"/>
      <c r="AD546" s="372"/>
      <c r="AE546" s="372"/>
    </row>
    <row r="547" spans="1:31" s="326" customFormat="1" x14ac:dyDescent="0.25">
      <c r="A547" s="379"/>
      <c r="B547" s="375"/>
      <c r="C547" s="376"/>
      <c r="D547" s="372"/>
      <c r="E547" s="372"/>
      <c r="F547" s="372"/>
      <c r="G547" s="372"/>
      <c r="H547" s="372"/>
      <c r="I547" s="372"/>
      <c r="J547" s="372"/>
      <c r="K547" s="372"/>
      <c r="L547" s="372"/>
      <c r="M547" s="372"/>
      <c r="N547" s="372"/>
      <c r="O547" s="372"/>
      <c r="P547" s="372"/>
      <c r="Q547" s="372"/>
      <c r="R547" s="372"/>
      <c r="S547" s="372"/>
      <c r="T547" s="372"/>
      <c r="U547" s="372"/>
      <c r="V547" s="372"/>
      <c r="W547" s="372"/>
      <c r="X547" s="372"/>
      <c r="Y547" s="372"/>
      <c r="Z547" s="372"/>
      <c r="AA547" s="372"/>
      <c r="AB547" s="372"/>
      <c r="AC547" s="372"/>
      <c r="AD547" s="372"/>
      <c r="AE547" s="372"/>
    </row>
    <row r="548" spans="1:31" s="326" customFormat="1" x14ac:dyDescent="0.25">
      <c r="A548" s="379"/>
      <c r="B548" s="375"/>
      <c r="C548" s="376"/>
      <c r="D548" s="372"/>
      <c r="E548" s="372"/>
      <c r="F548" s="372"/>
      <c r="G548" s="372"/>
      <c r="H548" s="372"/>
      <c r="I548" s="372"/>
      <c r="J548" s="372"/>
      <c r="K548" s="372"/>
      <c r="L548" s="372"/>
      <c r="M548" s="372"/>
      <c r="N548" s="372"/>
      <c r="O548" s="372"/>
      <c r="P548" s="372"/>
      <c r="Q548" s="372"/>
      <c r="R548" s="372"/>
      <c r="S548" s="372"/>
      <c r="T548" s="372"/>
      <c r="U548" s="372"/>
      <c r="V548" s="372"/>
      <c r="W548" s="372"/>
      <c r="X548" s="372"/>
      <c r="Y548" s="372"/>
      <c r="Z548" s="372"/>
      <c r="AA548" s="372"/>
      <c r="AB548" s="372"/>
      <c r="AC548" s="372"/>
      <c r="AD548" s="372"/>
      <c r="AE548" s="372"/>
    </row>
    <row r="549" spans="1:31" s="326" customFormat="1" x14ac:dyDescent="0.25">
      <c r="A549" s="379"/>
      <c r="B549" s="375"/>
      <c r="C549" s="376"/>
      <c r="D549" s="372"/>
      <c r="E549" s="372"/>
      <c r="F549" s="372"/>
      <c r="G549" s="372"/>
      <c r="H549" s="372"/>
      <c r="I549" s="372"/>
      <c r="J549" s="372"/>
      <c r="K549" s="372"/>
      <c r="L549" s="372"/>
      <c r="M549" s="372"/>
      <c r="N549" s="372"/>
      <c r="O549" s="372"/>
      <c r="P549" s="372"/>
      <c r="Q549" s="372"/>
      <c r="R549" s="372"/>
      <c r="S549" s="372"/>
      <c r="T549" s="372"/>
      <c r="U549" s="372"/>
      <c r="V549" s="372"/>
      <c r="W549" s="372"/>
      <c r="X549" s="372"/>
      <c r="Y549" s="372"/>
      <c r="Z549" s="372"/>
      <c r="AA549" s="372"/>
      <c r="AB549" s="372"/>
      <c r="AC549" s="372"/>
      <c r="AD549" s="372"/>
      <c r="AE549" s="372"/>
    </row>
    <row r="550" spans="1:31" s="326" customFormat="1" x14ac:dyDescent="0.25">
      <c r="A550" s="379"/>
      <c r="B550" s="375"/>
      <c r="C550" s="376"/>
      <c r="D550" s="372"/>
      <c r="E550" s="372"/>
      <c r="F550" s="372"/>
      <c r="G550" s="372"/>
      <c r="H550" s="372"/>
      <c r="I550" s="372"/>
      <c r="J550" s="372"/>
      <c r="K550" s="372"/>
      <c r="L550" s="372"/>
      <c r="M550" s="372"/>
      <c r="N550" s="372"/>
      <c r="O550" s="372"/>
      <c r="P550" s="372"/>
      <c r="Q550" s="372"/>
      <c r="R550" s="372"/>
      <c r="S550" s="372"/>
      <c r="T550" s="372"/>
      <c r="U550" s="372"/>
      <c r="V550" s="372"/>
      <c r="W550" s="372"/>
      <c r="X550" s="372"/>
      <c r="Y550" s="372"/>
      <c r="Z550" s="372"/>
      <c r="AA550" s="372"/>
      <c r="AB550" s="372"/>
      <c r="AC550" s="372"/>
      <c r="AD550" s="372"/>
      <c r="AE550" s="372"/>
    </row>
    <row r="551" spans="1:31" s="326" customFormat="1" x14ac:dyDescent="0.25">
      <c r="A551" s="379"/>
      <c r="B551" s="375"/>
      <c r="C551" s="376"/>
      <c r="D551" s="372"/>
      <c r="E551" s="372"/>
      <c r="F551" s="372"/>
      <c r="G551" s="372"/>
      <c r="H551" s="372"/>
      <c r="I551" s="372"/>
      <c r="J551" s="372"/>
      <c r="K551" s="372"/>
      <c r="L551" s="372"/>
      <c r="M551" s="372"/>
      <c r="N551" s="372"/>
      <c r="O551" s="372"/>
      <c r="P551" s="372"/>
      <c r="Q551" s="372"/>
      <c r="R551" s="372"/>
      <c r="S551" s="372"/>
      <c r="T551" s="372"/>
      <c r="U551" s="372"/>
      <c r="V551" s="372"/>
      <c r="W551" s="372"/>
      <c r="X551" s="372"/>
      <c r="Y551" s="372"/>
      <c r="Z551" s="372"/>
      <c r="AA551" s="372"/>
      <c r="AB551" s="372"/>
      <c r="AC551" s="372"/>
      <c r="AD551" s="372"/>
      <c r="AE551" s="372"/>
    </row>
    <row r="552" spans="1:31" s="326" customFormat="1" x14ac:dyDescent="0.25">
      <c r="A552" s="379"/>
      <c r="B552" s="375"/>
      <c r="C552" s="376"/>
      <c r="D552" s="372"/>
      <c r="E552" s="372"/>
      <c r="F552" s="372"/>
      <c r="G552" s="372"/>
      <c r="H552" s="372"/>
      <c r="I552" s="372"/>
      <c r="J552" s="372"/>
      <c r="K552" s="372"/>
      <c r="L552" s="372"/>
      <c r="M552" s="372"/>
      <c r="N552" s="372"/>
      <c r="O552" s="372"/>
      <c r="P552" s="372"/>
      <c r="Q552" s="372"/>
      <c r="R552" s="372"/>
      <c r="S552" s="372"/>
      <c r="T552" s="372"/>
      <c r="U552" s="372"/>
      <c r="V552" s="372"/>
      <c r="W552" s="372"/>
      <c r="X552" s="372"/>
      <c r="Y552" s="372"/>
      <c r="Z552" s="372"/>
      <c r="AA552" s="372"/>
      <c r="AB552" s="372"/>
      <c r="AC552" s="372"/>
      <c r="AD552" s="372"/>
      <c r="AE552" s="372"/>
    </row>
    <row r="553" spans="1:31" s="326" customFormat="1" x14ac:dyDescent="0.25">
      <c r="A553" s="379"/>
      <c r="B553" s="375"/>
      <c r="C553" s="376"/>
      <c r="D553" s="372"/>
      <c r="E553" s="372"/>
      <c r="F553" s="372"/>
      <c r="G553" s="372"/>
      <c r="H553" s="372"/>
      <c r="I553" s="372"/>
      <c r="J553" s="372"/>
      <c r="K553" s="372"/>
      <c r="L553" s="372"/>
      <c r="M553" s="372"/>
      <c r="N553" s="372"/>
      <c r="O553" s="372"/>
      <c r="P553" s="372"/>
      <c r="Q553" s="372"/>
      <c r="R553" s="372"/>
      <c r="S553" s="372"/>
      <c r="T553" s="372"/>
      <c r="U553" s="372"/>
      <c r="V553" s="372"/>
      <c r="W553" s="372"/>
      <c r="X553" s="372"/>
      <c r="Y553" s="372"/>
      <c r="Z553" s="372"/>
      <c r="AA553" s="372"/>
      <c r="AB553" s="372"/>
      <c r="AC553" s="372"/>
      <c r="AD553" s="372"/>
      <c r="AE553" s="372"/>
    </row>
    <row r="554" spans="1:31" s="326" customFormat="1" x14ac:dyDescent="0.25">
      <c r="A554" s="379"/>
      <c r="B554" s="375"/>
      <c r="C554" s="376"/>
      <c r="D554" s="372"/>
      <c r="E554" s="372"/>
      <c r="F554" s="372"/>
      <c r="G554" s="372"/>
      <c r="H554" s="372"/>
      <c r="I554" s="372"/>
      <c r="J554" s="372"/>
      <c r="K554" s="372"/>
      <c r="L554" s="372"/>
      <c r="M554" s="372"/>
      <c r="N554" s="372"/>
      <c r="O554" s="372"/>
      <c r="P554" s="372"/>
      <c r="Q554" s="372"/>
      <c r="R554" s="372"/>
      <c r="S554" s="372"/>
      <c r="T554" s="372"/>
      <c r="U554" s="372"/>
      <c r="V554" s="372"/>
      <c r="W554" s="372"/>
      <c r="X554" s="372"/>
      <c r="Y554" s="372"/>
      <c r="Z554" s="372"/>
      <c r="AA554" s="372"/>
      <c r="AB554" s="372"/>
      <c r="AC554" s="372"/>
      <c r="AD554" s="372"/>
      <c r="AE554" s="372"/>
    </row>
    <row r="555" spans="1:31" s="326" customFormat="1" x14ac:dyDescent="0.25">
      <c r="A555" s="379"/>
      <c r="B555" s="375"/>
      <c r="C555" s="376"/>
      <c r="D555" s="372"/>
      <c r="E555" s="372"/>
      <c r="F555" s="372"/>
      <c r="G555" s="372"/>
      <c r="H555" s="372"/>
      <c r="I555" s="372"/>
      <c r="J555" s="372"/>
      <c r="K555" s="372"/>
      <c r="L555" s="372"/>
      <c r="M555" s="372"/>
      <c r="N555" s="372"/>
      <c r="O555" s="372"/>
      <c r="P555" s="372"/>
      <c r="Q555" s="372"/>
      <c r="R555" s="372"/>
      <c r="S555" s="372"/>
      <c r="T555" s="372"/>
      <c r="U555" s="372"/>
      <c r="V555" s="372"/>
      <c r="W555" s="372"/>
      <c r="X555" s="372"/>
      <c r="Y555" s="372"/>
      <c r="Z555" s="372"/>
      <c r="AA555" s="372"/>
      <c r="AB555" s="372"/>
      <c r="AC555" s="372"/>
      <c r="AD555" s="372"/>
      <c r="AE555" s="372"/>
    </row>
    <row r="556" spans="1:31" s="326" customFormat="1" x14ac:dyDescent="0.25">
      <c r="A556" s="379"/>
      <c r="B556" s="375"/>
      <c r="C556" s="376"/>
      <c r="D556" s="372"/>
      <c r="E556" s="372"/>
      <c r="F556" s="372"/>
      <c r="G556" s="372"/>
      <c r="H556" s="372"/>
      <c r="I556" s="372"/>
      <c r="J556" s="372"/>
      <c r="K556" s="372"/>
      <c r="L556" s="372"/>
      <c r="M556" s="372"/>
      <c r="N556" s="372"/>
      <c r="O556" s="372"/>
      <c r="P556" s="372"/>
      <c r="Q556" s="372"/>
      <c r="R556" s="372"/>
      <c r="S556" s="372"/>
      <c r="T556" s="372"/>
      <c r="U556" s="372"/>
      <c r="V556" s="372"/>
      <c r="W556" s="372"/>
      <c r="X556" s="372"/>
      <c r="Y556" s="372"/>
      <c r="Z556" s="372"/>
      <c r="AA556" s="372"/>
      <c r="AB556" s="372"/>
      <c r="AC556" s="372"/>
      <c r="AD556" s="372"/>
      <c r="AE556" s="372"/>
    </row>
    <row r="557" spans="1:31" s="326" customFormat="1" x14ac:dyDescent="0.25">
      <c r="A557" s="379"/>
      <c r="B557" s="375"/>
      <c r="C557" s="376"/>
      <c r="D557" s="372"/>
      <c r="E557" s="372"/>
      <c r="F557" s="372"/>
      <c r="G557" s="372"/>
      <c r="H557" s="372"/>
      <c r="I557" s="372"/>
      <c r="J557" s="372"/>
      <c r="K557" s="372"/>
      <c r="L557" s="372"/>
      <c r="M557" s="372"/>
      <c r="N557" s="372"/>
      <c r="O557" s="372"/>
      <c r="P557" s="372"/>
      <c r="Q557" s="372"/>
      <c r="R557" s="372"/>
      <c r="S557" s="372"/>
      <c r="T557" s="372"/>
      <c r="U557" s="372"/>
      <c r="V557" s="372"/>
      <c r="W557" s="372"/>
      <c r="X557" s="372"/>
      <c r="Y557" s="372"/>
      <c r="Z557" s="372"/>
      <c r="AA557" s="372"/>
      <c r="AB557" s="372"/>
      <c r="AC557" s="372"/>
      <c r="AD557" s="372"/>
      <c r="AE557" s="372"/>
    </row>
    <row r="558" spans="1:31" s="326" customFormat="1" x14ac:dyDescent="0.25">
      <c r="A558" s="379"/>
      <c r="B558" s="375"/>
      <c r="C558" s="376"/>
      <c r="D558" s="372"/>
      <c r="E558" s="372"/>
      <c r="F558" s="372"/>
      <c r="G558" s="372"/>
      <c r="H558" s="372"/>
      <c r="I558" s="372"/>
      <c r="J558" s="372"/>
      <c r="K558" s="372"/>
      <c r="L558" s="372"/>
      <c r="M558" s="372"/>
      <c r="N558" s="372"/>
      <c r="O558" s="372"/>
      <c r="P558" s="372"/>
      <c r="Q558" s="372"/>
      <c r="R558" s="372"/>
      <c r="S558" s="372"/>
      <c r="T558" s="372"/>
      <c r="U558" s="372"/>
      <c r="V558" s="372"/>
      <c r="W558" s="372"/>
      <c r="X558" s="372"/>
      <c r="Y558" s="372"/>
      <c r="Z558" s="372"/>
      <c r="AA558" s="372"/>
      <c r="AB558" s="372"/>
      <c r="AC558" s="372"/>
      <c r="AD558" s="372"/>
      <c r="AE558" s="372"/>
    </row>
    <row r="559" spans="1:31" s="326" customFormat="1" x14ac:dyDescent="0.25">
      <c r="A559" s="379"/>
      <c r="B559" s="375"/>
      <c r="C559" s="376"/>
      <c r="D559" s="372"/>
      <c r="E559" s="372"/>
      <c r="F559" s="372"/>
      <c r="G559" s="372"/>
      <c r="H559" s="372"/>
      <c r="I559" s="372"/>
      <c r="J559" s="372"/>
      <c r="K559" s="372"/>
      <c r="L559" s="372"/>
      <c r="M559" s="372"/>
      <c r="N559" s="372"/>
      <c r="O559" s="372"/>
      <c r="P559" s="372"/>
      <c r="Q559" s="372"/>
      <c r="R559" s="372"/>
      <c r="S559" s="372"/>
      <c r="T559" s="372"/>
      <c r="U559" s="372"/>
      <c r="V559" s="372"/>
      <c r="W559" s="372"/>
      <c r="X559" s="372"/>
      <c r="Y559" s="372"/>
      <c r="Z559" s="372"/>
      <c r="AA559" s="372"/>
      <c r="AB559" s="372"/>
      <c r="AC559" s="372"/>
      <c r="AD559" s="372"/>
      <c r="AE559" s="372"/>
    </row>
    <row r="560" spans="1:31" s="326" customFormat="1" x14ac:dyDescent="0.25">
      <c r="A560" s="379"/>
      <c r="B560" s="375"/>
      <c r="C560" s="376"/>
      <c r="D560" s="372"/>
      <c r="E560" s="372"/>
      <c r="F560" s="372"/>
      <c r="G560" s="372"/>
      <c r="H560" s="372"/>
      <c r="I560" s="372"/>
      <c r="J560" s="372"/>
      <c r="K560" s="372"/>
      <c r="L560" s="372"/>
      <c r="M560" s="372"/>
      <c r="N560" s="372"/>
      <c r="O560" s="372"/>
      <c r="P560" s="372"/>
      <c r="Q560" s="372"/>
      <c r="R560" s="372"/>
      <c r="S560" s="372"/>
      <c r="T560" s="372"/>
      <c r="U560" s="372"/>
      <c r="V560" s="372"/>
      <c r="W560" s="372"/>
      <c r="X560" s="372"/>
      <c r="Y560" s="372"/>
      <c r="Z560" s="372"/>
      <c r="AA560" s="372"/>
      <c r="AB560" s="372"/>
      <c r="AC560" s="372"/>
      <c r="AD560" s="372"/>
      <c r="AE560" s="372"/>
    </row>
    <row r="561" spans="1:31" s="326" customFormat="1" x14ac:dyDescent="0.25">
      <c r="A561" s="379"/>
      <c r="B561" s="375"/>
      <c r="C561" s="376"/>
      <c r="D561" s="372"/>
      <c r="E561" s="372"/>
      <c r="F561" s="372"/>
      <c r="G561" s="372"/>
      <c r="H561" s="372"/>
      <c r="I561" s="372"/>
      <c r="J561" s="372"/>
      <c r="K561" s="372"/>
      <c r="L561" s="372"/>
      <c r="M561" s="372"/>
      <c r="N561" s="372"/>
      <c r="O561" s="372"/>
      <c r="P561" s="372"/>
      <c r="Q561" s="372"/>
      <c r="R561" s="372"/>
      <c r="S561" s="372"/>
      <c r="T561" s="372"/>
      <c r="U561" s="372"/>
      <c r="V561" s="372"/>
      <c r="W561" s="372"/>
      <c r="X561" s="372"/>
      <c r="Y561" s="372"/>
      <c r="Z561" s="372"/>
      <c r="AA561" s="372"/>
      <c r="AB561" s="372"/>
      <c r="AC561" s="372"/>
      <c r="AD561" s="372"/>
      <c r="AE561" s="372"/>
    </row>
    <row r="562" spans="1:31" s="326" customFormat="1" x14ac:dyDescent="0.25">
      <c r="A562" s="379"/>
      <c r="B562" s="375"/>
      <c r="C562" s="376"/>
      <c r="D562" s="372"/>
      <c r="E562" s="372"/>
      <c r="F562" s="372"/>
      <c r="G562" s="372"/>
      <c r="H562" s="372"/>
      <c r="I562" s="372"/>
      <c r="J562" s="372"/>
      <c r="K562" s="372"/>
      <c r="L562" s="372"/>
      <c r="M562" s="372"/>
      <c r="N562" s="372"/>
      <c r="O562" s="372"/>
      <c r="P562" s="372"/>
      <c r="Q562" s="372"/>
      <c r="R562" s="372"/>
      <c r="S562" s="372"/>
      <c r="T562" s="372"/>
      <c r="U562" s="372"/>
      <c r="V562" s="372"/>
      <c r="W562" s="372"/>
      <c r="X562" s="372"/>
      <c r="Y562" s="372"/>
      <c r="Z562" s="372"/>
      <c r="AA562" s="372"/>
      <c r="AB562" s="372"/>
      <c r="AC562" s="372"/>
      <c r="AD562" s="372"/>
      <c r="AE562" s="372"/>
    </row>
    <row r="563" spans="1:31" s="326" customFormat="1" x14ac:dyDescent="0.25">
      <c r="A563" s="379"/>
      <c r="B563" s="375"/>
      <c r="C563" s="376"/>
      <c r="D563" s="372"/>
      <c r="E563" s="372"/>
      <c r="F563" s="372"/>
      <c r="G563" s="372"/>
      <c r="H563" s="372"/>
      <c r="I563" s="372"/>
      <c r="J563" s="372"/>
      <c r="K563" s="372"/>
      <c r="L563" s="372"/>
      <c r="M563" s="372"/>
      <c r="N563" s="372"/>
      <c r="O563" s="372"/>
      <c r="P563" s="372"/>
      <c r="Q563" s="372"/>
      <c r="R563" s="372"/>
      <c r="S563" s="372"/>
      <c r="T563" s="372"/>
      <c r="U563" s="372"/>
      <c r="V563" s="372"/>
      <c r="W563" s="372"/>
      <c r="X563" s="372"/>
      <c r="Y563" s="372"/>
      <c r="Z563" s="372"/>
      <c r="AA563" s="372"/>
      <c r="AB563" s="372"/>
      <c r="AC563" s="372"/>
      <c r="AD563" s="372"/>
      <c r="AE563" s="372"/>
    </row>
    <row r="564" spans="1:31" s="326" customFormat="1" x14ac:dyDescent="0.25">
      <c r="A564" s="379"/>
      <c r="B564" s="375"/>
      <c r="C564" s="376"/>
      <c r="D564" s="372"/>
      <c r="E564" s="372"/>
      <c r="F564" s="372"/>
      <c r="G564" s="372"/>
      <c r="H564" s="372"/>
      <c r="I564" s="372"/>
      <c r="J564" s="372"/>
      <c r="K564" s="372"/>
      <c r="L564" s="372"/>
      <c r="M564" s="372"/>
      <c r="N564" s="372"/>
      <c r="O564" s="372"/>
      <c r="P564" s="372"/>
      <c r="Q564" s="372"/>
      <c r="R564" s="372"/>
      <c r="S564" s="372"/>
      <c r="T564" s="372"/>
      <c r="U564" s="372"/>
      <c r="V564" s="372"/>
      <c r="W564" s="372"/>
      <c r="X564" s="372"/>
      <c r="Y564" s="372"/>
      <c r="Z564" s="372"/>
      <c r="AA564" s="372"/>
      <c r="AB564" s="372"/>
      <c r="AC564" s="372"/>
      <c r="AD564" s="372"/>
      <c r="AE564" s="372"/>
    </row>
    <row r="565" spans="1:31" s="326" customFormat="1" x14ac:dyDescent="0.25">
      <c r="A565" s="379"/>
      <c r="B565" s="375"/>
      <c r="C565" s="376"/>
      <c r="D565" s="372"/>
      <c r="E565" s="372"/>
      <c r="F565" s="372"/>
      <c r="G565" s="372"/>
      <c r="H565" s="372"/>
      <c r="I565" s="372"/>
      <c r="J565" s="372"/>
      <c r="K565" s="372"/>
      <c r="L565" s="372"/>
      <c r="M565" s="372"/>
      <c r="N565" s="372"/>
      <c r="O565" s="372"/>
      <c r="P565" s="372"/>
      <c r="Q565" s="372"/>
      <c r="R565" s="372"/>
      <c r="S565" s="372"/>
      <c r="T565" s="372"/>
      <c r="U565" s="372"/>
      <c r="V565" s="372"/>
      <c r="W565" s="372"/>
      <c r="X565" s="372"/>
      <c r="Y565" s="372"/>
      <c r="Z565" s="372"/>
      <c r="AA565" s="372"/>
      <c r="AB565" s="372"/>
      <c r="AC565" s="372"/>
      <c r="AD565" s="372"/>
      <c r="AE565" s="372"/>
    </row>
    <row r="566" spans="1:31" s="326" customFormat="1" x14ac:dyDescent="0.25">
      <c r="A566" s="379"/>
      <c r="B566" s="375"/>
      <c r="C566" s="376"/>
      <c r="D566" s="372"/>
      <c r="E566" s="372"/>
      <c r="F566" s="372"/>
      <c r="G566" s="372"/>
      <c r="H566" s="372"/>
      <c r="I566" s="372"/>
      <c r="J566" s="372"/>
      <c r="K566" s="372"/>
      <c r="L566" s="372"/>
      <c r="M566" s="372"/>
      <c r="N566" s="372"/>
      <c r="O566" s="372"/>
      <c r="P566" s="372"/>
      <c r="Q566" s="372"/>
      <c r="R566" s="372"/>
      <c r="S566" s="372"/>
      <c r="T566" s="372"/>
      <c r="U566" s="372"/>
      <c r="V566" s="372"/>
      <c r="W566" s="372"/>
      <c r="X566" s="372"/>
      <c r="Y566" s="372"/>
      <c r="Z566" s="372"/>
      <c r="AA566" s="372"/>
      <c r="AB566" s="372"/>
      <c r="AC566" s="372"/>
      <c r="AD566" s="372"/>
      <c r="AE566" s="372"/>
    </row>
    <row r="567" spans="1:31" s="326" customFormat="1" x14ac:dyDescent="0.25">
      <c r="A567" s="379"/>
      <c r="B567" s="375"/>
      <c r="C567" s="376"/>
      <c r="D567" s="372"/>
      <c r="E567" s="372"/>
      <c r="F567" s="372"/>
      <c r="G567" s="372"/>
      <c r="H567" s="372"/>
      <c r="I567" s="372"/>
      <c r="J567" s="372"/>
      <c r="K567" s="372"/>
      <c r="L567" s="372"/>
      <c r="M567" s="372"/>
      <c r="N567" s="372"/>
      <c r="O567" s="372"/>
      <c r="P567" s="372"/>
      <c r="Q567" s="372"/>
      <c r="R567" s="372"/>
      <c r="S567" s="372"/>
      <c r="T567" s="372"/>
      <c r="U567" s="372"/>
      <c r="V567" s="372"/>
      <c r="W567" s="372"/>
      <c r="X567" s="372"/>
      <c r="Y567" s="372"/>
      <c r="Z567" s="372"/>
      <c r="AA567" s="372"/>
      <c r="AB567" s="372"/>
      <c r="AC567" s="372"/>
      <c r="AD567" s="372"/>
      <c r="AE567" s="372"/>
    </row>
    <row r="568" spans="1:31" s="326" customFormat="1" x14ac:dyDescent="0.25">
      <c r="A568" s="379"/>
      <c r="B568" s="375"/>
      <c r="C568" s="376"/>
      <c r="D568" s="372"/>
      <c r="E568" s="372"/>
      <c r="F568" s="372"/>
      <c r="G568" s="372"/>
      <c r="H568" s="372"/>
      <c r="I568" s="372"/>
      <c r="J568" s="372"/>
      <c r="K568" s="372"/>
      <c r="L568" s="372"/>
      <c r="M568" s="372"/>
      <c r="N568" s="372"/>
      <c r="O568" s="372"/>
      <c r="P568" s="372"/>
      <c r="Q568" s="372"/>
      <c r="R568" s="372"/>
      <c r="S568" s="372"/>
      <c r="T568" s="372"/>
      <c r="U568" s="372"/>
      <c r="V568" s="372"/>
      <c r="W568" s="372"/>
      <c r="X568" s="372"/>
      <c r="Y568" s="372"/>
      <c r="Z568" s="372"/>
      <c r="AA568" s="372"/>
      <c r="AB568" s="372"/>
      <c r="AC568" s="372"/>
      <c r="AD568" s="372"/>
      <c r="AE568" s="372"/>
    </row>
    <row r="569" spans="1:31" s="326" customFormat="1" x14ac:dyDescent="0.25">
      <c r="A569" s="379"/>
      <c r="B569" s="375"/>
      <c r="C569" s="376"/>
      <c r="D569" s="372"/>
      <c r="E569" s="372"/>
      <c r="F569" s="372"/>
      <c r="G569" s="372"/>
      <c r="H569" s="372"/>
      <c r="I569" s="372"/>
      <c r="J569" s="372"/>
      <c r="K569" s="372"/>
      <c r="L569" s="372"/>
      <c r="M569" s="372"/>
      <c r="N569" s="372"/>
      <c r="O569" s="372"/>
      <c r="P569" s="372"/>
      <c r="Q569" s="372"/>
      <c r="R569" s="372"/>
      <c r="S569" s="372"/>
      <c r="T569" s="372"/>
      <c r="U569" s="372"/>
      <c r="V569" s="372"/>
      <c r="W569" s="372"/>
      <c r="X569" s="372"/>
      <c r="Y569" s="372"/>
      <c r="Z569" s="372"/>
      <c r="AA569" s="372"/>
      <c r="AB569" s="372"/>
      <c r="AC569" s="372"/>
      <c r="AD569" s="372"/>
      <c r="AE569" s="372"/>
    </row>
    <row r="570" spans="1:31" s="326" customFormat="1" x14ac:dyDescent="0.25">
      <c r="A570" s="379"/>
      <c r="B570" s="375"/>
      <c r="C570" s="376"/>
      <c r="D570" s="372"/>
      <c r="E570" s="372"/>
      <c r="F570" s="372"/>
      <c r="G570" s="372"/>
      <c r="H570" s="372"/>
      <c r="I570" s="372"/>
      <c r="J570" s="372"/>
      <c r="K570" s="372"/>
      <c r="L570" s="372"/>
      <c r="M570" s="372"/>
      <c r="N570" s="372"/>
      <c r="O570" s="372"/>
      <c r="P570" s="372"/>
      <c r="Q570" s="372"/>
      <c r="R570" s="372"/>
      <c r="S570" s="372"/>
      <c r="T570" s="372"/>
      <c r="U570" s="372"/>
      <c r="V570" s="372"/>
      <c r="W570" s="372"/>
      <c r="X570" s="372"/>
      <c r="Y570" s="372"/>
      <c r="Z570" s="372"/>
      <c r="AA570" s="372"/>
      <c r="AB570" s="372"/>
      <c r="AC570" s="372"/>
      <c r="AD570" s="372"/>
      <c r="AE570" s="372"/>
    </row>
    <row r="571" spans="1:31" s="326" customFormat="1" x14ac:dyDescent="0.25">
      <c r="A571" s="379"/>
      <c r="B571" s="375"/>
      <c r="C571" s="376"/>
      <c r="D571" s="372"/>
      <c r="E571" s="372"/>
      <c r="F571" s="372"/>
      <c r="G571" s="372"/>
      <c r="H571" s="372"/>
      <c r="I571" s="372"/>
      <c r="J571" s="372"/>
      <c r="K571" s="372"/>
      <c r="L571" s="372"/>
      <c r="M571" s="372"/>
      <c r="N571" s="372"/>
      <c r="O571" s="372"/>
      <c r="P571" s="372"/>
      <c r="Q571" s="372"/>
      <c r="R571" s="372"/>
      <c r="S571" s="372"/>
      <c r="T571" s="372"/>
      <c r="U571" s="372"/>
      <c r="V571" s="372"/>
      <c r="W571" s="372"/>
      <c r="X571" s="372"/>
      <c r="Y571" s="372"/>
      <c r="Z571" s="372"/>
      <c r="AA571" s="372"/>
      <c r="AB571" s="372"/>
      <c r="AC571" s="372"/>
      <c r="AD571" s="372"/>
      <c r="AE571" s="372"/>
    </row>
    <row r="572" spans="1:31" s="326" customFormat="1" x14ac:dyDescent="0.25">
      <c r="A572" s="379"/>
      <c r="B572" s="375"/>
      <c r="C572" s="376"/>
      <c r="D572" s="372"/>
      <c r="E572" s="372"/>
      <c r="F572" s="372"/>
      <c r="G572" s="372"/>
      <c r="H572" s="372"/>
      <c r="I572" s="372"/>
      <c r="J572" s="372"/>
      <c r="K572" s="372"/>
      <c r="L572" s="372"/>
      <c r="M572" s="372"/>
      <c r="N572" s="372"/>
      <c r="O572" s="372"/>
      <c r="P572" s="372"/>
      <c r="Q572" s="372"/>
      <c r="R572" s="372"/>
      <c r="S572" s="372"/>
      <c r="T572" s="372"/>
      <c r="U572" s="372"/>
      <c r="V572" s="372"/>
      <c r="W572" s="372"/>
      <c r="X572" s="372"/>
      <c r="Y572" s="372"/>
      <c r="Z572" s="372"/>
      <c r="AA572" s="372"/>
      <c r="AB572" s="372"/>
      <c r="AC572" s="372"/>
      <c r="AD572" s="372"/>
      <c r="AE572" s="372"/>
    </row>
    <row r="573" spans="1:31" s="326" customFormat="1" x14ac:dyDescent="0.25">
      <c r="A573" s="379"/>
      <c r="B573" s="375"/>
      <c r="C573" s="376"/>
      <c r="D573" s="372"/>
      <c r="E573" s="372"/>
      <c r="F573" s="372"/>
      <c r="G573" s="372"/>
      <c r="H573" s="372"/>
      <c r="I573" s="372"/>
      <c r="J573" s="372"/>
      <c r="K573" s="372"/>
      <c r="L573" s="372"/>
      <c r="M573" s="372"/>
      <c r="N573" s="372"/>
      <c r="O573" s="372"/>
      <c r="P573" s="372"/>
      <c r="Q573" s="372"/>
      <c r="R573" s="372"/>
      <c r="S573" s="372"/>
      <c r="T573" s="372"/>
      <c r="U573" s="372"/>
      <c r="V573" s="372"/>
      <c r="W573" s="372"/>
      <c r="X573" s="372"/>
      <c r="Y573" s="372"/>
      <c r="Z573" s="372"/>
      <c r="AA573" s="372"/>
      <c r="AB573" s="372"/>
      <c r="AC573" s="372"/>
      <c r="AD573" s="372"/>
      <c r="AE573" s="372"/>
    </row>
    <row r="574" spans="1:31" s="326" customFormat="1" x14ac:dyDescent="0.25">
      <c r="A574" s="379"/>
      <c r="B574" s="375"/>
      <c r="C574" s="376"/>
      <c r="D574" s="372"/>
      <c r="E574" s="372"/>
      <c r="F574" s="372"/>
      <c r="G574" s="372"/>
      <c r="H574" s="372"/>
      <c r="I574" s="372"/>
      <c r="J574" s="372"/>
      <c r="K574" s="372"/>
      <c r="L574" s="372"/>
      <c r="M574" s="372"/>
      <c r="N574" s="372"/>
      <c r="O574" s="372"/>
      <c r="P574" s="372"/>
      <c r="Q574" s="372"/>
      <c r="R574" s="372"/>
      <c r="S574" s="372"/>
      <c r="T574" s="372"/>
      <c r="U574" s="372"/>
      <c r="V574" s="372"/>
      <c r="W574" s="372"/>
      <c r="X574" s="372"/>
      <c r="Y574" s="372"/>
      <c r="Z574" s="372"/>
      <c r="AA574" s="372"/>
      <c r="AB574" s="372"/>
      <c r="AC574" s="372"/>
      <c r="AD574" s="372"/>
      <c r="AE574" s="372"/>
    </row>
    <row r="575" spans="1:31" s="326" customFormat="1" x14ac:dyDescent="0.25">
      <c r="A575" s="379"/>
      <c r="B575" s="375"/>
      <c r="C575" s="376"/>
      <c r="D575" s="372"/>
      <c r="E575" s="372"/>
      <c r="F575" s="372"/>
      <c r="G575" s="372"/>
      <c r="H575" s="372"/>
      <c r="I575" s="372"/>
      <c r="J575" s="372"/>
      <c r="K575" s="372"/>
      <c r="L575" s="372"/>
      <c r="M575" s="372"/>
      <c r="N575" s="372"/>
      <c r="O575" s="372"/>
      <c r="P575" s="372"/>
      <c r="Q575" s="372"/>
      <c r="R575" s="372"/>
      <c r="S575" s="372"/>
      <c r="T575" s="372"/>
      <c r="U575" s="372"/>
      <c r="V575" s="372"/>
      <c r="W575" s="372"/>
      <c r="X575" s="372"/>
      <c r="Y575" s="372"/>
      <c r="Z575" s="372"/>
      <c r="AA575" s="372"/>
      <c r="AB575" s="372"/>
      <c r="AC575" s="372"/>
      <c r="AD575" s="372"/>
      <c r="AE575" s="372"/>
    </row>
    <row r="576" spans="1:31" s="326" customFormat="1" x14ac:dyDescent="0.25">
      <c r="A576" s="379"/>
      <c r="B576" s="375"/>
      <c r="C576" s="376"/>
      <c r="D576" s="372"/>
      <c r="E576" s="372"/>
      <c r="F576" s="372"/>
      <c r="G576" s="372"/>
      <c r="H576" s="372"/>
      <c r="I576" s="372"/>
      <c r="J576" s="372"/>
      <c r="K576" s="372"/>
      <c r="L576" s="372"/>
      <c r="M576" s="372"/>
      <c r="N576" s="372"/>
      <c r="O576" s="372"/>
      <c r="P576" s="372"/>
      <c r="Q576" s="372"/>
      <c r="R576" s="372"/>
      <c r="S576" s="372"/>
      <c r="T576" s="372"/>
      <c r="U576" s="372"/>
      <c r="V576" s="372"/>
      <c r="W576" s="372"/>
      <c r="X576" s="372"/>
      <c r="Y576" s="372"/>
      <c r="Z576" s="372"/>
      <c r="AA576" s="372"/>
      <c r="AB576" s="372"/>
      <c r="AC576" s="372"/>
      <c r="AD576" s="372"/>
      <c r="AE576" s="372"/>
    </row>
    <row r="577" spans="1:31" s="326" customFormat="1" x14ac:dyDescent="0.25">
      <c r="A577" s="379"/>
      <c r="B577" s="375"/>
      <c r="C577" s="376"/>
      <c r="D577" s="372"/>
      <c r="E577" s="372"/>
      <c r="F577" s="372"/>
      <c r="G577" s="372"/>
      <c r="H577" s="372"/>
      <c r="I577" s="372"/>
      <c r="J577" s="372"/>
      <c r="K577" s="372"/>
      <c r="L577" s="372"/>
      <c r="M577" s="372"/>
      <c r="N577" s="372"/>
      <c r="O577" s="372"/>
      <c r="P577" s="372"/>
      <c r="Q577" s="372"/>
      <c r="R577" s="372"/>
      <c r="S577" s="372"/>
      <c r="T577" s="372"/>
      <c r="U577" s="372"/>
      <c r="V577" s="372"/>
      <c r="W577" s="372"/>
      <c r="X577" s="372"/>
      <c r="Y577" s="372"/>
      <c r="Z577" s="372"/>
      <c r="AA577" s="372"/>
      <c r="AB577" s="372"/>
      <c r="AC577" s="372"/>
      <c r="AD577" s="372"/>
      <c r="AE577" s="372"/>
    </row>
    <row r="578" spans="1:31" s="326" customFormat="1" x14ac:dyDescent="0.25">
      <c r="A578" s="379"/>
      <c r="B578" s="375"/>
      <c r="C578" s="376"/>
      <c r="D578" s="372"/>
      <c r="E578" s="372"/>
      <c r="F578" s="372"/>
      <c r="G578" s="372"/>
      <c r="H578" s="372"/>
      <c r="I578" s="372"/>
      <c r="J578" s="372"/>
      <c r="K578" s="372"/>
      <c r="L578" s="372"/>
      <c r="M578" s="372"/>
      <c r="N578" s="372"/>
      <c r="O578" s="372"/>
      <c r="P578" s="372"/>
      <c r="Q578" s="372"/>
      <c r="R578" s="372"/>
      <c r="S578" s="372"/>
      <c r="T578" s="372"/>
      <c r="U578" s="372"/>
      <c r="V578" s="372"/>
      <c r="W578" s="372"/>
      <c r="X578" s="372"/>
      <c r="Y578" s="372"/>
      <c r="Z578" s="372"/>
      <c r="AA578" s="372"/>
      <c r="AB578" s="372"/>
      <c r="AC578" s="372"/>
      <c r="AD578" s="372"/>
      <c r="AE578" s="372"/>
    </row>
    <row r="579" spans="1:31" s="326" customFormat="1" x14ac:dyDescent="0.25">
      <c r="A579" s="379"/>
      <c r="B579" s="375"/>
      <c r="C579" s="376"/>
      <c r="D579" s="372"/>
      <c r="E579" s="372"/>
      <c r="F579" s="372"/>
      <c r="G579" s="372"/>
      <c r="H579" s="372"/>
      <c r="I579" s="372"/>
      <c r="J579" s="372"/>
      <c r="K579" s="372"/>
      <c r="L579" s="372"/>
      <c r="M579" s="372"/>
      <c r="N579" s="372"/>
      <c r="O579" s="372"/>
      <c r="P579" s="372"/>
      <c r="Q579" s="372"/>
      <c r="R579" s="372"/>
      <c r="S579" s="372"/>
      <c r="T579" s="372"/>
      <c r="U579" s="372"/>
      <c r="V579" s="372"/>
      <c r="W579" s="372"/>
      <c r="X579" s="372"/>
      <c r="Y579" s="372"/>
      <c r="Z579" s="372"/>
      <c r="AA579" s="372"/>
      <c r="AB579" s="372"/>
      <c r="AC579" s="372"/>
      <c r="AD579" s="372"/>
      <c r="AE579" s="372"/>
    </row>
    <row r="580" spans="1:31" s="326" customFormat="1" x14ac:dyDescent="0.25">
      <c r="A580" s="379"/>
      <c r="B580" s="375"/>
      <c r="C580" s="376"/>
      <c r="D580" s="372"/>
      <c r="E580" s="372"/>
      <c r="F580" s="372"/>
      <c r="G580" s="372"/>
      <c r="H580" s="372"/>
      <c r="I580" s="372"/>
      <c r="J580" s="372"/>
      <c r="K580" s="372"/>
      <c r="L580" s="372"/>
      <c r="M580" s="372"/>
      <c r="N580" s="372"/>
      <c r="O580" s="372"/>
      <c r="P580" s="372"/>
      <c r="Q580" s="372"/>
      <c r="R580" s="372"/>
      <c r="S580" s="372"/>
      <c r="T580" s="372"/>
      <c r="U580" s="372"/>
      <c r="V580" s="372"/>
      <c r="W580" s="372"/>
      <c r="X580" s="372"/>
      <c r="Y580" s="372"/>
      <c r="Z580" s="372"/>
      <c r="AA580" s="372"/>
      <c r="AB580" s="372"/>
      <c r="AC580" s="372"/>
      <c r="AD580" s="372"/>
      <c r="AE580" s="372"/>
    </row>
    <row r="581" spans="1:31" s="326" customFormat="1" x14ac:dyDescent="0.25">
      <c r="A581" s="379"/>
      <c r="B581" s="375"/>
      <c r="C581" s="376"/>
      <c r="D581" s="372"/>
      <c r="E581" s="372"/>
      <c r="F581" s="372"/>
      <c r="G581" s="372"/>
      <c r="H581" s="372"/>
      <c r="I581" s="372"/>
      <c r="J581" s="372"/>
      <c r="K581" s="372"/>
      <c r="L581" s="372"/>
      <c r="M581" s="372"/>
      <c r="N581" s="372"/>
      <c r="O581" s="372"/>
      <c r="P581" s="372"/>
      <c r="Q581" s="372"/>
      <c r="R581" s="372"/>
      <c r="S581" s="372"/>
      <c r="T581" s="372"/>
      <c r="U581" s="372"/>
      <c r="V581" s="372"/>
      <c r="W581" s="372"/>
      <c r="X581" s="372"/>
      <c r="Y581" s="372"/>
      <c r="Z581" s="372"/>
      <c r="AA581" s="372"/>
      <c r="AB581" s="372"/>
      <c r="AC581" s="372"/>
      <c r="AD581" s="372"/>
      <c r="AE581" s="372"/>
    </row>
    <row r="582" spans="1:31" s="326" customFormat="1" x14ac:dyDescent="0.25">
      <c r="A582" s="379"/>
      <c r="B582" s="375"/>
      <c r="C582" s="376"/>
      <c r="D582" s="372"/>
      <c r="E582" s="372"/>
      <c r="F582" s="372"/>
      <c r="G582" s="372"/>
      <c r="H582" s="372"/>
      <c r="I582" s="372"/>
      <c r="J582" s="372"/>
      <c r="K582" s="372"/>
      <c r="L582" s="372"/>
      <c r="M582" s="372"/>
      <c r="N582" s="372"/>
      <c r="O582" s="372"/>
      <c r="P582" s="372"/>
      <c r="Q582" s="372"/>
      <c r="R582" s="372"/>
      <c r="S582" s="372"/>
      <c r="T582" s="372"/>
      <c r="U582" s="372"/>
      <c r="V582" s="372"/>
      <c r="W582" s="372"/>
      <c r="X582" s="372"/>
      <c r="Y582" s="372"/>
      <c r="Z582" s="372"/>
      <c r="AA582" s="372"/>
      <c r="AB582" s="372"/>
      <c r="AC582" s="372"/>
      <c r="AD582" s="372"/>
      <c r="AE582" s="372"/>
    </row>
    <row r="583" spans="1:31" s="326" customFormat="1" x14ac:dyDescent="0.25">
      <c r="A583" s="379"/>
      <c r="B583" s="375"/>
      <c r="C583" s="376"/>
      <c r="D583" s="372"/>
      <c r="E583" s="372"/>
      <c r="F583" s="372"/>
      <c r="G583" s="372"/>
      <c r="H583" s="372"/>
      <c r="I583" s="372"/>
      <c r="J583" s="372"/>
      <c r="K583" s="372"/>
      <c r="L583" s="372"/>
      <c r="M583" s="372"/>
      <c r="N583" s="372"/>
      <c r="O583" s="372"/>
      <c r="P583" s="372"/>
      <c r="Q583" s="372"/>
      <c r="R583" s="372"/>
      <c r="S583" s="372"/>
      <c r="T583" s="372"/>
      <c r="U583" s="372"/>
      <c r="V583" s="372"/>
      <c r="W583" s="372"/>
      <c r="X583" s="372"/>
      <c r="Y583" s="372"/>
      <c r="Z583" s="372"/>
      <c r="AA583" s="372"/>
      <c r="AB583" s="372"/>
      <c r="AC583" s="372"/>
      <c r="AD583" s="372"/>
      <c r="AE583" s="372"/>
    </row>
    <row r="584" spans="1:31" s="326" customFormat="1" x14ac:dyDescent="0.25">
      <c r="A584" s="379"/>
      <c r="B584" s="375"/>
      <c r="C584" s="376"/>
      <c r="D584" s="372"/>
      <c r="E584" s="372"/>
      <c r="F584" s="372"/>
      <c r="G584" s="372"/>
      <c r="H584" s="372"/>
      <c r="I584" s="372"/>
      <c r="J584" s="372"/>
      <c r="K584" s="372"/>
      <c r="L584" s="372"/>
      <c r="M584" s="372"/>
      <c r="N584" s="372"/>
      <c r="O584" s="372"/>
      <c r="P584" s="372"/>
      <c r="Q584" s="372"/>
      <c r="R584" s="372"/>
      <c r="S584" s="372"/>
      <c r="T584" s="372"/>
      <c r="U584" s="372"/>
      <c r="V584" s="372"/>
      <c r="W584" s="372"/>
      <c r="X584" s="372"/>
      <c r="Y584" s="372"/>
      <c r="Z584" s="372"/>
      <c r="AA584" s="372"/>
      <c r="AB584" s="372"/>
      <c r="AC584" s="372"/>
      <c r="AD584" s="372"/>
      <c r="AE584" s="372"/>
    </row>
    <row r="585" spans="1:31" s="326" customFormat="1" x14ac:dyDescent="0.25">
      <c r="A585" s="379"/>
      <c r="B585" s="375"/>
      <c r="C585" s="376"/>
      <c r="D585" s="372"/>
      <c r="E585" s="372"/>
      <c r="F585" s="372"/>
      <c r="G585" s="372"/>
      <c r="H585" s="372"/>
      <c r="I585" s="372"/>
      <c r="J585" s="372"/>
      <c r="K585" s="372"/>
      <c r="L585" s="372"/>
      <c r="M585" s="372"/>
      <c r="N585" s="372"/>
      <c r="O585" s="372"/>
      <c r="P585" s="372"/>
      <c r="Q585" s="372"/>
      <c r="R585" s="372"/>
      <c r="S585" s="372"/>
      <c r="T585" s="372"/>
      <c r="U585" s="372"/>
      <c r="V585" s="372"/>
      <c r="W585" s="372"/>
      <c r="X585" s="372"/>
      <c r="Y585" s="372"/>
      <c r="Z585" s="372"/>
      <c r="AA585" s="372"/>
      <c r="AB585" s="372"/>
      <c r="AC585" s="372"/>
      <c r="AD585" s="372"/>
      <c r="AE585" s="372"/>
    </row>
    <row r="586" spans="1:31" s="326" customFormat="1" x14ac:dyDescent="0.25">
      <c r="A586" s="379"/>
      <c r="B586" s="375"/>
      <c r="C586" s="376"/>
      <c r="D586" s="372"/>
      <c r="E586" s="372"/>
      <c r="F586" s="372"/>
      <c r="G586" s="372"/>
      <c r="H586" s="372"/>
      <c r="I586" s="372"/>
      <c r="J586" s="372"/>
      <c r="K586" s="372"/>
      <c r="L586" s="372"/>
      <c r="M586" s="372"/>
      <c r="N586" s="372"/>
      <c r="O586" s="372"/>
      <c r="P586" s="372"/>
      <c r="Q586" s="372"/>
      <c r="R586" s="372"/>
      <c r="S586" s="372"/>
      <c r="T586" s="372"/>
      <c r="U586" s="372"/>
      <c r="V586" s="372"/>
      <c r="W586" s="372"/>
      <c r="X586" s="372"/>
      <c r="Y586" s="372"/>
      <c r="Z586" s="372"/>
      <c r="AA586" s="372"/>
      <c r="AB586" s="372"/>
      <c r="AC586" s="372"/>
      <c r="AD586" s="372"/>
      <c r="AE586" s="372"/>
    </row>
    <row r="587" spans="1:31" s="326" customFormat="1" x14ac:dyDescent="0.25">
      <c r="A587" s="379"/>
      <c r="B587" s="375"/>
      <c r="C587" s="376"/>
      <c r="D587" s="372"/>
      <c r="E587" s="372"/>
      <c r="F587" s="372"/>
      <c r="G587" s="372"/>
      <c r="H587" s="372"/>
      <c r="I587" s="372"/>
      <c r="J587" s="372"/>
      <c r="K587" s="372"/>
      <c r="L587" s="372"/>
      <c r="M587" s="372"/>
      <c r="N587" s="372"/>
      <c r="O587" s="372"/>
      <c r="P587" s="372"/>
      <c r="Q587" s="372"/>
      <c r="R587" s="372"/>
      <c r="S587" s="372"/>
      <c r="T587" s="372"/>
      <c r="U587" s="372"/>
      <c r="V587" s="372"/>
      <c r="W587" s="372"/>
      <c r="X587" s="372"/>
      <c r="Y587" s="372"/>
      <c r="Z587" s="372"/>
      <c r="AA587" s="372"/>
      <c r="AB587" s="372"/>
      <c r="AC587" s="372"/>
      <c r="AD587" s="372"/>
      <c r="AE587" s="372"/>
    </row>
    <row r="588" spans="1:31" s="326" customFormat="1" x14ac:dyDescent="0.25">
      <c r="A588" s="379"/>
      <c r="B588" s="375"/>
      <c r="C588" s="376"/>
      <c r="D588" s="372"/>
      <c r="E588" s="372"/>
      <c r="F588" s="372"/>
      <c r="G588" s="372"/>
      <c r="H588" s="372"/>
      <c r="I588" s="372"/>
      <c r="J588" s="372"/>
      <c r="K588" s="372"/>
      <c r="L588" s="372"/>
      <c r="M588" s="372"/>
      <c r="N588" s="372"/>
      <c r="O588" s="372"/>
      <c r="P588" s="372"/>
      <c r="Q588" s="372"/>
      <c r="R588" s="372"/>
      <c r="S588" s="372"/>
      <c r="T588" s="372"/>
      <c r="U588" s="372"/>
      <c r="V588" s="372"/>
      <c r="W588" s="372"/>
      <c r="X588" s="372"/>
      <c r="Y588" s="372"/>
      <c r="Z588" s="372"/>
      <c r="AA588" s="372"/>
      <c r="AB588" s="372"/>
      <c r="AC588" s="372"/>
      <c r="AD588" s="372"/>
      <c r="AE588" s="372"/>
    </row>
    <row r="589" spans="1:31" s="326" customFormat="1" x14ac:dyDescent="0.25">
      <c r="A589" s="379"/>
      <c r="B589" s="375"/>
      <c r="C589" s="376"/>
      <c r="D589" s="372"/>
      <c r="E589" s="372"/>
      <c r="F589" s="372"/>
      <c r="G589" s="372"/>
      <c r="H589" s="372"/>
      <c r="I589" s="372"/>
      <c r="J589" s="372"/>
      <c r="K589" s="372"/>
      <c r="L589" s="372"/>
      <c r="M589" s="372"/>
      <c r="N589" s="372"/>
      <c r="O589" s="372"/>
      <c r="P589" s="372"/>
      <c r="Q589" s="372"/>
      <c r="R589" s="372"/>
      <c r="S589" s="372"/>
      <c r="T589" s="372"/>
      <c r="U589" s="372"/>
      <c r="V589" s="372"/>
      <c r="W589" s="372"/>
      <c r="X589" s="372"/>
      <c r="Y589" s="372"/>
      <c r="Z589" s="372"/>
      <c r="AA589" s="372"/>
      <c r="AB589" s="372"/>
      <c r="AC589" s="372"/>
      <c r="AD589" s="372"/>
      <c r="AE589" s="372"/>
    </row>
    <row r="590" spans="1:31" s="326" customFormat="1" x14ac:dyDescent="0.25">
      <c r="A590" s="379"/>
      <c r="B590" s="375"/>
      <c r="C590" s="376"/>
      <c r="D590" s="372"/>
      <c r="E590" s="372"/>
      <c r="F590" s="372"/>
      <c r="G590" s="372"/>
      <c r="H590" s="372"/>
      <c r="I590" s="372"/>
      <c r="J590" s="372"/>
      <c r="K590" s="372"/>
      <c r="L590" s="372"/>
      <c r="M590" s="372"/>
      <c r="N590" s="372"/>
      <c r="O590" s="372"/>
      <c r="P590" s="372"/>
      <c r="Q590" s="372"/>
      <c r="R590" s="372"/>
      <c r="S590" s="372"/>
      <c r="T590" s="372"/>
      <c r="U590" s="372"/>
      <c r="V590" s="372"/>
      <c r="W590" s="372"/>
      <c r="X590" s="372"/>
      <c r="Y590" s="372"/>
      <c r="Z590" s="372"/>
      <c r="AA590" s="372"/>
      <c r="AB590" s="372"/>
      <c r="AC590" s="372"/>
      <c r="AD590" s="372"/>
      <c r="AE590" s="372"/>
    </row>
    <row r="591" spans="1:31" s="326" customFormat="1" x14ac:dyDescent="0.25">
      <c r="A591" s="379"/>
      <c r="B591" s="375"/>
      <c r="C591" s="376"/>
      <c r="D591" s="372"/>
      <c r="E591" s="372"/>
      <c r="F591" s="372"/>
      <c r="G591" s="372"/>
      <c r="H591" s="372"/>
      <c r="I591" s="372"/>
      <c r="J591" s="372"/>
      <c r="K591" s="372"/>
      <c r="L591" s="372"/>
      <c r="M591" s="372"/>
      <c r="N591" s="372"/>
      <c r="O591" s="372"/>
      <c r="P591" s="372"/>
      <c r="Q591" s="372"/>
      <c r="R591" s="372"/>
      <c r="S591" s="372"/>
      <c r="T591" s="372"/>
      <c r="U591" s="372"/>
      <c r="V591" s="372"/>
      <c r="W591" s="372"/>
      <c r="X591" s="372"/>
      <c r="Y591" s="372"/>
      <c r="Z591" s="372"/>
      <c r="AA591" s="372"/>
      <c r="AB591" s="372"/>
      <c r="AC591" s="372"/>
      <c r="AD591" s="372"/>
      <c r="AE591" s="372"/>
    </row>
    <row r="592" spans="1:31" s="326" customFormat="1" x14ac:dyDescent="0.25">
      <c r="A592" s="379"/>
      <c r="B592" s="375"/>
      <c r="C592" s="376"/>
      <c r="D592" s="372"/>
      <c r="E592" s="372"/>
      <c r="F592" s="372"/>
      <c r="G592" s="372"/>
      <c r="H592" s="372"/>
      <c r="I592" s="372"/>
      <c r="J592" s="372"/>
      <c r="K592" s="372"/>
      <c r="L592" s="372"/>
      <c r="M592" s="372"/>
      <c r="N592" s="372"/>
      <c r="O592" s="372"/>
      <c r="P592" s="372"/>
      <c r="Q592" s="372"/>
      <c r="R592" s="372"/>
      <c r="S592" s="372"/>
      <c r="T592" s="372"/>
      <c r="U592" s="372"/>
      <c r="V592" s="372"/>
      <c r="W592" s="372"/>
      <c r="X592" s="372"/>
      <c r="Y592" s="372"/>
      <c r="Z592" s="372"/>
      <c r="AA592" s="372"/>
      <c r="AB592" s="372"/>
      <c r="AC592" s="372"/>
      <c r="AD592" s="372"/>
      <c r="AE592" s="372"/>
    </row>
    <row r="593" spans="1:31" s="326" customFormat="1" x14ac:dyDescent="0.25">
      <c r="A593" s="379"/>
      <c r="B593" s="375"/>
      <c r="C593" s="376"/>
      <c r="D593" s="372"/>
      <c r="E593" s="372"/>
      <c r="F593" s="372"/>
      <c r="G593" s="372"/>
      <c r="H593" s="372"/>
      <c r="I593" s="372"/>
      <c r="J593" s="372"/>
      <c r="K593" s="372"/>
      <c r="L593" s="372"/>
      <c r="M593" s="372"/>
      <c r="N593" s="372"/>
      <c r="O593" s="372"/>
      <c r="P593" s="372"/>
      <c r="Q593" s="372"/>
      <c r="R593" s="372"/>
      <c r="S593" s="372"/>
      <c r="T593" s="372"/>
      <c r="U593" s="372"/>
      <c r="V593" s="372"/>
      <c r="W593" s="372"/>
      <c r="X593" s="372"/>
      <c r="Y593" s="372"/>
      <c r="Z593" s="372"/>
      <c r="AA593" s="372"/>
      <c r="AB593" s="372"/>
      <c r="AC593" s="372"/>
      <c r="AD593" s="372"/>
      <c r="AE593" s="372"/>
    </row>
    <row r="594" spans="1:31" s="326" customFormat="1" x14ac:dyDescent="0.25">
      <c r="A594" s="379"/>
      <c r="B594" s="375"/>
      <c r="C594" s="376"/>
      <c r="D594" s="372"/>
      <c r="E594" s="372"/>
      <c r="F594" s="372"/>
      <c r="G594" s="372"/>
      <c r="H594" s="372"/>
      <c r="I594" s="372"/>
      <c r="J594" s="372"/>
      <c r="K594" s="372"/>
      <c r="L594" s="372"/>
      <c r="M594" s="372"/>
      <c r="N594" s="372"/>
      <c r="O594" s="372"/>
      <c r="P594" s="372"/>
      <c r="Q594" s="372"/>
      <c r="R594" s="372"/>
      <c r="S594" s="372"/>
      <c r="T594" s="372"/>
      <c r="U594" s="372"/>
      <c r="V594" s="372"/>
      <c r="W594" s="372"/>
      <c r="X594" s="372"/>
      <c r="Y594" s="372"/>
      <c r="Z594" s="372"/>
      <c r="AA594" s="372"/>
      <c r="AB594" s="372"/>
      <c r="AC594" s="372"/>
      <c r="AD594" s="372"/>
      <c r="AE594" s="372"/>
    </row>
    <row r="595" spans="1:31" s="326" customFormat="1" x14ac:dyDescent="0.25">
      <c r="A595" s="379"/>
      <c r="B595" s="375"/>
      <c r="C595" s="376"/>
      <c r="D595" s="372"/>
      <c r="E595" s="372"/>
      <c r="F595" s="372"/>
      <c r="G595" s="372"/>
      <c r="H595" s="372"/>
      <c r="I595" s="372"/>
      <c r="J595" s="372"/>
      <c r="K595" s="372"/>
      <c r="L595" s="372"/>
      <c r="M595" s="372"/>
      <c r="N595" s="372"/>
      <c r="O595" s="372"/>
      <c r="P595" s="372"/>
      <c r="Q595" s="372"/>
      <c r="R595" s="372"/>
      <c r="S595" s="372"/>
      <c r="T595" s="372"/>
      <c r="U595" s="372"/>
      <c r="V595" s="372"/>
      <c r="W595" s="372"/>
      <c r="X595" s="372"/>
      <c r="Y595" s="372"/>
      <c r="Z595" s="372"/>
      <c r="AA595" s="372"/>
      <c r="AB595" s="372"/>
      <c r="AC595" s="372"/>
      <c r="AD595" s="372"/>
      <c r="AE595" s="372"/>
    </row>
    <row r="596" spans="1:31" s="326" customFormat="1" x14ac:dyDescent="0.25">
      <c r="A596" s="379"/>
      <c r="B596" s="375"/>
      <c r="C596" s="376"/>
      <c r="D596" s="372"/>
      <c r="E596" s="372"/>
      <c r="F596" s="372"/>
      <c r="G596" s="372"/>
      <c r="H596" s="372"/>
      <c r="I596" s="372"/>
      <c r="J596" s="372"/>
      <c r="K596" s="372"/>
      <c r="L596" s="372"/>
      <c r="M596" s="372"/>
      <c r="N596" s="372"/>
      <c r="O596" s="372"/>
      <c r="P596" s="372"/>
      <c r="Q596" s="372"/>
      <c r="R596" s="372"/>
      <c r="S596" s="372"/>
      <c r="T596" s="372"/>
      <c r="U596" s="372"/>
      <c r="V596" s="372"/>
      <c r="W596" s="372"/>
      <c r="X596" s="372"/>
      <c r="Y596" s="372"/>
      <c r="Z596" s="372"/>
      <c r="AA596" s="372"/>
      <c r="AB596" s="372"/>
      <c r="AC596" s="372"/>
      <c r="AD596" s="372"/>
      <c r="AE596" s="372"/>
    </row>
    <row r="597" spans="1:31" s="326" customFormat="1" x14ac:dyDescent="0.25">
      <c r="A597" s="379"/>
      <c r="B597" s="375"/>
      <c r="C597" s="376"/>
      <c r="D597" s="372"/>
      <c r="E597" s="372"/>
      <c r="F597" s="372"/>
      <c r="G597" s="372"/>
      <c r="H597" s="372"/>
      <c r="I597" s="372"/>
      <c r="J597" s="372"/>
      <c r="K597" s="372"/>
      <c r="L597" s="372"/>
      <c r="M597" s="372"/>
      <c r="N597" s="372"/>
      <c r="O597" s="372"/>
      <c r="P597" s="372"/>
      <c r="Q597" s="372"/>
      <c r="R597" s="372"/>
      <c r="S597" s="372"/>
      <c r="T597" s="372"/>
      <c r="U597" s="372"/>
      <c r="V597" s="372"/>
      <c r="W597" s="372"/>
      <c r="X597" s="372"/>
      <c r="Y597" s="372"/>
      <c r="Z597" s="372"/>
      <c r="AA597" s="372"/>
      <c r="AB597" s="372"/>
      <c r="AC597" s="372"/>
      <c r="AD597" s="372"/>
      <c r="AE597" s="372"/>
    </row>
    <row r="598" spans="1:31" s="326" customFormat="1" x14ac:dyDescent="0.25">
      <c r="A598" s="379"/>
      <c r="B598" s="375"/>
      <c r="C598" s="376"/>
      <c r="D598" s="372"/>
      <c r="E598" s="372"/>
      <c r="F598" s="372"/>
      <c r="G598" s="372"/>
      <c r="H598" s="372"/>
      <c r="I598" s="372"/>
      <c r="J598" s="372"/>
      <c r="K598" s="372"/>
      <c r="L598" s="372"/>
      <c r="M598" s="372"/>
      <c r="N598" s="372"/>
      <c r="O598" s="372"/>
      <c r="P598" s="372"/>
      <c r="Q598" s="372"/>
      <c r="R598" s="372"/>
      <c r="S598" s="372"/>
      <c r="T598" s="372"/>
      <c r="U598" s="372"/>
      <c r="V598" s="372"/>
      <c r="W598" s="372"/>
      <c r="X598" s="372"/>
      <c r="Y598" s="372"/>
      <c r="Z598" s="372"/>
      <c r="AA598" s="372"/>
      <c r="AB598" s="372"/>
      <c r="AC598" s="372"/>
      <c r="AD598" s="372"/>
      <c r="AE598" s="372"/>
    </row>
    <row r="599" spans="1:31" s="326" customFormat="1" x14ac:dyDescent="0.25">
      <c r="A599" s="379"/>
      <c r="B599" s="375"/>
      <c r="C599" s="376"/>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row>
    <row r="600" spans="1:31" s="326" customFormat="1" x14ac:dyDescent="0.25">
      <c r="A600" s="379"/>
      <c r="B600" s="375"/>
      <c r="C600" s="376"/>
      <c r="D600" s="372"/>
      <c r="E600" s="372"/>
      <c r="F600" s="372"/>
      <c r="G600" s="372"/>
      <c r="H600" s="372"/>
      <c r="I600" s="372"/>
      <c r="J600" s="372"/>
      <c r="K600" s="372"/>
      <c r="L600" s="372"/>
      <c r="M600" s="372"/>
      <c r="N600" s="372"/>
      <c r="O600" s="372"/>
      <c r="P600" s="372"/>
      <c r="Q600" s="372"/>
      <c r="R600" s="372"/>
      <c r="S600" s="372"/>
      <c r="T600" s="372"/>
      <c r="U600" s="372"/>
      <c r="V600" s="372"/>
      <c r="W600" s="372"/>
      <c r="X600" s="372"/>
      <c r="Y600" s="372"/>
      <c r="Z600" s="372"/>
      <c r="AA600" s="372"/>
      <c r="AB600" s="372"/>
      <c r="AC600" s="372"/>
      <c r="AD600" s="372"/>
      <c r="AE600" s="372"/>
    </row>
    <row r="601" spans="1:31" s="326" customFormat="1" x14ac:dyDescent="0.25">
      <c r="A601" s="379"/>
      <c r="B601" s="375"/>
      <c r="C601" s="376"/>
      <c r="D601" s="372"/>
      <c r="E601" s="372"/>
      <c r="F601" s="372"/>
      <c r="G601" s="372"/>
      <c r="H601" s="372"/>
      <c r="I601" s="372"/>
      <c r="J601" s="372"/>
      <c r="K601" s="372"/>
      <c r="L601" s="372"/>
      <c r="M601" s="372"/>
      <c r="N601" s="372"/>
      <c r="O601" s="372"/>
      <c r="P601" s="372"/>
      <c r="Q601" s="372"/>
      <c r="R601" s="372"/>
      <c r="S601" s="372"/>
      <c r="T601" s="372"/>
      <c r="U601" s="372"/>
      <c r="V601" s="372"/>
      <c r="W601" s="372"/>
      <c r="X601" s="372"/>
      <c r="Y601" s="372"/>
      <c r="Z601" s="372"/>
      <c r="AA601" s="372"/>
      <c r="AB601" s="372"/>
      <c r="AC601" s="372"/>
      <c r="AD601" s="372"/>
      <c r="AE601" s="372"/>
    </row>
    <row r="602" spans="1:31" s="326" customFormat="1" x14ac:dyDescent="0.25">
      <c r="A602" s="379"/>
      <c r="B602" s="375"/>
      <c r="C602" s="376"/>
      <c r="D602" s="372"/>
      <c r="E602" s="372"/>
      <c r="F602" s="372"/>
      <c r="G602" s="372"/>
      <c r="H602" s="372"/>
      <c r="I602" s="372"/>
      <c r="J602" s="372"/>
      <c r="K602" s="372"/>
      <c r="L602" s="372"/>
      <c r="M602" s="372"/>
      <c r="N602" s="372"/>
      <c r="O602" s="372"/>
      <c r="P602" s="372"/>
      <c r="Q602" s="372"/>
      <c r="R602" s="372"/>
      <c r="S602" s="372"/>
      <c r="T602" s="372"/>
      <c r="U602" s="372"/>
      <c r="V602" s="372"/>
      <c r="W602" s="372"/>
      <c r="X602" s="372"/>
      <c r="Y602" s="372"/>
      <c r="Z602" s="372"/>
      <c r="AA602" s="372"/>
      <c r="AB602" s="372"/>
      <c r="AC602" s="372"/>
      <c r="AD602" s="372"/>
      <c r="AE602" s="372"/>
    </row>
    <row r="603" spans="1:31" s="326" customFormat="1" x14ac:dyDescent="0.25">
      <c r="A603" s="379"/>
      <c r="B603" s="375"/>
      <c r="C603" s="376"/>
      <c r="D603" s="372"/>
      <c r="E603" s="372"/>
      <c r="F603" s="372"/>
      <c r="G603" s="372"/>
      <c r="H603" s="372"/>
      <c r="I603" s="372"/>
      <c r="J603" s="372"/>
      <c r="K603" s="372"/>
      <c r="L603" s="372"/>
      <c r="M603" s="372"/>
      <c r="N603" s="372"/>
      <c r="O603" s="372"/>
      <c r="P603" s="372"/>
      <c r="Q603" s="372"/>
      <c r="R603" s="372"/>
      <c r="S603" s="372"/>
      <c r="T603" s="372"/>
      <c r="U603" s="372"/>
      <c r="V603" s="372"/>
      <c r="W603" s="372"/>
      <c r="X603" s="372"/>
      <c r="Y603" s="372"/>
      <c r="Z603" s="372"/>
      <c r="AA603" s="372"/>
      <c r="AB603" s="372"/>
      <c r="AC603" s="372"/>
      <c r="AD603" s="372"/>
      <c r="AE603" s="372"/>
    </row>
    <row r="604" spans="1:31" s="326" customFormat="1" x14ac:dyDescent="0.25">
      <c r="A604" s="379"/>
      <c r="B604" s="375"/>
      <c r="C604" s="376"/>
      <c r="D604" s="372"/>
      <c r="E604" s="372"/>
      <c r="F604" s="372"/>
      <c r="G604" s="372"/>
      <c r="H604" s="372"/>
      <c r="I604" s="372"/>
      <c r="J604" s="372"/>
      <c r="K604" s="372"/>
      <c r="L604" s="372"/>
      <c r="M604" s="372"/>
      <c r="N604" s="372"/>
      <c r="O604" s="372"/>
      <c r="P604" s="372"/>
      <c r="Q604" s="372"/>
      <c r="R604" s="372"/>
      <c r="S604" s="372"/>
      <c r="T604" s="372"/>
      <c r="U604" s="372"/>
      <c r="V604" s="372"/>
      <c r="W604" s="372"/>
      <c r="X604" s="372"/>
      <c r="Y604" s="372"/>
      <c r="Z604" s="372"/>
      <c r="AA604" s="372"/>
      <c r="AB604" s="372"/>
      <c r="AC604" s="372"/>
      <c r="AD604" s="372"/>
      <c r="AE604" s="372"/>
    </row>
    <row r="605" spans="1:31" s="326" customFormat="1" x14ac:dyDescent="0.25">
      <c r="A605" s="379"/>
      <c r="B605" s="375"/>
      <c r="C605" s="376"/>
      <c r="D605" s="372"/>
      <c r="E605" s="372"/>
      <c r="F605" s="372"/>
      <c r="G605" s="372"/>
      <c r="H605" s="372"/>
      <c r="I605" s="372"/>
      <c r="J605" s="372"/>
      <c r="K605" s="372"/>
      <c r="L605" s="372"/>
      <c r="M605" s="372"/>
      <c r="N605" s="372"/>
      <c r="O605" s="372"/>
      <c r="P605" s="372"/>
      <c r="Q605" s="372"/>
      <c r="R605" s="372"/>
      <c r="S605" s="372"/>
      <c r="T605" s="372"/>
      <c r="U605" s="372"/>
      <c r="V605" s="372"/>
      <c r="W605" s="372"/>
      <c r="X605" s="372"/>
      <c r="Y605" s="372"/>
      <c r="Z605" s="372"/>
      <c r="AA605" s="372"/>
      <c r="AB605" s="372"/>
      <c r="AC605" s="372"/>
      <c r="AD605" s="372"/>
      <c r="AE605" s="372"/>
    </row>
    <row r="606" spans="1:31" s="326" customFormat="1" x14ac:dyDescent="0.25">
      <c r="A606" s="379"/>
      <c r="B606" s="375"/>
      <c r="C606" s="376"/>
      <c r="D606" s="372"/>
      <c r="E606" s="372"/>
      <c r="F606" s="372"/>
      <c r="G606" s="372"/>
      <c r="H606" s="372"/>
      <c r="I606" s="372"/>
      <c r="J606" s="372"/>
      <c r="K606" s="372"/>
      <c r="L606" s="372"/>
      <c r="M606" s="372"/>
      <c r="N606" s="372"/>
      <c r="O606" s="372"/>
      <c r="P606" s="372"/>
      <c r="Q606" s="372"/>
      <c r="R606" s="372"/>
      <c r="S606" s="372"/>
      <c r="T606" s="372"/>
      <c r="U606" s="372"/>
      <c r="V606" s="372"/>
      <c r="W606" s="372"/>
      <c r="X606" s="372"/>
      <c r="Y606" s="372"/>
      <c r="Z606" s="372"/>
      <c r="AA606" s="372"/>
      <c r="AB606" s="372"/>
      <c r="AC606" s="372"/>
      <c r="AD606" s="372"/>
      <c r="AE606" s="372"/>
    </row>
    <row r="607" spans="1:31" s="326" customFormat="1" x14ac:dyDescent="0.25">
      <c r="A607" s="379"/>
      <c r="B607" s="375"/>
      <c r="C607" s="376"/>
      <c r="D607" s="372"/>
      <c r="E607" s="372"/>
      <c r="F607" s="372"/>
      <c r="G607" s="372"/>
      <c r="H607" s="372"/>
      <c r="I607" s="372"/>
      <c r="J607" s="372"/>
      <c r="K607" s="372"/>
      <c r="L607" s="372"/>
      <c r="M607" s="372"/>
      <c r="N607" s="372"/>
      <c r="O607" s="372"/>
      <c r="P607" s="372"/>
      <c r="Q607" s="372"/>
      <c r="R607" s="372"/>
      <c r="S607" s="372"/>
      <c r="T607" s="372"/>
      <c r="U607" s="372"/>
      <c r="V607" s="372"/>
      <c r="W607" s="372"/>
      <c r="X607" s="372"/>
      <c r="Y607" s="372"/>
      <c r="Z607" s="372"/>
      <c r="AA607" s="372"/>
      <c r="AB607" s="372"/>
      <c r="AC607" s="372"/>
      <c r="AD607" s="372"/>
      <c r="AE607" s="37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0" zoomScale="85" zoomScaleNormal="85" workbookViewId="0">
      <selection activeCell="C3" sqref="C3"/>
    </sheetView>
  </sheetViews>
  <sheetFormatPr defaultColWidth="8.85546875" defaultRowHeight="15" outlineLevelRow="1" x14ac:dyDescent="0.25"/>
  <cols>
    <col min="1" max="1" width="13.28515625" style="46" customWidth="1"/>
    <col min="2" max="2" width="60.7109375" style="46" customWidth="1"/>
    <col min="3" max="3" width="39.140625" style="46" bestFit="1" customWidth="1"/>
    <col min="4" max="4" width="35.140625" style="46" bestFit="1" customWidth="1"/>
    <col min="5" max="5" width="6.7109375" style="46" customWidth="1"/>
    <col min="6" max="6" width="41.7109375" style="46" customWidth="1"/>
    <col min="7" max="7" width="41.7109375" style="44"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44" customWidth="1"/>
    <col min="15" max="16384" width="8.85546875" style="76"/>
  </cols>
  <sheetData>
    <row r="1" spans="1:13" ht="31.5" x14ac:dyDescent="0.25">
      <c r="A1" s="153" t="s">
        <v>1570</v>
      </c>
      <c r="B1" s="153"/>
      <c r="C1" s="44"/>
      <c r="D1" s="44"/>
      <c r="E1" s="44"/>
      <c r="F1" s="160" t="s">
        <v>2094</v>
      </c>
      <c r="H1" s="44"/>
      <c r="I1" s="153"/>
      <c r="J1" s="44"/>
      <c r="K1" s="44"/>
      <c r="L1" s="44"/>
      <c r="M1" s="44"/>
    </row>
    <row r="2" spans="1:13" ht="15.75" thickBot="1" x14ac:dyDescent="0.3">
      <c r="A2" s="44"/>
      <c r="B2" s="45"/>
      <c r="C2" s="45"/>
      <c r="D2" s="44"/>
      <c r="E2" s="44"/>
      <c r="F2" s="44"/>
      <c r="H2" s="44"/>
      <c r="L2" s="44"/>
      <c r="M2" s="44"/>
    </row>
    <row r="3" spans="1:13" ht="19.5" thickBot="1" x14ac:dyDescent="0.3">
      <c r="A3" s="47"/>
      <c r="B3" s="48" t="s">
        <v>71</v>
      </c>
      <c r="C3" s="49" t="s">
        <v>217</v>
      </c>
      <c r="D3" s="47"/>
      <c r="E3" s="47"/>
      <c r="F3" s="44"/>
      <c r="G3" s="47"/>
      <c r="H3" s="44"/>
      <c r="L3" s="44"/>
      <c r="M3" s="44"/>
    </row>
    <row r="4" spans="1:13" ht="15.75" thickBot="1" x14ac:dyDescent="0.3">
      <c r="H4" s="44"/>
      <c r="L4" s="44"/>
      <c r="M4" s="44"/>
    </row>
    <row r="5" spans="1:13" ht="18.75" x14ac:dyDescent="0.25">
      <c r="A5" s="50"/>
      <c r="B5" s="51" t="s">
        <v>72</v>
      </c>
      <c r="C5" s="50"/>
      <c r="E5" s="52"/>
      <c r="F5" s="52"/>
      <c r="H5" s="44"/>
      <c r="L5" s="44"/>
      <c r="M5" s="44"/>
    </row>
    <row r="6" spans="1:13" x14ac:dyDescent="0.25">
      <c r="B6" s="54" t="s">
        <v>73</v>
      </c>
      <c r="H6" s="44"/>
      <c r="L6" s="44"/>
      <c r="M6" s="44"/>
    </row>
    <row r="7" spans="1:13" x14ac:dyDescent="0.25">
      <c r="B7" s="53" t="s">
        <v>74</v>
      </c>
      <c r="H7" s="44"/>
      <c r="L7" s="44"/>
      <c r="M7" s="44"/>
    </row>
    <row r="8" spans="1:13" x14ac:dyDescent="0.25">
      <c r="B8" s="53" t="s">
        <v>75</v>
      </c>
      <c r="F8" s="46" t="s">
        <v>76</v>
      </c>
      <c r="H8" s="44"/>
      <c r="L8" s="44"/>
      <c r="M8" s="44"/>
    </row>
    <row r="9" spans="1:13" x14ac:dyDescent="0.25">
      <c r="B9" s="54" t="s">
        <v>77</v>
      </c>
      <c r="H9" s="44"/>
      <c r="L9" s="44"/>
      <c r="M9" s="44"/>
    </row>
    <row r="10" spans="1:13" x14ac:dyDescent="0.25">
      <c r="B10" s="54" t="s">
        <v>78</v>
      </c>
      <c r="H10" s="44"/>
      <c r="L10" s="44"/>
      <c r="M10" s="44"/>
    </row>
    <row r="11" spans="1:13" ht="15.75" thickBot="1" x14ac:dyDescent="0.3">
      <c r="B11" s="55" t="s">
        <v>79</v>
      </c>
      <c r="H11" s="44"/>
      <c r="L11" s="44"/>
      <c r="M11" s="44"/>
    </row>
    <row r="12" spans="1:13" x14ac:dyDescent="0.25">
      <c r="B12" s="56"/>
      <c r="H12" s="44"/>
      <c r="L12" s="44"/>
      <c r="M12" s="44"/>
    </row>
    <row r="13" spans="1:13" ht="37.5" x14ac:dyDescent="0.25">
      <c r="A13" s="57" t="s">
        <v>80</v>
      </c>
      <c r="B13" s="57" t="s">
        <v>73</v>
      </c>
      <c r="C13" s="58"/>
      <c r="D13" s="58"/>
      <c r="E13" s="58"/>
      <c r="F13" s="58"/>
      <c r="G13" s="59"/>
      <c r="H13" s="44"/>
      <c r="L13" s="44"/>
      <c r="M13" s="44"/>
    </row>
    <row r="14" spans="1:13" x14ac:dyDescent="0.25">
      <c r="A14" s="46" t="s">
        <v>81</v>
      </c>
      <c r="B14" s="60" t="s">
        <v>0</v>
      </c>
      <c r="C14" s="46" t="s">
        <v>2</v>
      </c>
      <c r="E14" s="52"/>
      <c r="F14" s="52"/>
      <c r="H14" s="44"/>
      <c r="L14" s="44"/>
      <c r="M14" s="44"/>
    </row>
    <row r="15" spans="1:13" x14ac:dyDescent="0.25">
      <c r="A15" s="46" t="s">
        <v>83</v>
      </c>
      <c r="B15" s="60" t="s">
        <v>84</v>
      </c>
      <c r="C15" s="46" t="s">
        <v>2736</v>
      </c>
      <c r="E15" s="52"/>
      <c r="F15" s="52"/>
      <c r="H15" s="44"/>
      <c r="L15" s="44"/>
      <c r="M15" s="44"/>
    </row>
    <row r="16" spans="1:13" ht="45" x14ac:dyDescent="0.25">
      <c r="A16" s="46" t="s">
        <v>85</v>
      </c>
      <c r="B16" s="60" t="s">
        <v>86</v>
      </c>
      <c r="C16" s="46" t="s">
        <v>2737</v>
      </c>
      <c r="E16" s="52"/>
      <c r="F16" s="52"/>
      <c r="H16" s="44"/>
      <c r="L16" s="44"/>
      <c r="M16" s="44"/>
    </row>
    <row r="17" spans="1:13" x14ac:dyDescent="0.25">
      <c r="A17" s="46" t="s">
        <v>87</v>
      </c>
      <c r="B17" s="60" t="s">
        <v>88</v>
      </c>
      <c r="C17" s="337">
        <v>44561</v>
      </c>
      <c r="E17" s="52"/>
      <c r="F17" s="52"/>
      <c r="H17" s="44"/>
      <c r="L17" s="44"/>
      <c r="M17" s="44"/>
    </row>
    <row r="18" spans="1:13" outlineLevel="1" x14ac:dyDescent="0.25">
      <c r="A18" s="46" t="s">
        <v>89</v>
      </c>
      <c r="B18" s="61" t="s">
        <v>90</v>
      </c>
      <c r="C18" s="46" t="s">
        <v>2738</v>
      </c>
      <c r="E18" s="52"/>
      <c r="F18" s="52"/>
      <c r="H18" s="44"/>
      <c r="L18" s="44"/>
      <c r="M18" s="44"/>
    </row>
    <row r="19" spans="1:13" outlineLevel="1" x14ac:dyDescent="0.25">
      <c r="A19" s="46" t="s">
        <v>91</v>
      </c>
      <c r="B19" s="61" t="s">
        <v>92</v>
      </c>
      <c r="C19" s="46" t="s">
        <v>2739</v>
      </c>
      <c r="E19" s="52"/>
      <c r="F19" s="52"/>
      <c r="H19" s="44"/>
      <c r="L19" s="44"/>
      <c r="M19" s="44"/>
    </row>
    <row r="20" spans="1:13" outlineLevel="1" x14ac:dyDescent="0.25">
      <c r="A20" s="46" t="s">
        <v>93</v>
      </c>
      <c r="B20" s="61"/>
      <c r="E20" s="52"/>
      <c r="F20" s="52"/>
      <c r="H20" s="44"/>
      <c r="L20" s="44"/>
      <c r="M20" s="44"/>
    </row>
    <row r="21" spans="1:13" outlineLevel="1" x14ac:dyDescent="0.25">
      <c r="A21" s="46" t="s">
        <v>94</v>
      </c>
      <c r="B21" s="61"/>
      <c r="E21" s="52"/>
      <c r="F21" s="52"/>
      <c r="H21" s="44"/>
      <c r="L21" s="44"/>
      <c r="M21" s="44"/>
    </row>
    <row r="22" spans="1:13" outlineLevel="1" x14ac:dyDescent="0.25">
      <c r="A22" s="46" t="s">
        <v>95</v>
      </c>
      <c r="B22" s="61"/>
      <c r="E22" s="52"/>
      <c r="F22" s="52"/>
      <c r="H22" s="44"/>
      <c r="L22" s="44"/>
      <c r="M22" s="44"/>
    </row>
    <row r="23" spans="1:13" outlineLevel="1" x14ac:dyDescent="0.25">
      <c r="A23" s="46" t="s">
        <v>96</v>
      </c>
      <c r="B23" s="61"/>
      <c r="E23" s="52"/>
      <c r="F23" s="52"/>
      <c r="H23" s="44"/>
      <c r="L23" s="44"/>
      <c r="M23" s="44"/>
    </row>
    <row r="24" spans="1:13" outlineLevel="1" x14ac:dyDescent="0.25">
      <c r="A24" s="46" t="s">
        <v>97</v>
      </c>
      <c r="B24" s="61"/>
      <c r="E24" s="52"/>
      <c r="F24" s="52"/>
      <c r="H24" s="44"/>
      <c r="L24" s="44"/>
      <c r="M24" s="44"/>
    </row>
    <row r="25" spans="1:13" outlineLevel="1" x14ac:dyDescent="0.25">
      <c r="A25" s="46" t="s">
        <v>98</v>
      </c>
      <c r="B25" s="61"/>
      <c r="E25" s="52"/>
      <c r="F25" s="52"/>
      <c r="H25" s="44"/>
      <c r="L25" s="44"/>
      <c r="M25" s="44"/>
    </row>
    <row r="26" spans="1:13" ht="18.75" x14ac:dyDescent="0.25">
      <c r="A26" s="58"/>
      <c r="B26" s="57" t="s">
        <v>74</v>
      </c>
      <c r="C26" s="58"/>
      <c r="D26" s="58"/>
      <c r="E26" s="58"/>
      <c r="F26" s="58"/>
      <c r="G26" s="59"/>
      <c r="H26" s="44"/>
      <c r="L26" s="44"/>
      <c r="M26" s="44"/>
    </row>
    <row r="27" spans="1:13" x14ac:dyDescent="0.25">
      <c r="A27" s="46" t="s">
        <v>99</v>
      </c>
      <c r="B27" s="62" t="s">
        <v>100</v>
      </c>
      <c r="C27" s="46" t="s">
        <v>2740</v>
      </c>
      <c r="D27" s="63"/>
      <c r="E27" s="63"/>
      <c r="F27" s="63"/>
      <c r="H27" s="44"/>
      <c r="L27" s="44"/>
      <c r="M27" s="44"/>
    </row>
    <row r="28" spans="1:13" x14ac:dyDescent="0.25">
      <c r="A28" s="46" t="s">
        <v>101</v>
      </c>
      <c r="B28" s="62" t="s">
        <v>102</v>
      </c>
      <c r="C28" s="46" t="s">
        <v>2740</v>
      </c>
      <c r="D28" s="63"/>
      <c r="E28" s="63"/>
      <c r="F28" s="63"/>
      <c r="H28" s="44"/>
      <c r="L28" s="44"/>
      <c r="M28" s="44"/>
    </row>
    <row r="29" spans="1:13" x14ac:dyDescent="0.25">
      <c r="A29" s="46" t="s">
        <v>103</v>
      </c>
      <c r="B29" s="62" t="s">
        <v>104</v>
      </c>
      <c r="C29" s="46" t="s">
        <v>2741</v>
      </c>
      <c r="E29" s="63"/>
      <c r="F29" s="63"/>
      <c r="H29" s="44"/>
      <c r="L29" s="44"/>
      <c r="M29" s="44"/>
    </row>
    <row r="30" spans="1:13" outlineLevel="1" x14ac:dyDescent="0.25">
      <c r="A30" s="46" t="s">
        <v>106</v>
      </c>
      <c r="B30" s="62"/>
      <c r="E30" s="63"/>
      <c r="F30" s="63"/>
      <c r="H30" s="44"/>
      <c r="L30" s="44"/>
      <c r="M30" s="44"/>
    </row>
    <row r="31" spans="1:13" outlineLevel="1" x14ac:dyDescent="0.25">
      <c r="A31" s="46" t="s">
        <v>107</v>
      </c>
      <c r="B31" s="62"/>
      <c r="E31" s="63"/>
      <c r="F31" s="63"/>
      <c r="H31" s="44"/>
      <c r="L31" s="44"/>
      <c r="M31" s="44"/>
    </row>
    <row r="32" spans="1:13" outlineLevel="1" x14ac:dyDescent="0.25">
      <c r="A32" s="46" t="s">
        <v>108</v>
      </c>
      <c r="B32" s="62"/>
      <c r="E32" s="63"/>
      <c r="F32" s="63"/>
      <c r="H32" s="44"/>
      <c r="L32" s="44"/>
      <c r="M32" s="44"/>
    </row>
    <row r="33" spans="1:14" outlineLevel="1" x14ac:dyDescent="0.25">
      <c r="A33" s="46" t="s">
        <v>109</v>
      </c>
      <c r="B33" s="62"/>
      <c r="E33" s="63"/>
      <c r="F33" s="63"/>
      <c r="H33" s="44"/>
      <c r="L33" s="44"/>
      <c r="M33" s="44"/>
    </row>
    <row r="34" spans="1:14" outlineLevel="1" x14ac:dyDescent="0.25">
      <c r="A34" s="46" t="s">
        <v>110</v>
      </c>
      <c r="B34" s="62"/>
      <c r="E34" s="63"/>
      <c r="F34" s="63"/>
      <c r="H34" s="44"/>
      <c r="L34" s="44"/>
      <c r="M34" s="44"/>
    </row>
    <row r="35" spans="1:14" outlineLevel="1" x14ac:dyDescent="0.25">
      <c r="A35" s="46" t="s">
        <v>111</v>
      </c>
      <c r="B35" s="64"/>
      <c r="E35" s="63"/>
      <c r="F35" s="63"/>
      <c r="H35" s="44"/>
      <c r="L35" s="44"/>
      <c r="M35" s="44"/>
    </row>
    <row r="36" spans="1:14" ht="18.75" x14ac:dyDescent="0.25">
      <c r="A36" s="57"/>
      <c r="B36" s="57" t="s">
        <v>75</v>
      </c>
      <c r="C36" s="57"/>
      <c r="D36" s="58"/>
      <c r="E36" s="58"/>
      <c r="F36" s="58"/>
      <c r="G36" s="59"/>
      <c r="H36" s="44"/>
      <c r="L36" s="44"/>
      <c r="M36" s="44"/>
    </row>
    <row r="37" spans="1:14" ht="15" customHeight="1" x14ac:dyDescent="0.25">
      <c r="A37" s="65"/>
      <c r="B37" s="66" t="s">
        <v>112</v>
      </c>
      <c r="C37" s="65" t="s">
        <v>113</v>
      </c>
      <c r="D37" s="67"/>
      <c r="E37" s="67"/>
      <c r="F37" s="67"/>
      <c r="G37" s="68"/>
      <c r="H37" s="44"/>
      <c r="L37" s="44"/>
      <c r="M37" s="44"/>
    </row>
    <row r="38" spans="1:14" x14ac:dyDescent="0.25">
      <c r="A38" s="46" t="s">
        <v>4</v>
      </c>
      <c r="B38" s="63" t="s">
        <v>1414</v>
      </c>
      <c r="C38" s="336">
        <v>19924.957377219998</v>
      </c>
      <c r="F38" s="63"/>
      <c r="H38" s="44"/>
      <c r="L38" s="44"/>
      <c r="M38" s="44"/>
    </row>
    <row r="39" spans="1:14" x14ac:dyDescent="0.25">
      <c r="A39" s="46" t="s">
        <v>114</v>
      </c>
      <c r="B39" s="63" t="s">
        <v>115</v>
      </c>
      <c r="C39" s="336">
        <v>8799</v>
      </c>
      <c r="F39" s="63"/>
      <c r="H39" s="44"/>
      <c r="L39" s="44"/>
      <c r="M39" s="44"/>
      <c r="N39" s="76"/>
    </row>
    <row r="40" spans="1:14" outlineLevel="1" x14ac:dyDescent="0.25">
      <c r="A40" s="46" t="s">
        <v>116</v>
      </c>
      <c r="B40" s="69" t="s">
        <v>117</v>
      </c>
      <c r="C40" s="155" t="s">
        <v>1242</v>
      </c>
      <c r="F40" s="63"/>
      <c r="H40" s="44"/>
      <c r="L40" s="44"/>
      <c r="M40" s="44"/>
      <c r="N40" s="76"/>
    </row>
    <row r="41" spans="1:14" outlineLevel="1" x14ac:dyDescent="0.25">
      <c r="A41" s="46" t="s">
        <v>119</v>
      </c>
      <c r="B41" s="69" t="s">
        <v>120</v>
      </c>
      <c r="C41" s="155" t="s">
        <v>1242</v>
      </c>
      <c r="F41" s="63"/>
      <c r="H41" s="44"/>
      <c r="L41" s="44"/>
      <c r="M41" s="44"/>
      <c r="N41" s="76"/>
    </row>
    <row r="42" spans="1:14" outlineLevel="1" x14ac:dyDescent="0.25">
      <c r="A42" s="46" t="s">
        <v>121</v>
      </c>
      <c r="B42" s="69"/>
      <c r="C42" s="155"/>
      <c r="F42" s="63"/>
      <c r="H42" s="44"/>
      <c r="L42" s="44"/>
      <c r="M42" s="44"/>
      <c r="N42" s="76"/>
    </row>
    <row r="43" spans="1:14" outlineLevel="1" x14ac:dyDescent="0.25">
      <c r="A43" s="76" t="s">
        <v>1642</v>
      </c>
      <c r="B43" s="63"/>
      <c r="F43" s="63"/>
      <c r="H43" s="44"/>
      <c r="L43" s="44"/>
      <c r="M43" s="44"/>
      <c r="N43" s="76"/>
    </row>
    <row r="44" spans="1:14" ht="15" customHeight="1" x14ac:dyDescent="0.25">
      <c r="A44" s="65"/>
      <c r="B44" s="66" t="s">
        <v>122</v>
      </c>
      <c r="C44" s="103" t="s">
        <v>1415</v>
      </c>
      <c r="D44" s="65" t="s">
        <v>123</v>
      </c>
      <c r="E44" s="67"/>
      <c r="F44" s="68" t="s">
        <v>124</v>
      </c>
      <c r="G44" s="68" t="s">
        <v>125</v>
      </c>
      <c r="H44" s="44"/>
      <c r="L44" s="44"/>
      <c r="M44" s="44"/>
      <c r="N44" s="76"/>
    </row>
    <row r="45" spans="1:14" x14ac:dyDescent="0.25">
      <c r="A45" s="46" t="s">
        <v>8</v>
      </c>
      <c r="B45" s="63" t="s">
        <v>126</v>
      </c>
      <c r="C45" s="150">
        <v>0.02</v>
      </c>
      <c r="D45" s="150">
        <f>IF(OR(C38="[For completion]",C39="[For completion]"),"Please complete G.3.1.1 and G.3.1.2",(C38/C39-1))</f>
        <v>1.2644570266189339</v>
      </c>
      <c r="E45" s="150"/>
      <c r="F45" s="150">
        <v>0.1</v>
      </c>
      <c r="G45" s="46" t="s">
        <v>2742</v>
      </c>
      <c r="H45" s="44"/>
      <c r="L45" s="44"/>
      <c r="M45" s="44"/>
      <c r="N45" s="76"/>
    </row>
    <row r="46" spans="1:14" outlineLevel="1" x14ac:dyDescent="0.25">
      <c r="A46" s="46" t="s">
        <v>127</v>
      </c>
      <c r="B46" s="61" t="s">
        <v>128</v>
      </c>
      <c r="C46" s="150"/>
      <c r="D46" s="150"/>
      <c r="E46" s="150"/>
      <c r="F46" s="150"/>
      <c r="G46" s="83"/>
      <c r="H46" s="44"/>
      <c r="L46" s="44"/>
      <c r="M46" s="44"/>
      <c r="N46" s="76"/>
    </row>
    <row r="47" spans="1:14" outlineLevel="1" x14ac:dyDescent="0.25">
      <c r="A47" s="46" t="s">
        <v>129</v>
      </c>
      <c r="B47" s="61" t="s">
        <v>130</v>
      </c>
      <c r="C47" s="150"/>
      <c r="D47" s="150"/>
      <c r="E47" s="150"/>
      <c r="F47" s="150"/>
      <c r="G47" s="83"/>
      <c r="H47" s="44"/>
      <c r="L47" s="44"/>
      <c r="M47" s="44"/>
      <c r="N47" s="76"/>
    </row>
    <row r="48" spans="1:14" outlineLevel="1" x14ac:dyDescent="0.25">
      <c r="A48" s="46" t="s">
        <v>131</v>
      </c>
      <c r="B48" s="61"/>
      <c r="C48" s="83"/>
      <c r="D48" s="83"/>
      <c r="E48" s="83"/>
      <c r="F48" s="83"/>
      <c r="G48" s="83"/>
      <c r="H48" s="44"/>
      <c r="L48" s="44"/>
      <c r="M48" s="44"/>
      <c r="N48" s="76"/>
    </row>
    <row r="49" spans="1:14" outlineLevel="1" x14ac:dyDescent="0.25">
      <c r="A49" s="46" t="s">
        <v>132</v>
      </c>
      <c r="B49" s="61"/>
      <c r="C49" s="83"/>
      <c r="D49" s="83"/>
      <c r="E49" s="83"/>
      <c r="F49" s="83"/>
      <c r="G49" s="83"/>
      <c r="H49" s="44"/>
      <c r="L49" s="44"/>
      <c r="M49" s="44"/>
      <c r="N49" s="76"/>
    </row>
    <row r="50" spans="1:14" outlineLevel="1" x14ac:dyDescent="0.25">
      <c r="A50" s="46" t="s">
        <v>133</v>
      </c>
      <c r="B50" s="61"/>
      <c r="C50" s="83"/>
      <c r="D50" s="83"/>
      <c r="E50" s="83"/>
      <c r="F50" s="83"/>
      <c r="G50" s="83"/>
      <c r="H50" s="44"/>
      <c r="L50" s="44"/>
      <c r="M50" s="44"/>
      <c r="N50" s="76"/>
    </row>
    <row r="51" spans="1:14" outlineLevel="1" x14ac:dyDescent="0.25">
      <c r="A51" s="46" t="s">
        <v>134</v>
      </c>
      <c r="B51" s="61"/>
      <c r="C51" s="83"/>
      <c r="D51" s="83"/>
      <c r="E51" s="83"/>
      <c r="F51" s="83"/>
      <c r="G51" s="83"/>
      <c r="H51" s="44"/>
      <c r="L51" s="44"/>
      <c r="M51" s="44"/>
      <c r="N51" s="76"/>
    </row>
    <row r="52" spans="1:14" ht="15" customHeight="1" x14ac:dyDescent="0.25">
      <c r="A52" s="65"/>
      <c r="B52" s="66" t="s">
        <v>135</v>
      </c>
      <c r="C52" s="65" t="s">
        <v>113</v>
      </c>
      <c r="D52" s="65"/>
      <c r="E52" s="67"/>
      <c r="F52" s="68" t="s">
        <v>136</v>
      </c>
      <c r="G52" s="68"/>
      <c r="H52" s="44"/>
      <c r="L52" s="44"/>
      <c r="M52" s="44"/>
      <c r="N52" s="76"/>
    </row>
    <row r="53" spans="1:14" x14ac:dyDescent="0.25">
      <c r="A53" s="46" t="s">
        <v>137</v>
      </c>
      <c r="B53" s="63" t="s">
        <v>138</v>
      </c>
      <c r="C53" s="335">
        <v>19655.110500999999</v>
      </c>
      <c r="E53" s="71"/>
      <c r="F53" s="168">
        <f>IF($C$58=0,"",IF(C53="[for completion]","",C53/$C$58))</f>
        <v>0.98645684047843873</v>
      </c>
      <c r="G53" s="72"/>
      <c r="H53" s="44"/>
      <c r="L53" s="44"/>
      <c r="M53" s="44"/>
      <c r="N53" s="76"/>
    </row>
    <row r="54" spans="1:14" x14ac:dyDescent="0.25">
      <c r="A54" s="46" t="s">
        <v>139</v>
      </c>
      <c r="B54" s="63" t="s">
        <v>140</v>
      </c>
      <c r="C54" s="335">
        <v>0</v>
      </c>
      <c r="E54" s="71"/>
      <c r="F54" s="168">
        <f>IF($C$58=0,"",IF(C54="[for completion]","",C54/$C$58))</f>
        <v>0</v>
      </c>
      <c r="G54" s="72"/>
      <c r="H54" s="44"/>
      <c r="L54" s="44"/>
      <c r="M54" s="44"/>
      <c r="N54" s="76"/>
    </row>
    <row r="55" spans="1:14" x14ac:dyDescent="0.25">
      <c r="A55" s="46" t="s">
        <v>141</v>
      </c>
      <c r="B55" s="63" t="s">
        <v>142</v>
      </c>
      <c r="C55" s="335">
        <v>0</v>
      </c>
      <c r="E55" s="71"/>
      <c r="F55" s="176">
        <f t="shared" ref="F55:F56" si="0">IF($C$58=0,"",IF(C55="[for completion]","",C55/$C$58))</f>
        <v>0</v>
      </c>
      <c r="G55" s="72"/>
      <c r="H55" s="44"/>
      <c r="L55" s="44"/>
      <c r="M55" s="44"/>
      <c r="N55" s="76"/>
    </row>
    <row r="56" spans="1:14" x14ac:dyDescent="0.25">
      <c r="A56" s="46" t="s">
        <v>143</v>
      </c>
      <c r="B56" s="63" t="s">
        <v>144</v>
      </c>
      <c r="C56" s="335">
        <v>244.46439921999999</v>
      </c>
      <c r="E56" s="71"/>
      <c r="F56" s="176">
        <f t="shared" si="0"/>
        <v>1.2269255817806348E-2</v>
      </c>
      <c r="G56" s="72"/>
      <c r="H56" s="44"/>
      <c r="L56" s="44"/>
      <c r="M56" s="44"/>
      <c r="N56" s="76"/>
    </row>
    <row r="57" spans="1:14" x14ac:dyDescent="0.25">
      <c r="A57" s="46" t="s">
        <v>145</v>
      </c>
      <c r="B57" s="46" t="s">
        <v>146</v>
      </c>
      <c r="C57" s="335">
        <v>25.382477000000002</v>
      </c>
      <c r="E57" s="71"/>
      <c r="F57" s="168">
        <f>IF($C$58=0,"",IF(C57="[for completion]","",C57/$C$58))</f>
        <v>1.2739037037549465E-3</v>
      </c>
      <c r="G57" s="72"/>
      <c r="H57" s="44"/>
      <c r="L57" s="44"/>
      <c r="M57" s="44"/>
      <c r="N57" s="76"/>
    </row>
    <row r="58" spans="1:14" x14ac:dyDescent="0.25">
      <c r="A58" s="46" t="s">
        <v>147</v>
      </c>
      <c r="B58" s="73" t="s">
        <v>148</v>
      </c>
      <c r="C58" s="157">
        <f>SUM(C53:C57)</f>
        <v>19924.957377219998</v>
      </c>
      <c r="D58" s="71"/>
      <c r="E58" s="71"/>
      <c r="F58" s="169">
        <f>SUM(F53:F57)</f>
        <v>1</v>
      </c>
      <c r="G58" s="72"/>
      <c r="H58" s="44"/>
      <c r="L58" s="44"/>
      <c r="M58" s="44"/>
      <c r="N58" s="76"/>
    </row>
    <row r="59" spans="1:14" outlineLevel="1" x14ac:dyDescent="0.25">
      <c r="A59" s="46" t="s">
        <v>149</v>
      </c>
      <c r="B59" s="75" t="s">
        <v>2743</v>
      </c>
      <c r="C59" s="155">
        <v>10069</v>
      </c>
      <c r="E59" s="71"/>
      <c r="F59" s="168">
        <f t="shared" ref="F59:F61" si="1">IF($C$58=0,"",IF(C59="[for completion]","",C59/$C$58))</f>
        <v>0.50534612493132791</v>
      </c>
      <c r="G59" s="72"/>
      <c r="H59" s="44"/>
      <c r="L59" s="44"/>
      <c r="M59" s="44"/>
      <c r="N59" s="76"/>
    </row>
    <row r="60" spans="1:14" outlineLevel="1" x14ac:dyDescent="0.25">
      <c r="A60" s="46" t="s">
        <v>151</v>
      </c>
      <c r="B60" s="75" t="s">
        <v>2744</v>
      </c>
      <c r="C60" s="155">
        <v>4292</v>
      </c>
      <c r="E60" s="71"/>
      <c r="F60" s="168">
        <f t="shared" si="1"/>
        <v>0.21540823996476902</v>
      </c>
      <c r="G60" s="72"/>
      <c r="H60" s="44"/>
      <c r="L60" s="44"/>
      <c r="M60" s="44"/>
      <c r="N60" s="76"/>
    </row>
    <row r="61" spans="1:14" outlineLevel="1" x14ac:dyDescent="0.25">
      <c r="A61" s="46" t="s">
        <v>152</v>
      </c>
      <c r="B61" s="75" t="s">
        <v>2745</v>
      </c>
      <c r="C61" s="155">
        <v>5294</v>
      </c>
      <c r="E61" s="71"/>
      <c r="F61" s="168">
        <f t="shared" si="1"/>
        <v>0.26569692972355247</v>
      </c>
      <c r="G61" s="72"/>
      <c r="H61" s="44"/>
      <c r="L61" s="44"/>
      <c r="M61" s="44"/>
      <c r="N61" s="76"/>
    </row>
    <row r="62" spans="1:14" outlineLevel="1" x14ac:dyDescent="0.25">
      <c r="A62" s="46" t="s">
        <v>153</v>
      </c>
      <c r="B62" s="75"/>
      <c r="C62" s="155"/>
      <c r="E62" s="71"/>
      <c r="F62" s="168"/>
      <c r="G62" s="72"/>
      <c r="H62" s="44"/>
      <c r="L62" s="44"/>
      <c r="M62" s="44"/>
      <c r="N62" s="76"/>
    </row>
    <row r="63" spans="1:14" outlineLevel="1" x14ac:dyDescent="0.25">
      <c r="A63" s="46" t="s">
        <v>154</v>
      </c>
      <c r="B63" s="75"/>
      <c r="C63" s="155"/>
      <c r="E63" s="71"/>
      <c r="F63" s="168"/>
      <c r="G63" s="72"/>
      <c r="H63" s="44"/>
      <c r="L63" s="44"/>
      <c r="M63" s="44"/>
      <c r="N63" s="76"/>
    </row>
    <row r="64" spans="1:14" outlineLevel="1" x14ac:dyDescent="0.25">
      <c r="A64" s="46" t="s">
        <v>155</v>
      </c>
      <c r="B64" s="75"/>
      <c r="C64" s="158"/>
      <c r="D64" s="76"/>
      <c r="E64" s="76"/>
      <c r="F64" s="168"/>
      <c r="G64" s="74"/>
      <c r="H64" s="44"/>
      <c r="L64" s="44"/>
      <c r="M64" s="44"/>
      <c r="N64" s="76"/>
    </row>
    <row r="65" spans="1:14" ht="15" customHeight="1" x14ac:dyDescent="0.25">
      <c r="A65" s="65"/>
      <c r="B65" s="66" t="s">
        <v>156</v>
      </c>
      <c r="C65" s="103" t="s">
        <v>1426</v>
      </c>
      <c r="D65" s="103" t="s">
        <v>1427</v>
      </c>
      <c r="E65" s="67"/>
      <c r="F65" s="68" t="s">
        <v>157</v>
      </c>
      <c r="G65" s="77" t="s">
        <v>158</v>
      </c>
      <c r="H65" s="44"/>
      <c r="L65" s="44"/>
      <c r="M65" s="44"/>
      <c r="N65" s="76"/>
    </row>
    <row r="66" spans="1:14" x14ac:dyDescent="0.25">
      <c r="A66" s="46" t="s">
        <v>159</v>
      </c>
      <c r="B66" s="63" t="s">
        <v>1499</v>
      </c>
      <c r="C66" s="159">
        <v>20.7</v>
      </c>
      <c r="D66" s="159" t="s">
        <v>1242</v>
      </c>
      <c r="E66" s="60"/>
      <c r="F66" s="78"/>
      <c r="G66" s="79"/>
      <c r="H66" s="44"/>
      <c r="L66" s="44"/>
      <c r="M66" s="44"/>
      <c r="N66" s="76"/>
    </row>
    <row r="67" spans="1:14" x14ac:dyDescent="0.25">
      <c r="B67" s="63"/>
      <c r="E67" s="60"/>
      <c r="F67" s="78"/>
      <c r="G67" s="79"/>
      <c r="H67" s="44"/>
      <c r="L67" s="44"/>
      <c r="M67" s="44"/>
      <c r="N67" s="76"/>
    </row>
    <row r="68" spans="1:14" x14ac:dyDescent="0.25">
      <c r="B68" s="63" t="s">
        <v>1420</v>
      </c>
      <c r="C68" s="60"/>
      <c r="D68" s="60"/>
      <c r="E68" s="60"/>
      <c r="F68" s="79"/>
      <c r="G68" s="79"/>
      <c r="H68" s="44"/>
      <c r="L68" s="44"/>
      <c r="M68" s="44"/>
      <c r="N68" s="76"/>
    </row>
    <row r="69" spans="1:14" x14ac:dyDescent="0.25">
      <c r="B69" s="63" t="s">
        <v>161</v>
      </c>
      <c r="E69" s="60"/>
      <c r="F69" s="79"/>
      <c r="G69" s="79"/>
      <c r="H69" s="44"/>
      <c r="L69" s="44"/>
      <c r="M69" s="44"/>
      <c r="N69" s="76"/>
    </row>
    <row r="70" spans="1:14" x14ac:dyDescent="0.25">
      <c r="A70" s="46" t="s">
        <v>162</v>
      </c>
      <c r="B70" s="145" t="s">
        <v>1590</v>
      </c>
      <c r="C70" s="155">
        <v>9</v>
      </c>
      <c r="D70" s="155" t="s">
        <v>1242</v>
      </c>
      <c r="E70" s="42"/>
      <c r="F70" s="168">
        <f t="shared" ref="F70:F76" si="2">IF($C$77=0,"",IF(C70="[for completion]","",C70/$C$77))</f>
        <v>4.5789875349783768E-4</v>
      </c>
      <c r="G70" s="168" t="str">
        <f>IF($D$77=0,"",IF(D70="[Mark as ND1 if not relevant]","",D70/$D$77))</f>
        <v/>
      </c>
      <c r="H70" s="44"/>
      <c r="L70" s="44"/>
      <c r="M70" s="44"/>
      <c r="N70" s="76"/>
    </row>
    <row r="71" spans="1:14" x14ac:dyDescent="0.25">
      <c r="A71" s="46" t="s">
        <v>163</v>
      </c>
      <c r="B71" s="146" t="s">
        <v>1591</v>
      </c>
      <c r="C71" s="155">
        <v>18</v>
      </c>
      <c r="D71" s="155" t="s">
        <v>1242</v>
      </c>
      <c r="E71" s="42"/>
      <c r="F71" s="168">
        <f t="shared" si="2"/>
        <v>9.1579750699567536E-4</v>
      </c>
      <c r="G71" s="168" t="str">
        <f t="shared" ref="G71:G76" si="3">IF($D$77=0,"",IF(D71="[Mark as ND1 if not relevant]","",D71/$D$77))</f>
        <v/>
      </c>
      <c r="H71" s="44"/>
      <c r="L71" s="44"/>
      <c r="M71" s="44"/>
      <c r="N71" s="76"/>
    </row>
    <row r="72" spans="1:14" x14ac:dyDescent="0.25">
      <c r="A72" s="46" t="s">
        <v>164</v>
      </c>
      <c r="B72" s="145" t="s">
        <v>1592</v>
      </c>
      <c r="C72" s="155">
        <v>37</v>
      </c>
      <c r="D72" s="155" t="s">
        <v>1242</v>
      </c>
      <c r="E72" s="42"/>
      <c r="F72" s="168">
        <f t="shared" si="2"/>
        <v>1.8824726532688883E-3</v>
      </c>
      <c r="G72" s="168" t="str">
        <f t="shared" si="3"/>
        <v/>
      </c>
      <c r="H72" s="44"/>
      <c r="L72" s="44"/>
      <c r="M72" s="44"/>
      <c r="N72" s="76"/>
    </row>
    <row r="73" spans="1:14" x14ac:dyDescent="0.25">
      <c r="A73" s="46" t="s">
        <v>165</v>
      </c>
      <c r="B73" s="145" t="s">
        <v>1593</v>
      </c>
      <c r="C73" s="155">
        <v>54</v>
      </c>
      <c r="D73" s="155" t="s">
        <v>1242</v>
      </c>
      <c r="E73" s="42"/>
      <c r="F73" s="168">
        <f t="shared" si="2"/>
        <v>2.7473925209870261E-3</v>
      </c>
      <c r="G73" s="168" t="str">
        <f t="shared" si="3"/>
        <v/>
      </c>
      <c r="H73" s="44"/>
      <c r="L73" s="44"/>
      <c r="M73" s="44"/>
      <c r="N73" s="76"/>
    </row>
    <row r="74" spans="1:14" x14ac:dyDescent="0.25">
      <c r="A74" s="46" t="s">
        <v>166</v>
      </c>
      <c r="B74" s="145" t="s">
        <v>1594</v>
      </c>
      <c r="C74" s="155">
        <v>83</v>
      </c>
      <c r="D74" s="155" t="s">
        <v>1242</v>
      </c>
      <c r="E74" s="42"/>
      <c r="F74" s="168">
        <f t="shared" si="2"/>
        <v>4.2228440600356144E-3</v>
      </c>
      <c r="G74" s="168" t="str">
        <f t="shared" si="3"/>
        <v/>
      </c>
      <c r="H74" s="44"/>
      <c r="L74" s="44"/>
      <c r="M74" s="44"/>
      <c r="N74" s="76"/>
    </row>
    <row r="75" spans="1:14" x14ac:dyDescent="0.25">
      <c r="A75" s="46" t="s">
        <v>167</v>
      </c>
      <c r="B75" s="145" t="s">
        <v>1595</v>
      </c>
      <c r="C75" s="155">
        <v>887</v>
      </c>
      <c r="D75" s="155" t="s">
        <v>1242</v>
      </c>
      <c r="E75" s="42"/>
      <c r="F75" s="168">
        <f t="shared" si="2"/>
        <v>4.512846603917578E-2</v>
      </c>
      <c r="G75" s="168" t="str">
        <f t="shared" si="3"/>
        <v/>
      </c>
      <c r="H75" s="44"/>
      <c r="L75" s="44"/>
      <c r="M75" s="44"/>
      <c r="N75" s="76"/>
    </row>
    <row r="76" spans="1:14" x14ac:dyDescent="0.25">
      <c r="A76" s="46" t="s">
        <v>168</v>
      </c>
      <c r="B76" s="145" t="s">
        <v>1596</v>
      </c>
      <c r="C76" s="155">
        <v>18567</v>
      </c>
      <c r="D76" s="155" t="s">
        <v>1242</v>
      </c>
      <c r="E76" s="42"/>
      <c r="F76" s="168">
        <f t="shared" si="2"/>
        <v>0.94464512846603921</v>
      </c>
      <c r="G76" s="168" t="str">
        <f t="shared" si="3"/>
        <v/>
      </c>
      <c r="H76" s="44"/>
      <c r="L76" s="44"/>
      <c r="M76" s="44"/>
      <c r="N76" s="76"/>
    </row>
    <row r="77" spans="1:14" x14ac:dyDescent="0.25">
      <c r="A77" s="46" t="s">
        <v>169</v>
      </c>
      <c r="B77" s="80" t="s">
        <v>148</v>
      </c>
      <c r="C77" s="157">
        <f>SUM(C70:C76)</f>
        <v>19655</v>
      </c>
      <c r="D77" s="157">
        <f>SUM(D70:D76)</f>
        <v>0</v>
      </c>
      <c r="E77" s="63"/>
      <c r="F77" s="169">
        <f>SUM(F70:F76)</f>
        <v>1</v>
      </c>
      <c r="G77" s="169">
        <f>SUM(G70:G76)</f>
        <v>0</v>
      </c>
      <c r="H77" s="44"/>
      <c r="L77" s="44"/>
      <c r="M77" s="44"/>
      <c r="N77" s="76"/>
    </row>
    <row r="78" spans="1:14" outlineLevel="1" x14ac:dyDescent="0.25">
      <c r="A78" s="46" t="s">
        <v>170</v>
      </c>
      <c r="B78" s="81" t="s">
        <v>171</v>
      </c>
      <c r="C78" s="157"/>
      <c r="D78" s="157"/>
      <c r="E78" s="63"/>
      <c r="F78" s="168">
        <f>IF($C$77=0,"",IF(C78="[for completion]","",C78/$C$77))</f>
        <v>0</v>
      </c>
      <c r="G78" s="168" t="str">
        <f t="shared" ref="G78:G87" si="4">IF($D$77=0,"",IF(D78="[for completion]","",D78/$D$77))</f>
        <v/>
      </c>
      <c r="H78" s="44"/>
      <c r="L78" s="44"/>
      <c r="M78" s="44"/>
      <c r="N78" s="76"/>
    </row>
    <row r="79" spans="1:14" outlineLevel="1" x14ac:dyDescent="0.25">
      <c r="A79" s="46" t="s">
        <v>172</v>
      </c>
      <c r="B79" s="81" t="s">
        <v>173</v>
      </c>
      <c r="C79" s="157"/>
      <c r="D79" s="157"/>
      <c r="E79" s="63"/>
      <c r="F79" s="168">
        <f t="shared" ref="F79:F87" si="5">IF($C$77=0,"",IF(C79="[for completion]","",C79/$C$77))</f>
        <v>0</v>
      </c>
      <c r="G79" s="168" t="str">
        <f t="shared" si="4"/>
        <v/>
      </c>
      <c r="H79" s="44"/>
      <c r="L79" s="44"/>
      <c r="M79" s="44"/>
      <c r="N79" s="76"/>
    </row>
    <row r="80" spans="1:14" outlineLevel="1" x14ac:dyDescent="0.25">
      <c r="A80" s="46" t="s">
        <v>174</v>
      </c>
      <c r="B80" s="81" t="s">
        <v>175</v>
      </c>
      <c r="C80" s="157"/>
      <c r="D80" s="157"/>
      <c r="E80" s="63"/>
      <c r="F80" s="168">
        <f t="shared" si="5"/>
        <v>0</v>
      </c>
      <c r="G80" s="168" t="str">
        <f t="shared" si="4"/>
        <v/>
      </c>
      <c r="H80" s="44"/>
      <c r="L80" s="44"/>
      <c r="M80" s="44"/>
      <c r="N80" s="76"/>
    </row>
    <row r="81" spans="1:14" outlineLevel="1" x14ac:dyDescent="0.25">
      <c r="A81" s="46" t="s">
        <v>176</v>
      </c>
      <c r="B81" s="81" t="s">
        <v>177</v>
      </c>
      <c r="C81" s="157"/>
      <c r="D81" s="157"/>
      <c r="E81" s="63"/>
      <c r="F81" s="168">
        <f t="shared" si="5"/>
        <v>0</v>
      </c>
      <c r="G81" s="168" t="str">
        <f t="shared" si="4"/>
        <v/>
      </c>
      <c r="H81" s="44"/>
      <c r="L81" s="44"/>
      <c r="M81" s="44"/>
      <c r="N81" s="76"/>
    </row>
    <row r="82" spans="1:14" outlineLevel="1" x14ac:dyDescent="0.25">
      <c r="A82" s="46" t="s">
        <v>178</v>
      </c>
      <c r="B82" s="81" t="s">
        <v>179</v>
      </c>
      <c r="C82" s="157"/>
      <c r="D82" s="157"/>
      <c r="E82" s="63"/>
      <c r="F82" s="168">
        <f t="shared" si="5"/>
        <v>0</v>
      </c>
      <c r="G82" s="168" t="str">
        <f t="shared" si="4"/>
        <v/>
      </c>
      <c r="H82" s="44"/>
      <c r="L82" s="44"/>
      <c r="M82" s="44"/>
      <c r="N82" s="76"/>
    </row>
    <row r="83" spans="1:14" outlineLevel="1" x14ac:dyDescent="0.25">
      <c r="A83" s="46" t="s">
        <v>180</v>
      </c>
      <c r="B83" s="81"/>
      <c r="C83" s="71"/>
      <c r="D83" s="71"/>
      <c r="E83" s="63"/>
      <c r="F83" s="72"/>
      <c r="G83" s="72"/>
      <c r="H83" s="44"/>
      <c r="L83" s="44"/>
      <c r="M83" s="44"/>
      <c r="N83" s="76"/>
    </row>
    <row r="84" spans="1:14" outlineLevel="1" x14ac:dyDescent="0.25">
      <c r="A84" s="46" t="s">
        <v>181</v>
      </c>
      <c r="B84" s="81"/>
      <c r="C84" s="71"/>
      <c r="D84" s="71"/>
      <c r="E84" s="63"/>
      <c r="F84" s="72"/>
      <c r="G84" s="72"/>
      <c r="H84" s="44"/>
      <c r="L84" s="44"/>
      <c r="M84" s="44"/>
      <c r="N84" s="76"/>
    </row>
    <row r="85" spans="1:14" outlineLevel="1" x14ac:dyDescent="0.25">
      <c r="A85" s="46" t="s">
        <v>182</v>
      </c>
      <c r="B85" s="81"/>
      <c r="C85" s="71"/>
      <c r="D85" s="71"/>
      <c r="E85" s="63"/>
      <c r="F85" s="72"/>
      <c r="G85" s="72"/>
      <c r="H85" s="44"/>
      <c r="L85" s="44"/>
      <c r="M85" s="44"/>
      <c r="N85" s="76"/>
    </row>
    <row r="86" spans="1:14" outlineLevel="1" x14ac:dyDescent="0.25">
      <c r="A86" s="46" t="s">
        <v>183</v>
      </c>
      <c r="B86" s="80"/>
      <c r="C86" s="71"/>
      <c r="D86" s="71"/>
      <c r="E86" s="63"/>
      <c r="F86" s="72">
        <f t="shared" si="5"/>
        <v>0</v>
      </c>
      <c r="G86" s="72" t="str">
        <f t="shared" si="4"/>
        <v/>
      </c>
      <c r="H86" s="44"/>
      <c r="L86" s="44"/>
      <c r="M86" s="44"/>
      <c r="N86" s="76"/>
    </row>
    <row r="87" spans="1:14" outlineLevel="1" x14ac:dyDescent="0.25">
      <c r="A87" s="46" t="s">
        <v>184</v>
      </c>
      <c r="B87" s="81"/>
      <c r="C87" s="71"/>
      <c r="D87" s="71"/>
      <c r="E87" s="63"/>
      <c r="F87" s="72">
        <f t="shared" si="5"/>
        <v>0</v>
      </c>
      <c r="G87" s="72" t="str">
        <f t="shared" si="4"/>
        <v/>
      </c>
      <c r="H87" s="44"/>
      <c r="L87" s="44"/>
      <c r="M87" s="44"/>
      <c r="N87" s="76"/>
    </row>
    <row r="88" spans="1:14" ht="15" customHeight="1" x14ac:dyDescent="0.25">
      <c r="A88" s="65"/>
      <c r="B88" s="66" t="s">
        <v>185</v>
      </c>
      <c r="C88" s="103" t="s">
        <v>1428</v>
      </c>
      <c r="D88" s="103" t="s">
        <v>1429</v>
      </c>
      <c r="E88" s="67"/>
      <c r="F88" s="68" t="s">
        <v>186</v>
      </c>
      <c r="G88" s="65" t="s">
        <v>187</v>
      </c>
      <c r="H88" s="44"/>
      <c r="L88" s="44"/>
      <c r="M88" s="44"/>
      <c r="N88" s="76"/>
    </row>
    <row r="89" spans="1:14" x14ac:dyDescent="0.25">
      <c r="A89" s="46" t="s">
        <v>188</v>
      </c>
      <c r="B89" s="63" t="s">
        <v>160</v>
      </c>
      <c r="C89" s="159">
        <v>1.1017005357084475</v>
      </c>
      <c r="D89" s="159">
        <v>2.1017005357084475</v>
      </c>
      <c r="E89" s="60"/>
      <c r="F89" s="174"/>
      <c r="G89" s="175"/>
      <c r="H89" s="44"/>
      <c r="L89" s="44"/>
      <c r="M89" s="44"/>
      <c r="N89" s="76"/>
    </row>
    <row r="90" spans="1:14" x14ac:dyDescent="0.25">
      <c r="B90" s="63"/>
      <c r="C90" s="159"/>
      <c r="D90" s="159"/>
      <c r="E90" s="60"/>
      <c r="F90" s="174"/>
      <c r="G90" s="175"/>
      <c r="H90" s="44"/>
      <c r="L90" s="44"/>
      <c r="M90" s="44"/>
      <c r="N90" s="76"/>
    </row>
    <row r="91" spans="1:14" x14ac:dyDescent="0.25">
      <c r="B91" s="63" t="s">
        <v>1421</v>
      </c>
      <c r="C91" s="173"/>
      <c r="D91" s="173"/>
      <c r="E91" s="60"/>
      <c r="F91" s="175"/>
      <c r="G91" s="175"/>
      <c r="H91" s="44"/>
      <c r="L91" s="44"/>
      <c r="M91" s="44"/>
      <c r="N91" s="76"/>
    </row>
    <row r="92" spans="1:14" x14ac:dyDescent="0.25">
      <c r="A92" s="46" t="s">
        <v>189</v>
      </c>
      <c r="B92" s="63" t="s">
        <v>161</v>
      </c>
      <c r="C92" s="159"/>
      <c r="D92" s="159"/>
      <c r="E92" s="60"/>
      <c r="F92" s="175"/>
      <c r="G92" s="175"/>
      <c r="H92" s="44"/>
      <c r="L92" s="44"/>
      <c r="M92" s="44"/>
      <c r="N92" s="76"/>
    </row>
    <row r="93" spans="1:14" x14ac:dyDescent="0.25">
      <c r="A93" s="46" t="s">
        <v>190</v>
      </c>
      <c r="B93" s="146" t="s">
        <v>1590</v>
      </c>
      <c r="C93" s="155">
        <v>3699</v>
      </c>
      <c r="D93" s="155">
        <v>0</v>
      </c>
      <c r="E93" s="42"/>
      <c r="F93" s="168">
        <f>IF($C$100=0,"",IF(C93="[for completion]","",IF(C93="","",C93/$C$100)))</f>
        <v>0.42038868053187861</v>
      </c>
      <c r="G93" s="168">
        <f>IF($D$100=0,"",IF(D93="[Mark as ND1 if not relevant]","",IF(D93="","",D93/$D$100)))</f>
        <v>0</v>
      </c>
      <c r="H93" s="44"/>
      <c r="L93" s="44"/>
      <c r="M93" s="44"/>
      <c r="N93" s="76"/>
    </row>
    <row r="94" spans="1:14" x14ac:dyDescent="0.25">
      <c r="A94" s="46" t="s">
        <v>191</v>
      </c>
      <c r="B94" s="146" t="s">
        <v>1591</v>
      </c>
      <c r="C94" s="338">
        <v>4500</v>
      </c>
      <c r="D94" s="338">
        <v>3699</v>
      </c>
      <c r="E94" s="42"/>
      <c r="F94" s="168">
        <f t="shared" ref="F94:F99" si="6">IF($C$100=0,"",IF(C94="[for completion]","",IF(C94="","",C94/$C$100)))</f>
        <v>0.51142175247187183</v>
      </c>
      <c r="G94" s="168">
        <f t="shared" ref="G94:G99" si="7">IF($D$100=0,"",IF(D94="[Mark as ND1 if not relevant]","",IF(D94="","",D94/$D$100)))</f>
        <v>0.42038868053187861</v>
      </c>
      <c r="H94" s="44"/>
      <c r="L94" s="44"/>
      <c r="M94" s="44"/>
      <c r="N94" s="76"/>
    </row>
    <row r="95" spans="1:14" x14ac:dyDescent="0.25">
      <c r="A95" s="46" t="s">
        <v>192</v>
      </c>
      <c r="B95" s="146" t="s">
        <v>1592</v>
      </c>
      <c r="C95" s="338">
        <v>0</v>
      </c>
      <c r="D95" s="338">
        <v>4500</v>
      </c>
      <c r="E95" s="42"/>
      <c r="F95" s="168">
        <f t="shared" si="6"/>
        <v>0</v>
      </c>
      <c r="G95" s="168">
        <f t="shared" si="7"/>
        <v>0.51142175247187183</v>
      </c>
      <c r="H95" s="44"/>
      <c r="L95" s="44"/>
      <c r="M95" s="44"/>
      <c r="N95" s="76"/>
    </row>
    <row r="96" spans="1:14" x14ac:dyDescent="0.25">
      <c r="A96" s="46" t="s">
        <v>193</v>
      </c>
      <c r="B96" s="146" t="s">
        <v>1593</v>
      </c>
      <c r="C96" s="338">
        <v>600</v>
      </c>
      <c r="D96" s="338">
        <v>0</v>
      </c>
      <c r="E96" s="42"/>
      <c r="F96" s="168">
        <f t="shared" si="6"/>
        <v>6.8189566996249576E-2</v>
      </c>
      <c r="G96" s="168">
        <f t="shared" si="7"/>
        <v>0</v>
      </c>
      <c r="H96" s="44"/>
      <c r="L96" s="44"/>
      <c r="M96" s="44"/>
      <c r="N96" s="76"/>
    </row>
    <row r="97" spans="1:14" x14ac:dyDescent="0.25">
      <c r="A97" s="46" t="s">
        <v>194</v>
      </c>
      <c r="B97" s="146" t="s">
        <v>1594</v>
      </c>
      <c r="C97" s="338">
        <v>0</v>
      </c>
      <c r="D97" s="338">
        <v>600</v>
      </c>
      <c r="E97" s="42"/>
      <c r="F97" s="168">
        <f t="shared" si="6"/>
        <v>0</v>
      </c>
      <c r="G97" s="168">
        <f t="shared" si="7"/>
        <v>6.8189566996249576E-2</v>
      </c>
      <c r="H97" s="44"/>
      <c r="L97" s="44"/>
      <c r="M97" s="44"/>
    </row>
    <row r="98" spans="1:14" x14ac:dyDescent="0.25">
      <c r="A98" s="46" t="s">
        <v>195</v>
      </c>
      <c r="B98" s="146" t="s">
        <v>1595</v>
      </c>
      <c r="C98" s="338">
        <v>0</v>
      </c>
      <c r="D98" s="338">
        <v>0</v>
      </c>
      <c r="E98" s="42"/>
      <c r="F98" s="168">
        <f t="shared" si="6"/>
        <v>0</v>
      </c>
      <c r="G98" s="168">
        <f t="shared" si="7"/>
        <v>0</v>
      </c>
      <c r="H98" s="44"/>
      <c r="L98" s="44"/>
      <c r="M98" s="44"/>
    </row>
    <row r="99" spans="1:14" x14ac:dyDescent="0.25">
      <c r="A99" s="46" t="s">
        <v>196</v>
      </c>
      <c r="B99" s="146" t="s">
        <v>1596</v>
      </c>
      <c r="C99" s="338"/>
      <c r="D99" s="338"/>
      <c r="E99" s="42"/>
      <c r="F99" s="168" t="str">
        <f t="shared" si="6"/>
        <v/>
      </c>
      <c r="G99" s="168" t="str">
        <f t="shared" si="7"/>
        <v/>
      </c>
      <c r="H99" s="44"/>
      <c r="L99" s="44"/>
      <c r="M99" s="44"/>
    </row>
    <row r="100" spans="1:14" x14ac:dyDescent="0.25">
      <c r="A100" s="46" t="s">
        <v>197</v>
      </c>
      <c r="B100" s="80" t="s">
        <v>148</v>
      </c>
      <c r="C100" s="157">
        <f>SUM(C93:C99)</f>
        <v>8799</v>
      </c>
      <c r="D100" s="157">
        <f>SUM(D93:D99)</f>
        <v>8799</v>
      </c>
      <c r="E100" s="63"/>
      <c r="F100" s="169">
        <f>SUM(F93:F99)</f>
        <v>1</v>
      </c>
      <c r="G100" s="169">
        <f>SUM(G93:G99)</f>
        <v>1</v>
      </c>
      <c r="H100" s="44"/>
      <c r="L100" s="44"/>
      <c r="M100" s="44"/>
    </row>
    <row r="101" spans="1:14" outlineLevel="1" x14ac:dyDescent="0.25">
      <c r="A101" s="46" t="s">
        <v>198</v>
      </c>
      <c r="B101" s="81" t="s">
        <v>171</v>
      </c>
      <c r="C101" s="157"/>
      <c r="D101" s="157"/>
      <c r="E101" s="63"/>
      <c r="F101" s="168">
        <f t="shared" ref="F101:F105" si="8">IF($C$100=0,"",IF(C101="[for completion]","",C101/$C$100))</f>
        <v>0</v>
      </c>
      <c r="G101" s="168">
        <f t="shared" ref="G101:G105" si="9">IF($D$100=0,"",IF(D101="[for completion]","",D101/$D$100))</f>
        <v>0</v>
      </c>
      <c r="H101" s="44"/>
      <c r="L101" s="44"/>
      <c r="M101" s="44"/>
    </row>
    <row r="102" spans="1:14" outlineLevel="1" x14ac:dyDescent="0.25">
      <c r="A102" s="46" t="s">
        <v>199</v>
      </c>
      <c r="B102" s="81" t="s">
        <v>173</v>
      </c>
      <c r="C102" s="157"/>
      <c r="D102" s="157"/>
      <c r="E102" s="63"/>
      <c r="F102" s="168">
        <f t="shared" si="8"/>
        <v>0</v>
      </c>
      <c r="G102" s="168">
        <f t="shared" si="9"/>
        <v>0</v>
      </c>
      <c r="H102" s="44"/>
      <c r="L102" s="44"/>
      <c r="M102" s="44"/>
    </row>
    <row r="103" spans="1:14" outlineLevel="1" x14ac:dyDescent="0.25">
      <c r="A103" s="46" t="s">
        <v>200</v>
      </c>
      <c r="B103" s="81" t="s">
        <v>175</v>
      </c>
      <c r="C103" s="157"/>
      <c r="D103" s="157"/>
      <c r="E103" s="63"/>
      <c r="F103" s="168">
        <f t="shared" si="8"/>
        <v>0</v>
      </c>
      <c r="G103" s="168">
        <f t="shared" si="9"/>
        <v>0</v>
      </c>
      <c r="H103" s="44"/>
      <c r="L103" s="44"/>
      <c r="M103" s="44"/>
    </row>
    <row r="104" spans="1:14" outlineLevel="1" x14ac:dyDescent="0.25">
      <c r="A104" s="46" t="s">
        <v>201</v>
      </c>
      <c r="B104" s="81" t="s">
        <v>177</v>
      </c>
      <c r="C104" s="157"/>
      <c r="D104" s="157"/>
      <c r="E104" s="63"/>
      <c r="F104" s="168">
        <f t="shared" si="8"/>
        <v>0</v>
      </c>
      <c r="G104" s="168">
        <f t="shared" si="9"/>
        <v>0</v>
      </c>
      <c r="H104" s="44"/>
      <c r="L104" s="44"/>
      <c r="M104" s="44"/>
    </row>
    <row r="105" spans="1:14" outlineLevel="1" x14ac:dyDescent="0.25">
      <c r="A105" s="46" t="s">
        <v>202</v>
      </c>
      <c r="B105" s="81" t="s">
        <v>179</v>
      </c>
      <c r="C105" s="157"/>
      <c r="D105" s="157"/>
      <c r="E105" s="63"/>
      <c r="F105" s="168">
        <f t="shared" si="8"/>
        <v>0</v>
      </c>
      <c r="G105" s="168">
        <f t="shared" si="9"/>
        <v>0</v>
      </c>
      <c r="H105" s="44"/>
      <c r="L105" s="44"/>
      <c r="M105" s="44"/>
    </row>
    <row r="106" spans="1:14" outlineLevel="1" x14ac:dyDescent="0.25">
      <c r="A106" s="46" t="s">
        <v>203</v>
      </c>
      <c r="B106" s="81"/>
      <c r="C106" s="71"/>
      <c r="D106" s="71"/>
      <c r="E106" s="63"/>
      <c r="F106" s="72"/>
      <c r="G106" s="72"/>
      <c r="H106" s="44"/>
      <c r="L106" s="44"/>
      <c r="M106" s="44"/>
    </row>
    <row r="107" spans="1:14" outlineLevel="1" x14ac:dyDescent="0.25">
      <c r="A107" s="46" t="s">
        <v>204</v>
      </c>
      <c r="B107" s="81"/>
      <c r="C107" s="71"/>
      <c r="D107" s="71"/>
      <c r="E107" s="63"/>
      <c r="F107" s="72"/>
      <c r="G107" s="72"/>
      <c r="H107" s="44"/>
      <c r="L107" s="44"/>
      <c r="M107" s="44"/>
    </row>
    <row r="108" spans="1:14" outlineLevel="1" x14ac:dyDescent="0.25">
      <c r="A108" s="46" t="s">
        <v>205</v>
      </c>
      <c r="B108" s="80"/>
      <c r="C108" s="71"/>
      <c r="D108" s="71"/>
      <c r="E108" s="63"/>
      <c r="F108" s="72"/>
      <c r="G108" s="72"/>
      <c r="H108" s="44"/>
      <c r="L108" s="44"/>
      <c r="M108" s="44"/>
    </row>
    <row r="109" spans="1:14" outlineLevel="1" x14ac:dyDescent="0.25">
      <c r="A109" s="46" t="s">
        <v>206</v>
      </c>
      <c r="B109" s="81"/>
      <c r="C109" s="71"/>
      <c r="D109" s="71"/>
      <c r="E109" s="63"/>
      <c r="F109" s="72"/>
      <c r="G109" s="72"/>
      <c r="H109" s="44"/>
      <c r="L109" s="44"/>
      <c r="M109" s="44"/>
    </row>
    <row r="110" spans="1:14" outlineLevel="1" x14ac:dyDescent="0.25">
      <c r="A110" s="46" t="s">
        <v>207</v>
      </c>
      <c r="B110" s="81"/>
      <c r="C110" s="71"/>
      <c r="D110" s="71"/>
      <c r="E110" s="63"/>
      <c r="F110" s="72"/>
      <c r="G110" s="72"/>
      <c r="H110" s="44"/>
      <c r="L110" s="44"/>
      <c r="M110" s="44"/>
    </row>
    <row r="111" spans="1:14" ht="15" customHeight="1" x14ac:dyDescent="0.25">
      <c r="A111" s="65"/>
      <c r="B111" s="162" t="s">
        <v>1621</v>
      </c>
      <c r="C111" s="68" t="s">
        <v>208</v>
      </c>
      <c r="D111" s="68" t="s">
        <v>209</v>
      </c>
      <c r="E111" s="67"/>
      <c r="F111" s="68" t="s">
        <v>210</v>
      </c>
      <c r="G111" s="68" t="s">
        <v>211</v>
      </c>
      <c r="H111" s="44"/>
      <c r="L111" s="44"/>
      <c r="M111" s="44"/>
    </row>
    <row r="112" spans="1:14" s="82" customFormat="1" x14ac:dyDescent="0.25">
      <c r="A112" s="46" t="s">
        <v>212</v>
      </c>
      <c r="B112" s="63" t="s">
        <v>213</v>
      </c>
      <c r="C112" s="155">
        <v>0</v>
      </c>
      <c r="D112" s="155">
        <v>0</v>
      </c>
      <c r="E112" s="72"/>
      <c r="F112" s="168" t="str">
        <f>IF($C$129=0,"",IF(C112="[for completion]","",IF(C112="","",C112/$C$129)))</f>
        <v/>
      </c>
      <c r="G112" s="168" t="str">
        <f>IF($D$129=0,"",IF(D112="[for completion]","",IF(D112="","",D112/$D$129)))</f>
        <v/>
      </c>
      <c r="I112" s="46"/>
      <c r="J112" s="46"/>
      <c r="K112" s="46"/>
      <c r="L112" s="44" t="s">
        <v>1599</v>
      </c>
      <c r="M112" s="44"/>
      <c r="N112" s="44"/>
    </row>
    <row r="113" spans="1:14" s="82" customFormat="1" x14ac:dyDescent="0.25">
      <c r="A113" s="46" t="s">
        <v>214</v>
      </c>
      <c r="B113" s="63" t="s">
        <v>1600</v>
      </c>
      <c r="C113" s="338">
        <v>0</v>
      </c>
      <c r="D113" s="338">
        <v>0</v>
      </c>
      <c r="E113" s="72"/>
      <c r="F113" s="168" t="str">
        <f t="shared" ref="F113:F128" si="10">IF($C$129=0,"",IF(C113="[for completion]","",IF(C113="","",C113/$C$129)))</f>
        <v/>
      </c>
      <c r="G113" s="168" t="str">
        <f t="shared" ref="G113:G128" si="11">IF($D$129=0,"",IF(D113="[for completion]","",IF(D113="","",D113/$D$129)))</f>
        <v/>
      </c>
      <c r="I113" s="46"/>
      <c r="J113" s="46"/>
      <c r="K113" s="46"/>
      <c r="L113" s="63" t="s">
        <v>1600</v>
      </c>
      <c r="M113" s="44"/>
      <c r="N113" s="44"/>
    </row>
    <row r="114" spans="1:14" s="82" customFormat="1" x14ac:dyDescent="0.25">
      <c r="A114" s="46" t="s">
        <v>215</v>
      </c>
      <c r="B114" s="63" t="s">
        <v>222</v>
      </c>
      <c r="C114" s="338">
        <v>0</v>
      </c>
      <c r="D114" s="338">
        <v>0</v>
      </c>
      <c r="E114" s="72"/>
      <c r="F114" s="168" t="str">
        <f t="shared" si="10"/>
        <v/>
      </c>
      <c r="G114" s="168" t="str">
        <f t="shared" si="11"/>
        <v/>
      </c>
      <c r="I114" s="46"/>
      <c r="J114" s="46"/>
      <c r="K114" s="46"/>
      <c r="L114" s="63" t="s">
        <v>222</v>
      </c>
      <c r="M114" s="44"/>
      <c r="N114" s="44"/>
    </row>
    <row r="115" spans="1:14" s="82" customFormat="1" x14ac:dyDescent="0.25">
      <c r="A115" s="46" t="s">
        <v>216</v>
      </c>
      <c r="B115" s="63" t="s">
        <v>1601</v>
      </c>
      <c r="C115" s="338">
        <v>0</v>
      </c>
      <c r="D115" s="338">
        <v>0</v>
      </c>
      <c r="E115" s="72"/>
      <c r="F115" s="168" t="str">
        <f t="shared" si="10"/>
        <v/>
      </c>
      <c r="G115" s="168" t="str">
        <f t="shared" si="11"/>
        <v/>
      </c>
      <c r="I115" s="46"/>
      <c r="J115" s="46"/>
      <c r="K115" s="46"/>
      <c r="L115" s="63" t="s">
        <v>1601</v>
      </c>
      <c r="M115" s="44"/>
      <c r="N115" s="44"/>
    </row>
    <row r="116" spans="1:14" s="82" customFormat="1" x14ac:dyDescent="0.25">
      <c r="A116" s="46" t="s">
        <v>218</v>
      </c>
      <c r="B116" s="63" t="s">
        <v>1602</v>
      </c>
      <c r="C116" s="338">
        <v>0</v>
      </c>
      <c r="D116" s="338">
        <v>0</v>
      </c>
      <c r="E116" s="72"/>
      <c r="F116" s="168" t="str">
        <f t="shared" si="10"/>
        <v/>
      </c>
      <c r="G116" s="168" t="str">
        <f t="shared" si="11"/>
        <v/>
      </c>
      <c r="I116" s="46"/>
      <c r="J116" s="46"/>
      <c r="K116" s="46"/>
      <c r="L116" s="63" t="s">
        <v>1602</v>
      </c>
      <c r="M116" s="44"/>
      <c r="N116" s="44"/>
    </row>
    <row r="117" spans="1:14" s="82" customFormat="1" x14ac:dyDescent="0.25">
      <c r="A117" s="46" t="s">
        <v>219</v>
      </c>
      <c r="B117" s="63" t="s">
        <v>224</v>
      </c>
      <c r="C117" s="338">
        <v>0</v>
      </c>
      <c r="D117" s="338">
        <v>0</v>
      </c>
      <c r="E117" s="63"/>
      <c r="F117" s="168" t="str">
        <f t="shared" si="10"/>
        <v/>
      </c>
      <c r="G117" s="168" t="str">
        <f t="shared" si="11"/>
        <v/>
      </c>
      <c r="I117" s="46"/>
      <c r="J117" s="46"/>
      <c r="K117" s="46"/>
      <c r="L117" s="63" t="s">
        <v>224</v>
      </c>
      <c r="M117" s="44"/>
      <c r="N117" s="44"/>
    </row>
    <row r="118" spans="1:14" x14ac:dyDescent="0.25">
      <c r="A118" s="46" t="s">
        <v>220</v>
      </c>
      <c r="B118" s="63" t="s">
        <v>226</v>
      </c>
      <c r="C118" s="338">
        <v>0</v>
      </c>
      <c r="D118" s="338">
        <v>0</v>
      </c>
      <c r="E118" s="63"/>
      <c r="F118" s="168" t="str">
        <f t="shared" si="10"/>
        <v/>
      </c>
      <c r="G118" s="168" t="str">
        <f t="shared" si="11"/>
        <v/>
      </c>
      <c r="L118" s="63" t="s">
        <v>226</v>
      </c>
      <c r="M118" s="44"/>
    </row>
    <row r="119" spans="1:14" x14ac:dyDescent="0.25">
      <c r="A119" s="46" t="s">
        <v>221</v>
      </c>
      <c r="B119" s="63" t="s">
        <v>1603</v>
      </c>
      <c r="C119" s="338">
        <v>0</v>
      </c>
      <c r="D119" s="338">
        <v>0</v>
      </c>
      <c r="E119" s="63"/>
      <c r="F119" s="168" t="str">
        <f t="shared" si="10"/>
        <v/>
      </c>
      <c r="G119" s="168" t="str">
        <f t="shared" si="11"/>
        <v/>
      </c>
      <c r="L119" s="63" t="s">
        <v>1603</v>
      </c>
      <c r="M119" s="44"/>
    </row>
    <row r="120" spans="1:14" x14ac:dyDescent="0.25">
      <c r="A120" s="46" t="s">
        <v>223</v>
      </c>
      <c r="B120" s="63" t="s">
        <v>228</v>
      </c>
      <c r="C120" s="338">
        <v>0</v>
      </c>
      <c r="D120" s="338">
        <v>0</v>
      </c>
      <c r="E120" s="63"/>
      <c r="F120" s="168" t="str">
        <f t="shared" si="10"/>
        <v/>
      </c>
      <c r="G120" s="168" t="str">
        <f t="shared" si="11"/>
        <v/>
      </c>
      <c r="L120" s="63" t="s">
        <v>228</v>
      </c>
      <c r="M120" s="44"/>
    </row>
    <row r="121" spans="1:14" x14ac:dyDescent="0.25">
      <c r="A121" s="46" t="s">
        <v>225</v>
      </c>
      <c r="B121" s="63" t="s">
        <v>1610</v>
      </c>
      <c r="C121" s="338">
        <v>0</v>
      </c>
      <c r="D121" s="338">
        <v>0</v>
      </c>
      <c r="E121" s="63"/>
      <c r="F121" s="168" t="str">
        <f t="shared" ref="F121" si="12">IF($C$129=0,"",IF(C121="[for completion]","",IF(C121="","",C121/$C$129)))</f>
        <v/>
      </c>
      <c r="G121" s="168" t="str">
        <f t="shared" ref="G121" si="13">IF($D$129=0,"",IF(D121="[for completion]","",IF(D121="","",D121/$D$129)))</f>
        <v/>
      </c>
      <c r="L121" s="63"/>
      <c r="M121" s="44"/>
    </row>
    <row r="122" spans="1:14" x14ac:dyDescent="0.25">
      <c r="A122" s="46" t="s">
        <v>227</v>
      </c>
      <c r="B122" s="63" t="s">
        <v>230</v>
      </c>
      <c r="C122" s="338">
        <v>0</v>
      </c>
      <c r="D122" s="338">
        <v>0</v>
      </c>
      <c r="E122" s="63"/>
      <c r="F122" s="168" t="str">
        <f t="shared" si="10"/>
        <v/>
      </c>
      <c r="G122" s="168" t="str">
        <f t="shared" si="11"/>
        <v/>
      </c>
      <c r="L122" s="63" t="s">
        <v>230</v>
      </c>
      <c r="M122" s="44"/>
    </row>
    <row r="123" spans="1:14" x14ac:dyDescent="0.25">
      <c r="A123" s="46" t="s">
        <v>229</v>
      </c>
      <c r="B123" s="63" t="s">
        <v>217</v>
      </c>
      <c r="C123" s="338">
        <v>0</v>
      </c>
      <c r="D123" s="338">
        <v>0</v>
      </c>
      <c r="E123" s="63"/>
      <c r="F123" s="168" t="str">
        <f t="shared" si="10"/>
        <v/>
      </c>
      <c r="G123" s="168" t="str">
        <f t="shared" si="11"/>
        <v/>
      </c>
      <c r="L123" s="63" t="s">
        <v>217</v>
      </c>
      <c r="M123" s="44"/>
    </row>
    <row r="124" spans="1:14" x14ac:dyDescent="0.25">
      <c r="A124" s="46" t="s">
        <v>231</v>
      </c>
      <c r="B124" s="146" t="s">
        <v>1605</v>
      </c>
      <c r="C124" s="338">
        <v>0</v>
      </c>
      <c r="D124" s="338">
        <v>0</v>
      </c>
      <c r="E124" s="63"/>
      <c r="F124" s="168" t="str">
        <f t="shared" si="10"/>
        <v/>
      </c>
      <c r="G124" s="168" t="str">
        <f t="shared" si="11"/>
        <v/>
      </c>
      <c r="L124" s="146" t="s">
        <v>1605</v>
      </c>
      <c r="M124" s="44"/>
    </row>
    <row r="125" spans="1:14" x14ac:dyDescent="0.25">
      <c r="A125" s="46" t="s">
        <v>233</v>
      </c>
      <c r="B125" s="63" t="s">
        <v>232</v>
      </c>
      <c r="C125" s="338">
        <v>0</v>
      </c>
      <c r="D125" s="338">
        <v>0</v>
      </c>
      <c r="E125" s="63"/>
      <c r="F125" s="168" t="str">
        <f t="shared" si="10"/>
        <v/>
      </c>
      <c r="G125" s="168" t="str">
        <f t="shared" si="11"/>
        <v/>
      </c>
      <c r="L125" s="63" t="s">
        <v>232</v>
      </c>
      <c r="M125" s="44"/>
    </row>
    <row r="126" spans="1:14" x14ac:dyDescent="0.25">
      <c r="A126" s="46" t="s">
        <v>235</v>
      </c>
      <c r="B126" s="63" t="s">
        <v>234</v>
      </c>
      <c r="C126" s="338">
        <v>0</v>
      </c>
      <c r="D126" s="338">
        <v>0</v>
      </c>
      <c r="E126" s="63"/>
      <c r="F126" s="168" t="str">
        <f t="shared" si="10"/>
        <v/>
      </c>
      <c r="G126" s="168" t="str">
        <f t="shared" si="11"/>
        <v/>
      </c>
      <c r="H126" s="76"/>
      <c r="L126" s="63" t="s">
        <v>234</v>
      </c>
      <c r="M126" s="44"/>
    </row>
    <row r="127" spans="1:14" x14ac:dyDescent="0.25">
      <c r="A127" s="46" t="s">
        <v>236</v>
      </c>
      <c r="B127" s="63" t="s">
        <v>1604</v>
      </c>
      <c r="C127" s="338">
        <v>0</v>
      </c>
      <c r="D127" s="338">
        <v>0</v>
      </c>
      <c r="E127" s="63"/>
      <c r="F127" s="168" t="str">
        <f t="shared" ref="F127" si="14">IF($C$129=0,"",IF(C127="[for completion]","",IF(C127="","",C127/$C$129)))</f>
        <v/>
      </c>
      <c r="G127" s="168" t="str">
        <f t="shared" ref="G127" si="15">IF($D$129=0,"",IF(D127="[for completion]","",IF(D127="","",D127/$D$129)))</f>
        <v/>
      </c>
      <c r="H127" s="44"/>
      <c r="L127" s="63" t="s">
        <v>1604</v>
      </c>
      <c r="M127" s="44"/>
    </row>
    <row r="128" spans="1:14" x14ac:dyDescent="0.25">
      <c r="A128" s="46" t="s">
        <v>1606</v>
      </c>
      <c r="B128" s="63" t="s">
        <v>146</v>
      </c>
      <c r="C128" s="338">
        <v>0</v>
      </c>
      <c r="D128" s="338">
        <v>0</v>
      </c>
      <c r="E128" s="63"/>
      <c r="F128" s="168" t="str">
        <f t="shared" si="10"/>
        <v/>
      </c>
      <c r="G128" s="168" t="str">
        <f t="shared" si="11"/>
        <v/>
      </c>
      <c r="H128" s="44"/>
      <c r="L128" s="44"/>
      <c r="M128" s="44"/>
    </row>
    <row r="129" spans="1:14" x14ac:dyDescent="0.25">
      <c r="A129" s="46" t="s">
        <v>1609</v>
      </c>
      <c r="B129" s="80" t="s">
        <v>148</v>
      </c>
      <c r="C129" s="155">
        <f>SUM(C112:C128)</f>
        <v>0</v>
      </c>
      <c r="D129" s="155">
        <f>SUM(D112:D128)</f>
        <v>0</v>
      </c>
      <c r="E129" s="63"/>
      <c r="F129" s="150">
        <f>SUM(F112:F128)</f>
        <v>0</v>
      </c>
      <c r="G129" s="150">
        <f>SUM(G112:G128)</f>
        <v>0</v>
      </c>
      <c r="H129" s="44"/>
      <c r="L129" s="44"/>
      <c r="M129" s="44"/>
    </row>
    <row r="130" spans="1:14" outlineLevel="1" x14ac:dyDescent="0.25">
      <c r="A130" s="46" t="s">
        <v>237</v>
      </c>
      <c r="B130" s="75" t="s">
        <v>150</v>
      </c>
      <c r="C130" s="155"/>
      <c r="D130" s="155"/>
      <c r="E130" s="63"/>
      <c r="F130" s="168" t="str">
        <f>IF($C$129=0,"",IF(C130="[for completion]","",IF(C130="","",C130/$C$129)))</f>
        <v/>
      </c>
      <c r="G130" s="168" t="str">
        <f>IF($D$129=0,"",IF(D130="[for completion]","",IF(D130="","",D130/$D$129)))</f>
        <v/>
      </c>
      <c r="H130" s="44"/>
      <c r="L130" s="44"/>
      <c r="M130" s="44"/>
    </row>
    <row r="131" spans="1:14" outlineLevel="1" x14ac:dyDescent="0.25">
      <c r="A131" s="46" t="s">
        <v>238</v>
      </c>
      <c r="B131" s="75" t="s">
        <v>150</v>
      </c>
      <c r="C131" s="155"/>
      <c r="D131" s="155"/>
      <c r="E131" s="63"/>
      <c r="F131" s="168" t="str">
        <f t="shared" ref="F131:F136" si="16">IF($C$129=0,"",IF(C131="[for completion]","",C131/$C$129))</f>
        <v/>
      </c>
      <c r="G131" s="168" t="str">
        <f t="shared" ref="G131:G136" si="17">IF($D$129=0,"",IF(D131="[for completion]","",D131/$D$129))</f>
        <v/>
      </c>
      <c r="H131" s="44"/>
      <c r="L131" s="44"/>
      <c r="M131" s="44"/>
    </row>
    <row r="132" spans="1:14" outlineLevel="1" x14ac:dyDescent="0.25">
      <c r="A132" s="46" t="s">
        <v>239</v>
      </c>
      <c r="B132" s="75" t="s">
        <v>150</v>
      </c>
      <c r="C132" s="155"/>
      <c r="D132" s="155"/>
      <c r="E132" s="63"/>
      <c r="F132" s="168" t="str">
        <f t="shared" si="16"/>
        <v/>
      </c>
      <c r="G132" s="168" t="str">
        <f t="shared" si="17"/>
        <v/>
      </c>
      <c r="H132" s="44"/>
      <c r="L132" s="44"/>
      <c r="M132" s="44"/>
    </row>
    <row r="133" spans="1:14" outlineLevel="1" x14ac:dyDescent="0.25">
      <c r="A133" s="46" t="s">
        <v>240</v>
      </c>
      <c r="B133" s="75" t="s">
        <v>150</v>
      </c>
      <c r="C133" s="155"/>
      <c r="D133" s="155"/>
      <c r="E133" s="63"/>
      <c r="F133" s="168" t="str">
        <f t="shared" si="16"/>
        <v/>
      </c>
      <c r="G133" s="168" t="str">
        <f t="shared" si="17"/>
        <v/>
      </c>
      <c r="H133" s="44"/>
      <c r="L133" s="44"/>
      <c r="M133" s="44"/>
    </row>
    <row r="134" spans="1:14" outlineLevel="1" x14ac:dyDescent="0.25">
      <c r="A134" s="46" t="s">
        <v>241</v>
      </c>
      <c r="B134" s="75" t="s">
        <v>150</v>
      </c>
      <c r="C134" s="155"/>
      <c r="D134" s="155"/>
      <c r="E134" s="63"/>
      <c r="F134" s="168" t="str">
        <f t="shared" si="16"/>
        <v/>
      </c>
      <c r="G134" s="168" t="str">
        <f t="shared" si="17"/>
        <v/>
      </c>
      <c r="H134" s="44"/>
      <c r="L134" s="44"/>
      <c r="M134" s="44"/>
    </row>
    <row r="135" spans="1:14" outlineLevel="1" x14ac:dyDescent="0.25">
      <c r="A135" s="46" t="s">
        <v>242</v>
      </c>
      <c r="B135" s="75" t="s">
        <v>150</v>
      </c>
      <c r="C135" s="155"/>
      <c r="D135" s="155"/>
      <c r="E135" s="63"/>
      <c r="F135" s="168" t="str">
        <f t="shared" si="16"/>
        <v/>
      </c>
      <c r="G135" s="168" t="str">
        <f t="shared" si="17"/>
        <v/>
      </c>
      <c r="H135" s="44"/>
      <c r="L135" s="44"/>
      <c r="M135" s="44"/>
    </row>
    <row r="136" spans="1:14" outlineLevel="1" x14ac:dyDescent="0.25">
      <c r="A136" s="46" t="s">
        <v>243</v>
      </c>
      <c r="B136" s="75" t="s">
        <v>150</v>
      </c>
      <c r="C136" s="155"/>
      <c r="D136" s="155"/>
      <c r="E136" s="63"/>
      <c r="F136" s="168" t="str">
        <f t="shared" si="16"/>
        <v/>
      </c>
      <c r="G136" s="168" t="str">
        <f t="shared" si="17"/>
        <v/>
      </c>
      <c r="H136" s="44"/>
      <c r="L136" s="44"/>
      <c r="M136" s="44"/>
    </row>
    <row r="137" spans="1:14" ht="15" customHeight="1" x14ac:dyDescent="0.25">
      <c r="A137" s="65"/>
      <c r="B137" s="66" t="s">
        <v>244</v>
      </c>
      <c r="C137" s="68" t="s">
        <v>208</v>
      </c>
      <c r="D137" s="68" t="s">
        <v>209</v>
      </c>
      <c r="E137" s="67"/>
      <c r="F137" s="68" t="s">
        <v>210</v>
      </c>
      <c r="G137" s="68" t="s">
        <v>211</v>
      </c>
      <c r="H137" s="44"/>
      <c r="L137" s="44"/>
      <c r="M137" s="44"/>
    </row>
    <row r="138" spans="1:14" s="82" customFormat="1" x14ac:dyDescent="0.25">
      <c r="A138" s="46" t="s">
        <v>245</v>
      </c>
      <c r="B138" s="63" t="s">
        <v>213</v>
      </c>
      <c r="C138" s="155">
        <v>0</v>
      </c>
      <c r="D138" s="155">
        <v>0</v>
      </c>
      <c r="E138" s="72"/>
      <c r="F138" s="168">
        <f>IF($C$155=0,"",IF(C138="[for completion]","",IF(C138="","",C138/$C$155)))</f>
        <v>0</v>
      </c>
      <c r="G138" s="168">
        <f>IF($D$155=0,"",IF(D138="[for completion]","",IF(D138="","",D138/$D$155)))</f>
        <v>0</v>
      </c>
      <c r="H138" s="44"/>
      <c r="I138" s="46"/>
      <c r="J138" s="46"/>
      <c r="K138" s="46"/>
      <c r="L138" s="44"/>
      <c r="M138" s="44"/>
      <c r="N138" s="44"/>
    </row>
    <row r="139" spans="1:14" s="82" customFormat="1" x14ac:dyDescent="0.25">
      <c r="A139" s="46" t="s">
        <v>246</v>
      </c>
      <c r="B139" s="63" t="s">
        <v>1600</v>
      </c>
      <c r="C139" s="338">
        <v>0</v>
      </c>
      <c r="D139" s="338">
        <v>0</v>
      </c>
      <c r="E139" s="72"/>
      <c r="F139" s="168">
        <f t="shared" ref="F139:F146" si="18">IF($C$155=0,"",IF(C139="[for completion]","",IF(C139="","",C139/$C$155)))</f>
        <v>0</v>
      </c>
      <c r="G139" s="168">
        <f t="shared" ref="G139:G146" si="19">IF($D$155=0,"",IF(D139="[for completion]","",IF(D139="","",D139/$D$155)))</f>
        <v>0</v>
      </c>
      <c r="H139" s="44"/>
      <c r="I139" s="46"/>
      <c r="J139" s="46"/>
      <c r="K139" s="46"/>
      <c r="L139" s="44"/>
      <c r="M139" s="44"/>
      <c r="N139" s="44"/>
    </row>
    <row r="140" spans="1:14" s="82" customFormat="1" x14ac:dyDescent="0.25">
      <c r="A140" s="46" t="s">
        <v>247</v>
      </c>
      <c r="B140" s="63" t="s">
        <v>222</v>
      </c>
      <c r="C140" s="338">
        <v>0</v>
      </c>
      <c r="D140" s="338">
        <v>0</v>
      </c>
      <c r="E140" s="72"/>
      <c r="F140" s="168">
        <f t="shared" si="18"/>
        <v>0</v>
      </c>
      <c r="G140" s="168">
        <f t="shared" si="19"/>
        <v>0</v>
      </c>
      <c r="H140" s="44"/>
      <c r="I140" s="46"/>
      <c r="J140" s="46"/>
      <c r="K140" s="46"/>
      <c r="L140" s="44"/>
      <c r="M140" s="44"/>
      <c r="N140" s="44"/>
    </row>
    <row r="141" spans="1:14" s="82" customFormat="1" x14ac:dyDescent="0.25">
      <c r="A141" s="46" t="s">
        <v>248</v>
      </c>
      <c r="B141" s="63" t="s">
        <v>1601</v>
      </c>
      <c r="C141" s="338">
        <v>0</v>
      </c>
      <c r="D141" s="338">
        <v>0</v>
      </c>
      <c r="E141" s="72"/>
      <c r="F141" s="168">
        <f t="shared" si="18"/>
        <v>0</v>
      </c>
      <c r="G141" s="168">
        <f t="shared" si="19"/>
        <v>0</v>
      </c>
      <c r="H141" s="44"/>
      <c r="I141" s="46"/>
      <c r="J141" s="46"/>
      <c r="K141" s="46"/>
      <c r="L141" s="44"/>
      <c r="M141" s="44"/>
      <c r="N141" s="44"/>
    </row>
    <row r="142" spans="1:14" s="82" customFormat="1" x14ac:dyDescent="0.25">
      <c r="A142" s="46" t="s">
        <v>249</v>
      </c>
      <c r="B142" s="63" t="s">
        <v>1602</v>
      </c>
      <c r="C142" s="338">
        <v>0</v>
      </c>
      <c r="D142" s="338">
        <v>0</v>
      </c>
      <c r="E142" s="72"/>
      <c r="F142" s="168">
        <f t="shared" si="18"/>
        <v>0</v>
      </c>
      <c r="G142" s="168">
        <f t="shared" si="19"/>
        <v>0</v>
      </c>
      <c r="H142" s="44"/>
      <c r="I142" s="46"/>
      <c r="J142" s="46"/>
      <c r="K142" s="46"/>
      <c r="L142" s="44"/>
      <c r="M142" s="44"/>
      <c r="N142" s="44"/>
    </row>
    <row r="143" spans="1:14" s="82" customFormat="1" x14ac:dyDescent="0.25">
      <c r="A143" s="46" t="s">
        <v>250</v>
      </c>
      <c r="B143" s="63" t="s">
        <v>224</v>
      </c>
      <c r="C143" s="338">
        <v>0</v>
      </c>
      <c r="D143" s="338">
        <v>0</v>
      </c>
      <c r="E143" s="63"/>
      <c r="F143" s="168">
        <f t="shared" si="18"/>
        <v>0</v>
      </c>
      <c r="G143" s="168">
        <f t="shared" si="19"/>
        <v>0</v>
      </c>
      <c r="H143" s="44"/>
      <c r="I143" s="46"/>
      <c r="J143" s="46"/>
      <c r="K143" s="46"/>
      <c r="L143" s="44"/>
      <c r="M143" s="44"/>
      <c r="N143" s="44"/>
    </row>
    <row r="144" spans="1:14" x14ac:dyDescent="0.25">
      <c r="A144" s="46" t="s">
        <v>251</v>
      </c>
      <c r="B144" s="63" t="s">
        <v>226</v>
      </c>
      <c r="C144" s="338">
        <v>0</v>
      </c>
      <c r="D144" s="338">
        <v>0</v>
      </c>
      <c r="E144" s="63"/>
      <c r="F144" s="168">
        <f t="shared" si="18"/>
        <v>0</v>
      </c>
      <c r="G144" s="168">
        <f t="shared" si="19"/>
        <v>0</v>
      </c>
      <c r="H144" s="44"/>
      <c r="L144" s="44"/>
      <c r="M144" s="44"/>
    </row>
    <row r="145" spans="1:14" x14ac:dyDescent="0.25">
      <c r="A145" s="46" t="s">
        <v>252</v>
      </c>
      <c r="B145" s="63" t="s">
        <v>1603</v>
      </c>
      <c r="C145" s="338">
        <v>0</v>
      </c>
      <c r="D145" s="338">
        <v>0</v>
      </c>
      <c r="E145" s="63"/>
      <c r="F145" s="168">
        <f t="shared" si="18"/>
        <v>0</v>
      </c>
      <c r="G145" s="168">
        <f t="shared" si="19"/>
        <v>0</v>
      </c>
      <c r="H145" s="44"/>
      <c r="L145" s="44"/>
      <c r="M145" s="44"/>
      <c r="N145" s="76"/>
    </row>
    <row r="146" spans="1:14" x14ac:dyDescent="0.25">
      <c r="A146" s="46" t="s">
        <v>253</v>
      </c>
      <c r="B146" s="63" t="s">
        <v>228</v>
      </c>
      <c r="C146" s="338">
        <v>0</v>
      </c>
      <c r="D146" s="338">
        <v>0</v>
      </c>
      <c r="E146" s="63"/>
      <c r="F146" s="168">
        <f t="shared" si="18"/>
        <v>0</v>
      </c>
      <c r="G146" s="168">
        <f t="shared" si="19"/>
        <v>0</v>
      </c>
      <c r="H146" s="44"/>
      <c r="L146" s="44"/>
      <c r="M146" s="44"/>
      <c r="N146" s="76"/>
    </row>
    <row r="147" spans="1:14" x14ac:dyDescent="0.25">
      <c r="A147" s="46" t="s">
        <v>254</v>
      </c>
      <c r="B147" s="63" t="s">
        <v>1610</v>
      </c>
      <c r="C147" s="338">
        <v>0</v>
      </c>
      <c r="D147" s="338">
        <v>0</v>
      </c>
      <c r="E147" s="63"/>
      <c r="F147" s="168">
        <f t="shared" ref="F147" si="20">IF($C$155=0,"",IF(C147="[for completion]","",IF(C147="","",C147/$C$155)))</f>
        <v>0</v>
      </c>
      <c r="G147" s="168">
        <f t="shared" ref="G147" si="21">IF($D$155=0,"",IF(D147="[for completion]","",IF(D147="","",D147/$D$155)))</f>
        <v>0</v>
      </c>
      <c r="H147" s="44"/>
      <c r="L147" s="44"/>
      <c r="M147" s="44"/>
      <c r="N147" s="76"/>
    </row>
    <row r="148" spans="1:14" x14ac:dyDescent="0.25">
      <c r="A148" s="46" t="s">
        <v>255</v>
      </c>
      <c r="B148" s="63" t="s">
        <v>230</v>
      </c>
      <c r="C148" s="338">
        <v>0</v>
      </c>
      <c r="D148" s="338">
        <v>0</v>
      </c>
      <c r="E148" s="63"/>
      <c r="F148" s="168">
        <f t="shared" ref="F148:F154" si="22">IF($C$155=0,"",IF(C148="[for completion]","",IF(C148="","",C148/$C$155)))</f>
        <v>0</v>
      </c>
      <c r="G148" s="168">
        <f t="shared" ref="G148:G154" si="23">IF($D$155=0,"",IF(D148="[for completion]","",IF(D148="","",D148/$D$155)))</f>
        <v>0</v>
      </c>
      <c r="H148" s="44"/>
      <c r="L148" s="44"/>
      <c r="M148" s="44"/>
      <c r="N148" s="76"/>
    </row>
    <row r="149" spans="1:14" x14ac:dyDescent="0.25">
      <c r="A149" s="46" t="s">
        <v>256</v>
      </c>
      <c r="B149" s="63" t="s">
        <v>217</v>
      </c>
      <c r="C149" s="338">
        <v>8799</v>
      </c>
      <c r="D149" s="338">
        <v>8799</v>
      </c>
      <c r="E149" s="63"/>
      <c r="F149" s="168">
        <f t="shared" si="22"/>
        <v>1</v>
      </c>
      <c r="G149" s="168">
        <f t="shared" si="23"/>
        <v>1</v>
      </c>
      <c r="H149" s="44"/>
      <c r="L149" s="44"/>
      <c r="M149" s="44"/>
      <c r="N149" s="76"/>
    </row>
    <row r="150" spans="1:14" x14ac:dyDescent="0.25">
      <c r="A150" s="46" t="s">
        <v>257</v>
      </c>
      <c r="B150" s="146" t="s">
        <v>1605</v>
      </c>
      <c r="C150" s="338">
        <v>0</v>
      </c>
      <c r="D150" s="338">
        <v>0</v>
      </c>
      <c r="E150" s="63"/>
      <c r="F150" s="168">
        <f t="shared" si="22"/>
        <v>0</v>
      </c>
      <c r="G150" s="168">
        <f t="shared" si="23"/>
        <v>0</v>
      </c>
      <c r="H150" s="44"/>
      <c r="L150" s="44"/>
      <c r="M150" s="44"/>
      <c r="N150" s="76"/>
    </row>
    <row r="151" spans="1:14" x14ac:dyDescent="0.25">
      <c r="A151" s="46" t="s">
        <v>258</v>
      </c>
      <c r="B151" s="63" t="s">
        <v>232</v>
      </c>
      <c r="C151" s="338">
        <v>0</v>
      </c>
      <c r="D151" s="338">
        <v>0</v>
      </c>
      <c r="E151" s="63"/>
      <c r="F151" s="168">
        <f t="shared" si="22"/>
        <v>0</v>
      </c>
      <c r="G151" s="168">
        <f t="shared" si="23"/>
        <v>0</v>
      </c>
      <c r="H151" s="44"/>
      <c r="L151" s="44"/>
      <c r="M151" s="44"/>
      <c r="N151" s="76"/>
    </row>
    <row r="152" spans="1:14" x14ac:dyDescent="0.25">
      <c r="A152" s="46" t="s">
        <v>259</v>
      </c>
      <c r="B152" s="63" t="s">
        <v>234</v>
      </c>
      <c r="C152" s="338">
        <v>0</v>
      </c>
      <c r="D152" s="338">
        <v>0</v>
      </c>
      <c r="E152" s="63"/>
      <c r="F152" s="168">
        <f t="shared" si="22"/>
        <v>0</v>
      </c>
      <c r="G152" s="168">
        <f t="shared" si="23"/>
        <v>0</v>
      </c>
      <c r="H152" s="44"/>
      <c r="L152" s="44"/>
      <c r="M152" s="44"/>
      <c r="N152" s="76"/>
    </row>
    <row r="153" spans="1:14" x14ac:dyDescent="0.25">
      <c r="A153" s="46" t="s">
        <v>260</v>
      </c>
      <c r="B153" s="63" t="s">
        <v>1604</v>
      </c>
      <c r="C153" s="338">
        <v>0</v>
      </c>
      <c r="D153" s="338">
        <v>0</v>
      </c>
      <c r="E153" s="63"/>
      <c r="F153" s="168">
        <f t="shared" si="22"/>
        <v>0</v>
      </c>
      <c r="G153" s="168">
        <f t="shared" si="23"/>
        <v>0</v>
      </c>
      <c r="H153" s="44"/>
      <c r="L153" s="44"/>
      <c r="M153" s="44"/>
      <c r="N153" s="76"/>
    </row>
    <row r="154" spans="1:14" x14ac:dyDescent="0.25">
      <c r="A154" s="46" t="s">
        <v>1607</v>
      </c>
      <c r="B154" s="63" t="s">
        <v>146</v>
      </c>
      <c r="C154" s="338">
        <v>0</v>
      </c>
      <c r="D154" s="338">
        <v>0</v>
      </c>
      <c r="E154" s="63"/>
      <c r="F154" s="168">
        <f t="shared" si="22"/>
        <v>0</v>
      </c>
      <c r="G154" s="168">
        <f t="shared" si="23"/>
        <v>0</v>
      </c>
      <c r="H154" s="44"/>
      <c r="L154" s="44"/>
      <c r="M154" s="44"/>
      <c r="N154" s="76"/>
    </row>
    <row r="155" spans="1:14" x14ac:dyDescent="0.25">
      <c r="A155" s="46" t="s">
        <v>1611</v>
      </c>
      <c r="B155" s="80" t="s">
        <v>148</v>
      </c>
      <c r="C155" s="155">
        <f>SUM(C138:C154)</f>
        <v>8799</v>
      </c>
      <c r="D155" s="155">
        <f>SUM(D138:D154)</f>
        <v>8799</v>
      </c>
      <c r="E155" s="63"/>
      <c r="F155" s="150">
        <f>SUM(F138:F154)</f>
        <v>1</v>
      </c>
      <c r="G155" s="150">
        <f>SUM(G138:G154)</f>
        <v>1</v>
      </c>
      <c r="H155" s="44"/>
      <c r="L155" s="44"/>
      <c r="M155" s="44"/>
      <c r="N155" s="76"/>
    </row>
    <row r="156" spans="1:14" outlineLevel="1" x14ac:dyDescent="0.25">
      <c r="A156" s="46" t="s">
        <v>261</v>
      </c>
      <c r="B156" s="75" t="s">
        <v>150</v>
      </c>
      <c r="C156" s="155"/>
      <c r="D156" s="155"/>
      <c r="E156" s="63"/>
      <c r="F156" s="168" t="str">
        <f>IF($C$155=0,"",IF(C156="[for completion]","",IF(C156="","",C156/$C$155)))</f>
        <v/>
      </c>
      <c r="G156" s="168" t="str">
        <f>IF($D$155=0,"",IF(D156="[for completion]","",IF(D156="","",D156/$D$155)))</f>
        <v/>
      </c>
      <c r="H156" s="44"/>
      <c r="L156" s="44"/>
      <c r="M156" s="44"/>
      <c r="N156" s="76"/>
    </row>
    <row r="157" spans="1:14" outlineLevel="1" x14ac:dyDescent="0.25">
      <c r="A157" s="46" t="s">
        <v>262</v>
      </c>
      <c r="B157" s="75" t="s">
        <v>150</v>
      </c>
      <c r="C157" s="155"/>
      <c r="D157" s="155"/>
      <c r="E157" s="63"/>
      <c r="F157" s="168" t="str">
        <f t="shared" ref="F157:F162" si="24">IF($C$155=0,"",IF(C157="[for completion]","",IF(C157="","",C157/$C$155)))</f>
        <v/>
      </c>
      <c r="G157" s="168" t="str">
        <f t="shared" ref="G157:G162" si="25">IF($D$155=0,"",IF(D157="[for completion]","",IF(D157="","",D157/$D$155)))</f>
        <v/>
      </c>
      <c r="H157" s="44"/>
      <c r="L157" s="44"/>
      <c r="M157" s="44"/>
      <c r="N157" s="76"/>
    </row>
    <row r="158" spans="1:14" outlineLevel="1" x14ac:dyDescent="0.25">
      <c r="A158" s="46" t="s">
        <v>263</v>
      </c>
      <c r="B158" s="75" t="s">
        <v>150</v>
      </c>
      <c r="C158" s="155"/>
      <c r="D158" s="155"/>
      <c r="E158" s="63"/>
      <c r="F158" s="168" t="str">
        <f t="shared" si="24"/>
        <v/>
      </c>
      <c r="G158" s="168" t="str">
        <f t="shared" si="25"/>
        <v/>
      </c>
      <c r="H158" s="44"/>
      <c r="L158" s="44"/>
      <c r="M158" s="44"/>
      <c r="N158" s="76"/>
    </row>
    <row r="159" spans="1:14" outlineLevel="1" x14ac:dyDescent="0.25">
      <c r="A159" s="46" t="s">
        <v>264</v>
      </c>
      <c r="B159" s="75" t="s">
        <v>150</v>
      </c>
      <c r="C159" s="155"/>
      <c r="D159" s="155"/>
      <c r="E159" s="63"/>
      <c r="F159" s="168" t="str">
        <f t="shared" si="24"/>
        <v/>
      </c>
      <c r="G159" s="168" t="str">
        <f t="shared" si="25"/>
        <v/>
      </c>
      <c r="H159" s="44"/>
      <c r="L159" s="44"/>
      <c r="M159" s="44"/>
      <c r="N159" s="76"/>
    </row>
    <row r="160" spans="1:14" outlineLevel="1" x14ac:dyDescent="0.25">
      <c r="A160" s="46" t="s">
        <v>265</v>
      </c>
      <c r="B160" s="75" t="s">
        <v>150</v>
      </c>
      <c r="C160" s="155"/>
      <c r="D160" s="155"/>
      <c r="E160" s="63"/>
      <c r="F160" s="168" t="str">
        <f t="shared" si="24"/>
        <v/>
      </c>
      <c r="G160" s="168" t="str">
        <f t="shared" si="25"/>
        <v/>
      </c>
      <c r="H160" s="44"/>
      <c r="L160" s="44"/>
      <c r="M160" s="44"/>
      <c r="N160" s="76"/>
    </row>
    <row r="161" spans="1:14" outlineLevel="1" x14ac:dyDescent="0.25">
      <c r="A161" s="46" t="s">
        <v>266</v>
      </c>
      <c r="B161" s="75" t="s">
        <v>150</v>
      </c>
      <c r="C161" s="155"/>
      <c r="D161" s="155"/>
      <c r="E161" s="63"/>
      <c r="F161" s="168" t="str">
        <f t="shared" si="24"/>
        <v/>
      </c>
      <c r="G161" s="168" t="str">
        <f t="shared" si="25"/>
        <v/>
      </c>
      <c r="H161" s="44"/>
      <c r="L161" s="44"/>
      <c r="M161" s="44"/>
      <c r="N161" s="76"/>
    </row>
    <row r="162" spans="1:14" outlineLevel="1" x14ac:dyDescent="0.25">
      <c r="A162" s="46" t="s">
        <v>267</v>
      </c>
      <c r="B162" s="75" t="s">
        <v>150</v>
      </c>
      <c r="C162" s="155"/>
      <c r="D162" s="155"/>
      <c r="E162" s="63"/>
      <c r="F162" s="168" t="str">
        <f t="shared" si="24"/>
        <v/>
      </c>
      <c r="G162" s="168" t="str">
        <f t="shared" si="25"/>
        <v/>
      </c>
      <c r="H162" s="44"/>
      <c r="L162" s="44"/>
      <c r="M162" s="44"/>
      <c r="N162" s="76"/>
    </row>
    <row r="163" spans="1:14" ht="15" customHeight="1" x14ac:dyDescent="0.25">
      <c r="A163" s="65"/>
      <c r="B163" s="66" t="s">
        <v>268</v>
      </c>
      <c r="C163" s="103" t="s">
        <v>208</v>
      </c>
      <c r="D163" s="103" t="s">
        <v>209</v>
      </c>
      <c r="E163" s="67"/>
      <c r="F163" s="103" t="s">
        <v>210</v>
      </c>
      <c r="G163" s="103" t="s">
        <v>211</v>
      </c>
      <c r="H163" s="44"/>
      <c r="L163" s="44"/>
      <c r="M163" s="44"/>
      <c r="N163" s="76"/>
    </row>
    <row r="164" spans="1:14" x14ac:dyDescent="0.25">
      <c r="A164" s="46" t="s">
        <v>270</v>
      </c>
      <c r="B164" s="44" t="s">
        <v>271</v>
      </c>
      <c r="C164" s="155">
        <v>600</v>
      </c>
      <c r="D164" s="155">
        <v>600</v>
      </c>
      <c r="E164" s="84"/>
      <c r="F164" s="168">
        <f>IF($C$167=0,"",IF(C164="[for completion]","",IF(C164="","",C164/$C$167)))</f>
        <v>6.8189566996249576E-2</v>
      </c>
      <c r="G164" s="168">
        <f>IF($D$167=0,"",IF(D164="[for completion]","",IF(D164="","",D164/$D$167)))</f>
        <v>6.8189566996249576E-2</v>
      </c>
      <c r="H164" s="44"/>
      <c r="L164" s="44"/>
      <c r="M164" s="44"/>
      <c r="N164" s="76"/>
    </row>
    <row r="165" spans="1:14" x14ac:dyDescent="0.25">
      <c r="A165" s="46" t="s">
        <v>272</v>
      </c>
      <c r="B165" s="44" t="s">
        <v>273</v>
      </c>
      <c r="C165" s="155">
        <v>8199</v>
      </c>
      <c r="D165" s="155">
        <v>8199</v>
      </c>
      <c r="E165" s="84"/>
      <c r="F165" s="168">
        <f t="shared" ref="F165:F166" si="26">IF($C$167=0,"",IF(C165="[for completion]","",IF(C165="","",C165/$C$167)))</f>
        <v>0.93181043300375044</v>
      </c>
      <c r="G165" s="168">
        <f t="shared" ref="G165:G166" si="27">IF($D$167=0,"",IF(D165="[for completion]","",IF(D165="","",D165/$D$167)))</f>
        <v>0.93181043300375044</v>
      </c>
      <c r="H165" s="44"/>
      <c r="L165" s="44"/>
      <c r="M165" s="44"/>
      <c r="N165" s="76"/>
    </row>
    <row r="166" spans="1:14" x14ac:dyDescent="0.25">
      <c r="A166" s="46" t="s">
        <v>274</v>
      </c>
      <c r="B166" s="44" t="s">
        <v>146</v>
      </c>
      <c r="C166" s="155">
        <v>0</v>
      </c>
      <c r="D166" s="155">
        <v>0</v>
      </c>
      <c r="E166" s="84"/>
      <c r="F166" s="168">
        <f t="shared" si="26"/>
        <v>0</v>
      </c>
      <c r="G166" s="168">
        <f t="shared" si="27"/>
        <v>0</v>
      </c>
      <c r="H166" s="44"/>
      <c r="L166" s="44"/>
      <c r="M166" s="44"/>
      <c r="N166" s="76"/>
    </row>
    <row r="167" spans="1:14" x14ac:dyDescent="0.25">
      <c r="A167" s="46" t="s">
        <v>275</v>
      </c>
      <c r="B167" s="85" t="s">
        <v>148</v>
      </c>
      <c r="C167" s="171">
        <f>SUM(C164:C166)</f>
        <v>8799</v>
      </c>
      <c r="D167" s="171">
        <f>SUM(D164:D166)</f>
        <v>8799</v>
      </c>
      <c r="E167" s="84"/>
      <c r="F167" s="170">
        <f>SUM(F164:F166)</f>
        <v>1</v>
      </c>
      <c r="G167" s="170">
        <f>SUM(G164:G166)</f>
        <v>1</v>
      </c>
      <c r="H167" s="44"/>
      <c r="L167" s="44"/>
      <c r="M167" s="44"/>
      <c r="N167" s="76"/>
    </row>
    <row r="168" spans="1:14" outlineLevel="1" x14ac:dyDescent="0.25">
      <c r="A168" s="46" t="s">
        <v>276</v>
      </c>
      <c r="B168" s="85"/>
      <c r="C168" s="171"/>
      <c r="D168" s="171"/>
      <c r="E168" s="84"/>
      <c r="F168" s="84"/>
      <c r="G168" s="42"/>
      <c r="H168" s="44"/>
      <c r="L168" s="44"/>
      <c r="M168" s="44"/>
      <c r="N168" s="76"/>
    </row>
    <row r="169" spans="1:14" outlineLevel="1" x14ac:dyDescent="0.25">
      <c r="A169" s="46" t="s">
        <v>277</v>
      </c>
      <c r="B169" s="85"/>
      <c r="C169" s="171"/>
      <c r="D169" s="171"/>
      <c r="E169" s="84"/>
      <c r="F169" s="84"/>
      <c r="G169" s="42"/>
      <c r="H169" s="44"/>
      <c r="L169" s="44"/>
      <c r="M169" s="44"/>
      <c r="N169" s="76"/>
    </row>
    <row r="170" spans="1:14" outlineLevel="1" x14ac:dyDescent="0.25">
      <c r="A170" s="46" t="s">
        <v>278</v>
      </c>
      <c r="B170" s="85"/>
      <c r="C170" s="171"/>
      <c r="D170" s="171"/>
      <c r="E170" s="84"/>
      <c r="F170" s="84"/>
      <c r="G170" s="42"/>
      <c r="H170" s="44"/>
      <c r="L170" s="44"/>
      <c r="M170" s="44"/>
      <c r="N170" s="76"/>
    </row>
    <row r="171" spans="1:14" outlineLevel="1" x14ac:dyDescent="0.25">
      <c r="A171" s="46" t="s">
        <v>279</v>
      </c>
      <c r="B171" s="85"/>
      <c r="C171" s="171"/>
      <c r="D171" s="171"/>
      <c r="E171" s="84"/>
      <c r="F171" s="84"/>
      <c r="G171" s="42"/>
      <c r="H171" s="44"/>
      <c r="L171" s="44"/>
      <c r="M171" s="44"/>
      <c r="N171" s="76"/>
    </row>
    <row r="172" spans="1:14" outlineLevel="1" x14ac:dyDescent="0.25">
      <c r="A172" s="46" t="s">
        <v>280</v>
      </c>
      <c r="B172" s="85"/>
      <c r="C172" s="171"/>
      <c r="D172" s="171"/>
      <c r="E172" s="84"/>
      <c r="F172" s="84"/>
      <c r="G172" s="42"/>
      <c r="H172" s="44"/>
      <c r="L172" s="44"/>
      <c r="M172" s="44"/>
      <c r="N172" s="76"/>
    </row>
    <row r="173" spans="1:14" ht="15" customHeight="1" x14ac:dyDescent="0.25">
      <c r="A173" s="65"/>
      <c r="B173" s="66" t="s">
        <v>281</v>
      </c>
      <c r="C173" s="65" t="s">
        <v>113</v>
      </c>
      <c r="D173" s="65"/>
      <c r="E173" s="67"/>
      <c r="F173" s="68" t="s">
        <v>282</v>
      </c>
      <c r="G173" s="68"/>
      <c r="H173" s="44"/>
      <c r="L173" s="44"/>
      <c r="M173" s="44"/>
      <c r="N173" s="76"/>
    </row>
    <row r="174" spans="1:14" ht="15" customHeight="1" x14ac:dyDescent="0.25">
      <c r="A174" s="46" t="s">
        <v>283</v>
      </c>
      <c r="B174" s="63" t="s">
        <v>284</v>
      </c>
      <c r="C174" s="155">
        <v>0</v>
      </c>
      <c r="D174" s="60"/>
      <c r="E174" s="52"/>
      <c r="F174" s="168">
        <f>IF($C$179=0,"",IF(C174="[for completion]","",C174/$C$179))</f>
        <v>0</v>
      </c>
      <c r="G174" s="72"/>
      <c r="H174" s="44"/>
      <c r="L174" s="44"/>
      <c r="M174" s="44"/>
      <c r="N174" s="76"/>
    </row>
    <row r="175" spans="1:14" ht="30.75" customHeight="1" x14ac:dyDescent="0.25">
      <c r="A175" s="46" t="s">
        <v>9</v>
      </c>
      <c r="B175" s="63" t="s">
        <v>1416</v>
      </c>
      <c r="C175" s="338">
        <v>31.909904000000001</v>
      </c>
      <c r="E175" s="74"/>
      <c r="F175" s="168">
        <f>IF($C$179=0,"",IF(C175="[for completion]","",C175/$C$179))</f>
        <v>0.13052986079696385</v>
      </c>
      <c r="G175" s="72"/>
      <c r="H175" s="44"/>
      <c r="L175" s="44"/>
      <c r="M175" s="44"/>
      <c r="N175" s="76"/>
    </row>
    <row r="176" spans="1:14" x14ac:dyDescent="0.25">
      <c r="A176" s="46" t="s">
        <v>285</v>
      </c>
      <c r="B176" s="63" t="s">
        <v>286</v>
      </c>
      <c r="C176" s="155">
        <v>0</v>
      </c>
      <c r="E176" s="74"/>
      <c r="F176" s="168"/>
      <c r="G176" s="72"/>
      <c r="H176" s="44"/>
      <c r="L176" s="44"/>
      <c r="M176" s="44"/>
      <c r="N176" s="76"/>
    </row>
    <row r="177" spans="1:14" x14ac:dyDescent="0.25">
      <c r="A177" s="46" t="s">
        <v>287</v>
      </c>
      <c r="B177" s="63" t="s">
        <v>288</v>
      </c>
      <c r="C177" s="155">
        <v>212.55449522000001</v>
      </c>
      <c r="E177" s="74"/>
      <c r="F177" s="168">
        <f t="shared" ref="F177:F187" si="28">IF($C$179=0,"",IF(C177="[for completion]","",C177/$C$179))</f>
        <v>0.86947013920303606</v>
      </c>
      <c r="G177" s="72"/>
      <c r="H177" s="44"/>
      <c r="L177" s="44"/>
      <c r="M177" s="44"/>
      <c r="N177" s="76"/>
    </row>
    <row r="178" spans="1:14" x14ac:dyDescent="0.25">
      <c r="A178" s="46" t="s">
        <v>289</v>
      </c>
      <c r="B178" s="63" t="s">
        <v>146</v>
      </c>
      <c r="C178" s="338">
        <v>0</v>
      </c>
      <c r="E178" s="74"/>
      <c r="F178" s="168">
        <f t="shared" si="28"/>
        <v>0</v>
      </c>
      <c r="G178" s="72"/>
      <c r="H178" s="44"/>
      <c r="L178" s="44"/>
      <c r="M178" s="44"/>
      <c r="N178" s="76"/>
    </row>
    <row r="179" spans="1:14" x14ac:dyDescent="0.25">
      <c r="A179" s="46" t="s">
        <v>10</v>
      </c>
      <c r="B179" s="80" t="s">
        <v>148</v>
      </c>
      <c r="C179" s="157">
        <f>SUM(C174:C178)</f>
        <v>244.46439922000002</v>
      </c>
      <c r="E179" s="74"/>
      <c r="F179" s="169">
        <f>SUM(F174:F178)</f>
        <v>0.99999999999999989</v>
      </c>
      <c r="G179" s="72"/>
      <c r="H179" s="44"/>
      <c r="L179" s="44"/>
      <c r="M179" s="44"/>
      <c r="N179" s="76"/>
    </row>
    <row r="180" spans="1:14" outlineLevel="1" x14ac:dyDescent="0.25">
      <c r="A180" s="46" t="s">
        <v>290</v>
      </c>
      <c r="B180" s="86" t="s">
        <v>291</v>
      </c>
      <c r="C180" s="155"/>
      <c r="E180" s="74"/>
      <c r="F180" s="168">
        <f t="shared" si="28"/>
        <v>0</v>
      </c>
      <c r="G180" s="72"/>
      <c r="H180" s="44"/>
      <c r="L180" s="44"/>
      <c r="M180" s="44"/>
      <c r="N180" s="76"/>
    </row>
    <row r="181" spans="1:14" s="86" customFormat="1" ht="30" outlineLevel="1" x14ac:dyDescent="0.25">
      <c r="A181" s="46" t="s">
        <v>292</v>
      </c>
      <c r="B181" s="86" t="s">
        <v>293</v>
      </c>
      <c r="C181" s="172"/>
      <c r="F181" s="168">
        <f t="shared" si="28"/>
        <v>0</v>
      </c>
    </row>
    <row r="182" spans="1:14" ht="30" outlineLevel="1" x14ac:dyDescent="0.25">
      <c r="A182" s="46" t="s">
        <v>294</v>
      </c>
      <c r="B182" s="86" t="s">
        <v>295</v>
      </c>
      <c r="C182" s="155"/>
      <c r="E182" s="74"/>
      <c r="F182" s="168">
        <f t="shared" si="28"/>
        <v>0</v>
      </c>
      <c r="G182" s="72"/>
      <c r="H182" s="44"/>
      <c r="L182" s="44"/>
      <c r="M182" s="44"/>
      <c r="N182" s="76"/>
    </row>
    <row r="183" spans="1:14" outlineLevel="1" x14ac:dyDescent="0.25">
      <c r="A183" s="46" t="s">
        <v>296</v>
      </c>
      <c r="B183" s="86" t="s">
        <v>297</v>
      </c>
      <c r="C183" s="155"/>
      <c r="E183" s="74"/>
      <c r="F183" s="168">
        <f t="shared" si="28"/>
        <v>0</v>
      </c>
      <c r="G183" s="72"/>
      <c r="H183" s="44"/>
      <c r="L183" s="44"/>
      <c r="M183" s="44"/>
      <c r="N183" s="76"/>
    </row>
    <row r="184" spans="1:14" s="86" customFormat="1" ht="30" outlineLevel="1" x14ac:dyDescent="0.25">
      <c r="A184" s="46" t="s">
        <v>298</v>
      </c>
      <c r="B184" s="86" t="s">
        <v>299</v>
      </c>
      <c r="C184" s="172"/>
      <c r="F184" s="168">
        <f t="shared" si="28"/>
        <v>0</v>
      </c>
    </row>
    <row r="185" spans="1:14" ht="30" outlineLevel="1" x14ac:dyDescent="0.25">
      <c r="A185" s="46" t="s">
        <v>300</v>
      </c>
      <c r="B185" s="86" t="s">
        <v>301</v>
      </c>
      <c r="C185" s="155"/>
      <c r="E185" s="74"/>
      <c r="F185" s="168">
        <f t="shared" si="28"/>
        <v>0</v>
      </c>
      <c r="G185" s="72"/>
      <c r="H185" s="44"/>
      <c r="L185" s="44"/>
      <c r="M185" s="44"/>
      <c r="N185" s="76"/>
    </row>
    <row r="186" spans="1:14" outlineLevel="1" x14ac:dyDescent="0.25">
      <c r="A186" s="46" t="s">
        <v>302</v>
      </c>
      <c r="B186" s="86" t="s">
        <v>303</v>
      </c>
      <c r="C186" s="155"/>
      <c r="E186" s="74"/>
      <c r="F186" s="168">
        <f t="shared" si="28"/>
        <v>0</v>
      </c>
      <c r="G186" s="72"/>
      <c r="H186" s="44"/>
      <c r="L186" s="44"/>
      <c r="M186" s="44"/>
      <c r="N186" s="76"/>
    </row>
    <row r="187" spans="1:14" outlineLevel="1" x14ac:dyDescent="0.25">
      <c r="A187" s="46" t="s">
        <v>304</v>
      </c>
      <c r="B187" s="86" t="s">
        <v>305</v>
      </c>
      <c r="C187" s="155"/>
      <c r="E187" s="74"/>
      <c r="F187" s="168">
        <f t="shared" si="28"/>
        <v>0</v>
      </c>
      <c r="G187" s="72"/>
      <c r="H187" s="44"/>
      <c r="L187" s="44"/>
      <c r="M187" s="44"/>
      <c r="N187" s="76"/>
    </row>
    <row r="188" spans="1:14" outlineLevel="1" x14ac:dyDescent="0.25">
      <c r="A188" s="46" t="s">
        <v>306</v>
      </c>
      <c r="B188" s="86"/>
      <c r="E188" s="74"/>
      <c r="F188" s="72"/>
      <c r="G188" s="72"/>
      <c r="H188" s="44"/>
      <c r="L188" s="44"/>
      <c r="M188" s="44"/>
      <c r="N188" s="76"/>
    </row>
    <row r="189" spans="1:14" outlineLevel="1" x14ac:dyDescent="0.25">
      <c r="A189" s="46" t="s">
        <v>307</v>
      </c>
      <c r="B189" s="86"/>
      <c r="E189" s="74"/>
      <c r="F189" s="72"/>
      <c r="G189" s="72"/>
      <c r="H189" s="44"/>
      <c r="L189" s="44"/>
      <c r="M189" s="44"/>
      <c r="N189" s="76"/>
    </row>
    <row r="190" spans="1:14" outlineLevel="1" x14ac:dyDescent="0.25">
      <c r="A190" s="46" t="s">
        <v>308</v>
      </c>
      <c r="B190" s="86"/>
      <c r="E190" s="74"/>
      <c r="F190" s="72"/>
      <c r="G190" s="72"/>
      <c r="H190" s="44"/>
      <c r="L190" s="44"/>
      <c r="M190" s="44"/>
      <c r="N190" s="76"/>
    </row>
    <row r="191" spans="1:14" outlineLevel="1" x14ac:dyDescent="0.25">
      <c r="A191" s="46" t="s">
        <v>309</v>
      </c>
      <c r="B191" s="75"/>
      <c r="E191" s="74"/>
      <c r="F191" s="72"/>
      <c r="G191" s="72"/>
      <c r="H191" s="44"/>
      <c r="L191" s="44"/>
      <c r="M191" s="44"/>
      <c r="N191" s="76"/>
    </row>
    <row r="192" spans="1:14" ht="15" customHeight="1" x14ac:dyDescent="0.25">
      <c r="A192" s="65"/>
      <c r="B192" s="66" t="s">
        <v>310</v>
      </c>
      <c r="C192" s="65" t="s">
        <v>113</v>
      </c>
      <c r="D192" s="65"/>
      <c r="E192" s="67"/>
      <c r="F192" s="68" t="s">
        <v>282</v>
      </c>
      <c r="G192" s="68"/>
      <c r="H192" s="44"/>
      <c r="L192" s="44"/>
      <c r="M192" s="44"/>
      <c r="N192" s="76"/>
    </row>
    <row r="193" spans="1:14" x14ac:dyDescent="0.25">
      <c r="A193" s="46" t="s">
        <v>311</v>
      </c>
      <c r="B193" s="63" t="s">
        <v>312</v>
      </c>
      <c r="C193" s="155">
        <v>244.46439921999999</v>
      </c>
      <c r="E193" s="71"/>
      <c r="F193" s="168">
        <f t="shared" ref="F193:F206" si="29">IF($C$208=0,"",IF(C193="[for completion]","",C193/$C$208))</f>
        <v>1</v>
      </c>
      <c r="G193" s="72"/>
      <c r="H193" s="44"/>
      <c r="L193" s="44"/>
      <c r="M193" s="44"/>
      <c r="N193" s="76"/>
    </row>
    <row r="194" spans="1:14" x14ac:dyDescent="0.25">
      <c r="A194" s="46" t="s">
        <v>313</v>
      </c>
      <c r="B194" s="63" t="s">
        <v>314</v>
      </c>
      <c r="C194" s="155">
        <v>0</v>
      </c>
      <c r="E194" s="74"/>
      <c r="F194" s="168">
        <f t="shared" si="29"/>
        <v>0</v>
      </c>
      <c r="G194" s="74"/>
      <c r="H194" s="44"/>
      <c r="L194" s="44"/>
      <c r="M194" s="44"/>
      <c r="N194" s="76"/>
    </row>
    <row r="195" spans="1:14" x14ac:dyDescent="0.25">
      <c r="A195" s="46" t="s">
        <v>315</v>
      </c>
      <c r="B195" s="63" t="s">
        <v>316</v>
      </c>
      <c r="C195" s="155">
        <v>0</v>
      </c>
      <c r="E195" s="74"/>
      <c r="F195" s="168">
        <f t="shared" si="29"/>
        <v>0</v>
      </c>
      <c r="G195" s="74"/>
      <c r="H195" s="44"/>
      <c r="L195" s="44"/>
      <c r="M195" s="44"/>
      <c r="N195" s="76"/>
    </row>
    <row r="196" spans="1:14" x14ac:dyDescent="0.25">
      <c r="A196" s="46" t="s">
        <v>317</v>
      </c>
      <c r="B196" s="63" t="s">
        <v>318</v>
      </c>
      <c r="C196" s="155">
        <v>0</v>
      </c>
      <c r="E196" s="74"/>
      <c r="F196" s="168">
        <f t="shared" si="29"/>
        <v>0</v>
      </c>
      <c r="G196" s="74"/>
      <c r="H196" s="44"/>
      <c r="L196" s="44"/>
      <c r="M196" s="44"/>
      <c r="N196" s="76"/>
    </row>
    <row r="197" spans="1:14" x14ac:dyDescent="0.25">
      <c r="A197" s="46" t="s">
        <v>319</v>
      </c>
      <c r="B197" s="63" t="s">
        <v>320</v>
      </c>
      <c r="C197" s="155">
        <v>0</v>
      </c>
      <c r="E197" s="74"/>
      <c r="F197" s="168">
        <f t="shared" si="29"/>
        <v>0</v>
      </c>
      <c r="G197" s="74"/>
      <c r="H197" s="44"/>
      <c r="L197" s="44"/>
      <c r="M197" s="44"/>
      <c r="N197" s="76"/>
    </row>
    <row r="198" spans="1:14" x14ac:dyDescent="0.25">
      <c r="A198" s="46" t="s">
        <v>321</v>
      </c>
      <c r="B198" s="63" t="s">
        <v>322</v>
      </c>
      <c r="C198" s="155">
        <v>0</v>
      </c>
      <c r="E198" s="74"/>
      <c r="F198" s="168">
        <f t="shared" si="29"/>
        <v>0</v>
      </c>
      <c r="G198" s="74"/>
      <c r="H198" s="44"/>
      <c r="L198" s="44"/>
      <c r="M198" s="44"/>
      <c r="N198" s="76"/>
    </row>
    <row r="199" spans="1:14" x14ac:dyDescent="0.25">
      <c r="A199" s="46" t="s">
        <v>323</v>
      </c>
      <c r="B199" s="63" t="s">
        <v>324</v>
      </c>
      <c r="C199" s="155">
        <v>0</v>
      </c>
      <c r="E199" s="74"/>
      <c r="F199" s="168">
        <f t="shared" si="29"/>
        <v>0</v>
      </c>
      <c r="G199" s="74"/>
      <c r="H199" s="44"/>
      <c r="L199" s="44"/>
      <c r="M199" s="44"/>
      <c r="N199" s="76"/>
    </row>
    <row r="200" spans="1:14" x14ac:dyDescent="0.25">
      <c r="A200" s="46" t="s">
        <v>325</v>
      </c>
      <c r="B200" s="63" t="s">
        <v>12</v>
      </c>
      <c r="C200" s="155">
        <v>0</v>
      </c>
      <c r="E200" s="74"/>
      <c r="F200" s="168">
        <f t="shared" si="29"/>
        <v>0</v>
      </c>
      <c r="G200" s="74"/>
      <c r="H200" s="44"/>
      <c r="L200" s="44"/>
      <c r="M200" s="44"/>
      <c r="N200" s="76"/>
    </row>
    <row r="201" spans="1:14" x14ac:dyDescent="0.25">
      <c r="A201" s="46" t="s">
        <v>326</v>
      </c>
      <c r="B201" s="63" t="s">
        <v>327</v>
      </c>
      <c r="C201" s="155">
        <v>0</v>
      </c>
      <c r="E201" s="74"/>
      <c r="F201" s="168">
        <f t="shared" si="29"/>
        <v>0</v>
      </c>
      <c r="G201" s="74"/>
      <c r="H201" s="44"/>
      <c r="L201" s="44"/>
      <c r="M201" s="44"/>
      <c r="N201" s="76"/>
    </row>
    <row r="202" spans="1:14" x14ac:dyDescent="0.25">
      <c r="A202" s="46" t="s">
        <v>328</v>
      </c>
      <c r="B202" s="63" t="s">
        <v>329</v>
      </c>
      <c r="C202" s="155">
        <v>0</v>
      </c>
      <c r="E202" s="74"/>
      <c r="F202" s="168">
        <f t="shared" si="29"/>
        <v>0</v>
      </c>
      <c r="G202" s="74"/>
      <c r="H202" s="44"/>
      <c r="L202" s="44"/>
      <c r="M202" s="44"/>
      <c r="N202" s="76"/>
    </row>
    <row r="203" spans="1:14" x14ac:dyDescent="0.25">
      <c r="A203" s="46" t="s">
        <v>330</v>
      </c>
      <c r="B203" s="63" t="s">
        <v>331</v>
      </c>
      <c r="C203" s="155">
        <v>0</v>
      </c>
      <c r="E203" s="74"/>
      <c r="F203" s="168">
        <f t="shared" si="29"/>
        <v>0</v>
      </c>
      <c r="G203" s="74"/>
      <c r="H203" s="44"/>
      <c r="L203" s="44"/>
      <c r="M203" s="44"/>
      <c r="N203" s="76"/>
    </row>
    <row r="204" spans="1:14" x14ac:dyDescent="0.25">
      <c r="A204" s="46" t="s">
        <v>332</v>
      </c>
      <c r="B204" s="63" t="s">
        <v>333</v>
      </c>
      <c r="C204" s="155">
        <v>0</v>
      </c>
      <c r="E204" s="74"/>
      <c r="F204" s="168">
        <f t="shared" si="29"/>
        <v>0</v>
      </c>
      <c r="G204" s="74"/>
      <c r="H204" s="44"/>
      <c r="L204" s="44"/>
      <c r="M204" s="44"/>
      <c r="N204" s="76"/>
    </row>
    <row r="205" spans="1:14" x14ac:dyDescent="0.25">
      <c r="A205" s="46" t="s">
        <v>334</v>
      </c>
      <c r="B205" s="63" t="s">
        <v>335</v>
      </c>
      <c r="C205" s="155">
        <v>0</v>
      </c>
      <c r="E205" s="74"/>
      <c r="F205" s="168">
        <f t="shared" si="29"/>
        <v>0</v>
      </c>
      <c r="G205" s="74"/>
      <c r="H205" s="44"/>
      <c r="L205" s="44"/>
      <c r="M205" s="44"/>
      <c r="N205" s="76"/>
    </row>
    <row r="206" spans="1:14" x14ac:dyDescent="0.25">
      <c r="A206" s="46" t="s">
        <v>336</v>
      </c>
      <c r="B206" s="63" t="s">
        <v>146</v>
      </c>
      <c r="C206" s="155">
        <v>0</v>
      </c>
      <c r="E206" s="74"/>
      <c r="F206" s="168">
        <f t="shared" si="29"/>
        <v>0</v>
      </c>
      <c r="G206" s="74"/>
      <c r="H206" s="44"/>
      <c r="L206" s="44"/>
      <c r="M206" s="44"/>
      <c r="N206" s="76"/>
    </row>
    <row r="207" spans="1:14" x14ac:dyDescent="0.25">
      <c r="A207" s="46" t="s">
        <v>337</v>
      </c>
      <c r="B207" s="73" t="s">
        <v>338</v>
      </c>
      <c r="C207" s="155">
        <v>0</v>
      </c>
      <c r="E207" s="74"/>
      <c r="F207" s="168"/>
      <c r="G207" s="74"/>
      <c r="H207" s="44"/>
      <c r="L207" s="44"/>
      <c r="M207" s="44"/>
      <c r="N207" s="76"/>
    </row>
    <row r="208" spans="1:14" x14ac:dyDescent="0.25">
      <c r="A208" s="46" t="s">
        <v>339</v>
      </c>
      <c r="B208" s="80" t="s">
        <v>148</v>
      </c>
      <c r="C208" s="157">
        <f>SUM(C193:C206)</f>
        <v>244.46439921999999</v>
      </c>
      <c r="D208" s="63"/>
      <c r="E208" s="74"/>
      <c r="F208" s="169">
        <f>SUM(F193:F206)</f>
        <v>1</v>
      </c>
      <c r="G208" s="74"/>
      <c r="H208" s="44"/>
      <c r="L208" s="44"/>
      <c r="M208" s="44"/>
      <c r="N208" s="76"/>
    </row>
    <row r="209" spans="1:14" outlineLevel="1" x14ac:dyDescent="0.25">
      <c r="A209" s="46" t="s">
        <v>340</v>
      </c>
      <c r="B209" s="75" t="s">
        <v>150</v>
      </c>
      <c r="C209" s="155"/>
      <c r="E209" s="74"/>
      <c r="F209" s="168">
        <f>IF($C$208=0,"",IF(C209="[for completion]","",C209/$C$208))</f>
        <v>0</v>
      </c>
      <c r="G209" s="74"/>
      <c r="H209" s="44"/>
      <c r="L209" s="44"/>
      <c r="M209" s="44"/>
      <c r="N209" s="76"/>
    </row>
    <row r="210" spans="1:14" outlineLevel="1" x14ac:dyDescent="0.25">
      <c r="A210" s="46" t="s">
        <v>341</v>
      </c>
      <c r="B210" s="75" t="s">
        <v>150</v>
      </c>
      <c r="C210" s="155"/>
      <c r="E210" s="74"/>
      <c r="F210" s="168">
        <f t="shared" ref="F210:F215" si="30">IF($C$208=0,"",IF(C210="[for completion]","",C210/$C$208))</f>
        <v>0</v>
      </c>
      <c r="G210" s="74"/>
      <c r="H210" s="44"/>
      <c r="L210" s="44"/>
      <c r="M210" s="44"/>
      <c r="N210" s="76"/>
    </row>
    <row r="211" spans="1:14" outlineLevel="1" x14ac:dyDescent="0.25">
      <c r="A211" s="46" t="s">
        <v>342</v>
      </c>
      <c r="B211" s="75" t="s">
        <v>150</v>
      </c>
      <c r="C211" s="155"/>
      <c r="E211" s="74"/>
      <c r="F211" s="168">
        <f t="shared" si="30"/>
        <v>0</v>
      </c>
      <c r="G211" s="74"/>
      <c r="H211" s="44"/>
      <c r="L211" s="44"/>
      <c r="M211" s="44"/>
      <c r="N211" s="76"/>
    </row>
    <row r="212" spans="1:14" outlineLevel="1" x14ac:dyDescent="0.25">
      <c r="A212" s="46" t="s">
        <v>343</v>
      </c>
      <c r="B212" s="75" t="s">
        <v>150</v>
      </c>
      <c r="C212" s="155"/>
      <c r="E212" s="74"/>
      <c r="F212" s="168">
        <f t="shared" si="30"/>
        <v>0</v>
      </c>
      <c r="G212" s="74"/>
      <c r="H212" s="44"/>
      <c r="L212" s="44"/>
      <c r="M212" s="44"/>
      <c r="N212" s="76"/>
    </row>
    <row r="213" spans="1:14" outlineLevel="1" x14ac:dyDescent="0.25">
      <c r="A213" s="46" t="s">
        <v>344</v>
      </c>
      <c r="B213" s="75" t="s">
        <v>150</v>
      </c>
      <c r="C213" s="155"/>
      <c r="E213" s="74"/>
      <c r="F213" s="168">
        <f t="shared" si="30"/>
        <v>0</v>
      </c>
      <c r="G213" s="74"/>
      <c r="H213" s="44"/>
      <c r="L213" s="44"/>
      <c r="M213" s="44"/>
      <c r="N213" s="76"/>
    </row>
    <row r="214" spans="1:14" outlineLevel="1" x14ac:dyDescent="0.25">
      <c r="A214" s="46" t="s">
        <v>345</v>
      </c>
      <c r="B214" s="75" t="s">
        <v>150</v>
      </c>
      <c r="C214" s="155"/>
      <c r="E214" s="74"/>
      <c r="F214" s="168">
        <f t="shared" si="30"/>
        <v>0</v>
      </c>
      <c r="G214" s="74"/>
      <c r="H214" s="44"/>
      <c r="L214" s="44"/>
      <c r="M214" s="44"/>
      <c r="N214" s="76"/>
    </row>
    <row r="215" spans="1:14" outlineLevel="1" x14ac:dyDescent="0.25">
      <c r="A215" s="46" t="s">
        <v>346</v>
      </c>
      <c r="B215" s="75" t="s">
        <v>150</v>
      </c>
      <c r="C215" s="155"/>
      <c r="E215" s="74"/>
      <c r="F215" s="168">
        <f t="shared" si="30"/>
        <v>0</v>
      </c>
      <c r="G215" s="74"/>
      <c r="H215" s="44"/>
      <c r="L215" s="44"/>
      <c r="M215" s="44"/>
      <c r="N215" s="76"/>
    </row>
    <row r="216" spans="1:14" ht="15" customHeight="1" x14ac:dyDescent="0.25">
      <c r="A216" s="65"/>
      <c r="B216" s="66" t="s">
        <v>347</v>
      </c>
      <c r="C216" s="65" t="s">
        <v>113</v>
      </c>
      <c r="D216" s="65"/>
      <c r="E216" s="67"/>
      <c r="F216" s="68" t="s">
        <v>136</v>
      </c>
      <c r="G216" s="68" t="s">
        <v>269</v>
      </c>
      <c r="H216" s="44"/>
      <c r="L216" s="44"/>
      <c r="M216" s="44"/>
      <c r="N216" s="76"/>
    </row>
    <row r="217" spans="1:14" x14ac:dyDescent="0.25">
      <c r="A217" s="46" t="s">
        <v>348</v>
      </c>
      <c r="B217" s="42" t="s">
        <v>349</v>
      </c>
      <c r="C217" s="155">
        <v>244.46439921999999</v>
      </c>
      <c r="E217" s="84"/>
      <c r="F217" s="168">
        <f>IF($C$38=0,"",IF(C217="[for completion]","",IF(C217="","",C217/$C$38)))</f>
        <v>1.2269255817806348E-2</v>
      </c>
      <c r="G217" s="168">
        <f>IF($C$39=0,"",IF(C217="[for completion]","",IF(C217="","",C217/$C$39)))</f>
        <v>2.7783202548016819E-2</v>
      </c>
      <c r="H217" s="44"/>
      <c r="L217" s="44"/>
      <c r="M217" s="44"/>
      <c r="N217" s="76"/>
    </row>
    <row r="218" spans="1:14" x14ac:dyDescent="0.25">
      <c r="A218" s="46" t="s">
        <v>350</v>
      </c>
      <c r="B218" s="42" t="s">
        <v>351</v>
      </c>
      <c r="C218" s="155">
        <v>0</v>
      </c>
      <c r="E218" s="84"/>
      <c r="F218" s="168">
        <f t="shared" ref="F218:F219" si="31">IF($C$38=0,"",IF(C218="[for completion]","",IF(C218="","",C218/$C$38)))</f>
        <v>0</v>
      </c>
      <c r="G218" s="168">
        <f t="shared" ref="G218:G219" si="32">IF($C$39=0,"",IF(C218="[for completion]","",IF(C218="","",C218/$C$39)))</f>
        <v>0</v>
      </c>
      <c r="H218" s="44"/>
      <c r="L218" s="44"/>
      <c r="M218" s="44"/>
      <c r="N218" s="76"/>
    </row>
    <row r="219" spans="1:14" x14ac:dyDescent="0.25">
      <c r="A219" s="46" t="s">
        <v>352</v>
      </c>
      <c r="B219" s="42" t="s">
        <v>146</v>
      </c>
      <c r="C219" s="155">
        <v>0</v>
      </c>
      <c r="E219" s="84"/>
      <c r="F219" s="168">
        <f t="shared" si="31"/>
        <v>0</v>
      </c>
      <c r="G219" s="168">
        <f t="shared" si="32"/>
        <v>0</v>
      </c>
      <c r="H219" s="44"/>
      <c r="L219" s="44"/>
      <c r="M219" s="44"/>
      <c r="N219" s="76"/>
    </row>
    <row r="220" spans="1:14" x14ac:dyDescent="0.25">
      <c r="A220" s="46" t="s">
        <v>353</v>
      </c>
      <c r="B220" s="80" t="s">
        <v>148</v>
      </c>
      <c r="C220" s="155">
        <f>SUM(C217:C219)</f>
        <v>244.46439921999999</v>
      </c>
      <c r="E220" s="84"/>
      <c r="F220" s="150">
        <f>SUM(F217:F219)</f>
        <v>1.2269255817806348E-2</v>
      </c>
      <c r="G220" s="150">
        <f>SUM(G217:G219)</f>
        <v>2.7783202548016819E-2</v>
      </c>
      <c r="H220" s="44"/>
      <c r="L220" s="44"/>
      <c r="M220" s="44"/>
      <c r="N220" s="76"/>
    </row>
    <row r="221" spans="1:14" outlineLevel="1" x14ac:dyDescent="0.25">
      <c r="A221" s="46" t="s">
        <v>354</v>
      </c>
      <c r="B221" s="75" t="s">
        <v>150</v>
      </c>
      <c r="C221" s="155"/>
      <c r="E221" s="84"/>
      <c r="F221" s="168" t="str">
        <f t="shared" ref="F221:F227" si="33">IF($C$38=0,"",IF(C221="[for completion]","",IF(C221="","",C221/$C$38)))</f>
        <v/>
      </c>
      <c r="G221" s="168" t="str">
        <f t="shared" ref="G221:G227" si="34">IF($C$39=0,"",IF(C221="[for completion]","",IF(C221="","",C221/$C$39)))</f>
        <v/>
      </c>
      <c r="H221" s="44"/>
      <c r="L221" s="44"/>
      <c r="M221" s="44"/>
      <c r="N221" s="76"/>
    </row>
    <row r="222" spans="1:14" outlineLevel="1" x14ac:dyDescent="0.25">
      <c r="A222" s="46" t="s">
        <v>355</v>
      </c>
      <c r="B222" s="75" t="s">
        <v>150</v>
      </c>
      <c r="C222" s="155"/>
      <c r="E222" s="84"/>
      <c r="F222" s="168" t="str">
        <f t="shared" si="33"/>
        <v/>
      </c>
      <c r="G222" s="168" t="str">
        <f t="shared" si="34"/>
        <v/>
      </c>
      <c r="H222" s="44"/>
      <c r="L222" s="44"/>
      <c r="M222" s="44"/>
      <c r="N222" s="76"/>
    </row>
    <row r="223" spans="1:14" outlineLevel="1" x14ac:dyDescent="0.25">
      <c r="A223" s="46" t="s">
        <v>356</v>
      </c>
      <c r="B223" s="75" t="s">
        <v>150</v>
      </c>
      <c r="C223" s="155"/>
      <c r="E223" s="84"/>
      <c r="F223" s="168" t="str">
        <f t="shared" si="33"/>
        <v/>
      </c>
      <c r="G223" s="168" t="str">
        <f t="shared" si="34"/>
        <v/>
      </c>
      <c r="H223" s="44"/>
      <c r="L223" s="44"/>
      <c r="M223" s="44"/>
      <c r="N223" s="76"/>
    </row>
    <row r="224" spans="1:14" outlineLevel="1" x14ac:dyDescent="0.25">
      <c r="A224" s="46" t="s">
        <v>357</v>
      </c>
      <c r="B224" s="75" t="s">
        <v>150</v>
      </c>
      <c r="C224" s="155"/>
      <c r="E224" s="84"/>
      <c r="F224" s="168" t="str">
        <f t="shared" si="33"/>
        <v/>
      </c>
      <c r="G224" s="168" t="str">
        <f t="shared" si="34"/>
        <v/>
      </c>
      <c r="H224" s="44"/>
      <c r="L224" s="44"/>
      <c r="M224" s="44"/>
      <c r="N224" s="76"/>
    </row>
    <row r="225" spans="1:14" outlineLevel="1" x14ac:dyDescent="0.25">
      <c r="A225" s="46" t="s">
        <v>358</v>
      </c>
      <c r="B225" s="75" t="s">
        <v>150</v>
      </c>
      <c r="C225" s="155"/>
      <c r="E225" s="84"/>
      <c r="F225" s="168" t="str">
        <f t="shared" si="33"/>
        <v/>
      </c>
      <c r="G225" s="168" t="str">
        <f t="shared" si="34"/>
        <v/>
      </c>
      <c r="H225" s="44"/>
      <c r="L225" s="44"/>
      <c r="M225" s="44"/>
    </row>
    <row r="226" spans="1:14" outlineLevel="1" x14ac:dyDescent="0.25">
      <c r="A226" s="46" t="s">
        <v>359</v>
      </c>
      <c r="B226" s="75" t="s">
        <v>150</v>
      </c>
      <c r="C226" s="155"/>
      <c r="E226" s="63"/>
      <c r="F226" s="168" t="str">
        <f t="shared" si="33"/>
        <v/>
      </c>
      <c r="G226" s="168" t="str">
        <f t="shared" si="34"/>
        <v/>
      </c>
      <c r="H226" s="44"/>
      <c r="L226" s="44"/>
      <c r="M226" s="44"/>
    </row>
    <row r="227" spans="1:14" outlineLevel="1" x14ac:dyDescent="0.25">
      <c r="A227" s="46" t="s">
        <v>360</v>
      </c>
      <c r="B227" s="75" t="s">
        <v>150</v>
      </c>
      <c r="C227" s="155"/>
      <c r="E227" s="84"/>
      <c r="F227" s="168" t="str">
        <f t="shared" si="33"/>
        <v/>
      </c>
      <c r="G227" s="168" t="str">
        <f t="shared" si="34"/>
        <v/>
      </c>
      <c r="H227" s="44"/>
      <c r="L227" s="44"/>
      <c r="M227" s="44"/>
    </row>
    <row r="228" spans="1:14" ht="15" customHeight="1" x14ac:dyDescent="0.25">
      <c r="A228" s="65"/>
      <c r="B228" s="66" t="s">
        <v>361</v>
      </c>
      <c r="C228" s="65"/>
      <c r="D228" s="65"/>
      <c r="E228" s="67"/>
      <c r="F228" s="68"/>
      <c r="G228" s="68"/>
      <c r="H228" s="44"/>
      <c r="L228" s="44"/>
      <c r="M228" s="44"/>
    </row>
    <row r="229" spans="1:14" ht="30" x14ac:dyDescent="0.25">
      <c r="A229" s="46" t="s">
        <v>362</v>
      </c>
      <c r="B229" s="63" t="s">
        <v>363</v>
      </c>
      <c r="C229" s="46" t="s">
        <v>105</v>
      </c>
      <c r="H229" s="44"/>
      <c r="L229" s="44"/>
      <c r="M229" s="44"/>
    </row>
    <row r="230" spans="1:14" ht="15" customHeight="1" x14ac:dyDescent="0.25">
      <c r="A230" s="65"/>
      <c r="B230" s="66" t="s">
        <v>364</v>
      </c>
      <c r="C230" s="65"/>
      <c r="D230" s="65"/>
      <c r="E230" s="67"/>
      <c r="F230" s="68"/>
      <c r="G230" s="68"/>
      <c r="H230" s="44"/>
      <c r="L230" s="44"/>
      <c r="M230" s="44"/>
    </row>
    <row r="231" spans="1:14" x14ac:dyDescent="0.25">
      <c r="A231" s="46" t="s">
        <v>11</v>
      </c>
      <c r="B231" s="46" t="s">
        <v>1419</v>
      </c>
      <c r="C231" s="155">
        <v>25.382477000000002</v>
      </c>
      <c r="E231" s="63"/>
      <c r="H231" s="44"/>
      <c r="L231" s="44"/>
      <c r="M231" s="44"/>
    </row>
    <row r="232" spans="1:14" x14ac:dyDescent="0.25">
      <c r="A232" s="46" t="s">
        <v>365</v>
      </c>
      <c r="B232" s="87" t="s">
        <v>366</v>
      </c>
      <c r="C232" s="155" t="s">
        <v>2746</v>
      </c>
      <c r="E232" s="63"/>
      <c r="H232" s="44"/>
      <c r="L232" s="44"/>
      <c r="M232" s="44"/>
    </row>
    <row r="233" spans="1:14" x14ac:dyDescent="0.25">
      <c r="A233" s="46" t="s">
        <v>367</v>
      </c>
      <c r="B233" s="87" t="s">
        <v>368</v>
      </c>
      <c r="C233" s="155" t="s">
        <v>1242</v>
      </c>
      <c r="E233" s="63"/>
      <c r="H233" s="44"/>
      <c r="L233" s="44"/>
      <c r="M233" s="44"/>
    </row>
    <row r="234" spans="1:14" outlineLevel="1" x14ac:dyDescent="0.25">
      <c r="A234" s="46" t="s">
        <v>369</v>
      </c>
      <c r="B234" s="61" t="s">
        <v>370</v>
      </c>
      <c r="C234" s="157"/>
      <c r="D234" s="63"/>
      <c r="E234" s="63"/>
      <c r="H234" s="44"/>
      <c r="L234" s="44"/>
      <c r="M234" s="44"/>
    </row>
    <row r="235" spans="1:14" outlineLevel="1" x14ac:dyDescent="0.25">
      <c r="A235" s="46" t="s">
        <v>371</v>
      </c>
      <c r="B235" s="61" t="s">
        <v>372</v>
      </c>
      <c r="C235" s="157"/>
      <c r="D235" s="63"/>
      <c r="E235" s="63"/>
      <c r="H235" s="44"/>
      <c r="L235" s="44"/>
      <c r="M235" s="44"/>
    </row>
    <row r="236" spans="1:14" outlineLevel="1" x14ac:dyDescent="0.25">
      <c r="A236" s="46" t="s">
        <v>373</v>
      </c>
      <c r="B236" s="61" t="s">
        <v>374</v>
      </c>
      <c r="C236" s="234"/>
      <c r="D236" s="63"/>
      <c r="E236" s="63"/>
      <c r="H236" s="44"/>
      <c r="L236" s="44"/>
      <c r="M236" s="44"/>
    </row>
    <row r="237" spans="1:14" outlineLevel="1" x14ac:dyDescent="0.25">
      <c r="A237" s="46" t="s">
        <v>375</v>
      </c>
      <c r="C237" s="63"/>
      <c r="D237" s="63"/>
      <c r="E237" s="63"/>
      <c r="H237" s="44"/>
      <c r="L237" s="44"/>
      <c r="M237" s="44"/>
    </row>
    <row r="238" spans="1:14" outlineLevel="1" x14ac:dyDescent="0.25">
      <c r="A238" s="46" t="s">
        <v>376</v>
      </c>
      <c r="C238" s="63"/>
      <c r="D238" s="63"/>
      <c r="E238" s="63"/>
      <c r="H238" s="44"/>
      <c r="L238" s="44"/>
      <c r="M238" s="44"/>
    </row>
    <row r="239" spans="1:14" outlineLevel="1" x14ac:dyDescent="0.25">
      <c r="A239" s="65"/>
      <c r="B239" s="66" t="s">
        <v>2637</v>
      </c>
      <c r="C239" s="65"/>
      <c r="D239" s="65"/>
      <c r="E239" s="67"/>
      <c r="F239" s="68"/>
      <c r="G239" s="68"/>
      <c r="H239" s="44"/>
      <c r="K239" s="88"/>
      <c r="L239" s="88"/>
      <c r="M239" s="88"/>
      <c r="N239" s="88"/>
    </row>
    <row r="240" spans="1:14" ht="30" outlineLevel="1" x14ac:dyDescent="0.25">
      <c r="A240" s="46" t="s">
        <v>1645</v>
      </c>
      <c r="B240" s="46" t="s">
        <v>2551</v>
      </c>
      <c r="D240" s="231"/>
      <c r="E240"/>
      <c r="F240"/>
      <c r="G240"/>
      <c r="H240" s="44"/>
      <c r="K240" s="88"/>
      <c r="L240" s="88"/>
      <c r="M240" s="88"/>
      <c r="N240" s="88"/>
    </row>
    <row r="241" spans="1:14" ht="30" outlineLevel="1" x14ac:dyDescent="0.25">
      <c r="A241" s="46" t="s">
        <v>1648</v>
      </c>
      <c r="B241" s="46" t="s">
        <v>2604</v>
      </c>
      <c r="C241" s="248"/>
      <c r="D241" s="231"/>
      <c r="E241"/>
      <c r="F241"/>
      <c r="G241"/>
      <c r="H241" s="44"/>
      <c r="K241" s="88"/>
      <c r="L241" s="88"/>
      <c r="M241" s="88"/>
      <c r="N241" s="88"/>
    </row>
    <row r="242" spans="1:14" outlineLevel="1" x14ac:dyDescent="0.25">
      <c r="A242" s="46" t="s">
        <v>2549</v>
      </c>
      <c r="B242" s="46" t="s">
        <v>1650</v>
      </c>
      <c r="C242" s="46" t="s">
        <v>1651</v>
      </c>
      <c r="D242" s="231"/>
      <c r="E242"/>
      <c r="F242"/>
      <c r="G242"/>
      <c r="H242" s="44"/>
      <c r="K242" s="88"/>
      <c r="L242" s="88"/>
      <c r="M242" s="88"/>
      <c r="N242" s="88"/>
    </row>
    <row r="243" spans="1:14" ht="45" outlineLevel="1" x14ac:dyDescent="0.25">
      <c r="A243" s="248" t="s">
        <v>2550</v>
      </c>
      <c r="B243" s="46" t="s">
        <v>1646</v>
      </c>
      <c r="C243" s="46" t="s">
        <v>1647</v>
      </c>
      <c r="D243" s="231"/>
      <c r="E243"/>
      <c r="F243"/>
      <c r="G243"/>
      <c r="H243" s="44"/>
      <c r="K243" s="88"/>
      <c r="L243" s="88"/>
      <c r="M243" s="88"/>
      <c r="N243" s="88"/>
    </row>
    <row r="244" spans="1:14" outlineLevel="1" x14ac:dyDescent="0.25">
      <c r="A244" s="46" t="s">
        <v>1652</v>
      </c>
      <c r="D244" s="231"/>
      <c r="E244"/>
      <c r="F244"/>
      <c r="G244"/>
      <c r="H244" s="44"/>
      <c r="K244" s="88"/>
      <c r="L244" s="88"/>
      <c r="M244" s="88"/>
      <c r="N244" s="88"/>
    </row>
    <row r="245" spans="1:14" outlineLevel="1" x14ac:dyDescent="0.25">
      <c r="A245" s="248" t="s">
        <v>1653</v>
      </c>
      <c r="D245" s="231"/>
      <c r="E245"/>
      <c r="F245"/>
      <c r="G245"/>
      <c r="H245" s="44"/>
      <c r="K245" s="88"/>
      <c r="L245" s="88"/>
      <c r="M245" s="88"/>
      <c r="N245" s="88"/>
    </row>
    <row r="246" spans="1:14" outlineLevel="1" x14ac:dyDescent="0.25">
      <c r="A246" s="248" t="s">
        <v>1649</v>
      </c>
      <c r="D246" s="231"/>
      <c r="E246"/>
      <c r="F246"/>
      <c r="G246"/>
      <c r="H246" s="44"/>
      <c r="K246" s="88"/>
      <c r="L246" s="88"/>
      <c r="M246" s="88"/>
      <c r="N246" s="88"/>
    </row>
    <row r="247" spans="1:14" outlineLevel="1" x14ac:dyDescent="0.25">
      <c r="A247" s="248" t="s">
        <v>1654</v>
      </c>
      <c r="D247" s="231"/>
      <c r="E247"/>
      <c r="F247"/>
      <c r="G247"/>
      <c r="H247" s="44"/>
      <c r="K247" s="88"/>
      <c r="L247" s="88"/>
      <c r="M247" s="88"/>
      <c r="N247" s="88"/>
    </row>
    <row r="248" spans="1:14" outlineLevel="1" x14ac:dyDescent="0.25">
      <c r="A248" s="248" t="s">
        <v>1655</v>
      </c>
      <c r="D248" s="231"/>
      <c r="E248"/>
      <c r="F248"/>
      <c r="G248"/>
      <c r="H248" s="44"/>
      <c r="K248" s="88"/>
      <c r="L248" s="88"/>
      <c r="M248" s="88"/>
      <c r="N248" s="88"/>
    </row>
    <row r="249" spans="1:14" outlineLevel="1" x14ac:dyDescent="0.25">
      <c r="A249" s="248" t="s">
        <v>1656</v>
      </c>
      <c r="D249" s="231"/>
      <c r="E249"/>
      <c r="F249"/>
      <c r="G249"/>
      <c r="H249" s="44"/>
      <c r="K249" s="88"/>
      <c r="L249" s="88"/>
      <c r="M249" s="88"/>
      <c r="N249" s="88"/>
    </row>
    <row r="250" spans="1:14" outlineLevel="1" x14ac:dyDescent="0.25">
      <c r="A250" s="248" t="s">
        <v>1657</v>
      </c>
      <c r="D250" s="231"/>
      <c r="E250"/>
      <c r="F250"/>
      <c r="G250"/>
      <c r="H250" s="44"/>
      <c r="K250" s="88"/>
      <c r="L250" s="88"/>
      <c r="M250" s="88"/>
      <c r="N250" s="88"/>
    </row>
    <row r="251" spans="1:14" outlineLevel="1" x14ac:dyDescent="0.25">
      <c r="A251" s="248" t="s">
        <v>1658</v>
      </c>
      <c r="D251" s="231"/>
      <c r="E251"/>
      <c r="F251"/>
      <c r="G251"/>
      <c r="H251" s="44"/>
      <c r="K251" s="88"/>
      <c r="L251" s="88"/>
      <c r="M251" s="88"/>
      <c r="N251" s="88"/>
    </row>
    <row r="252" spans="1:14" outlineLevel="1" x14ac:dyDescent="0.25">
      <c r="A252" s="248" t="s">
        <v>1659</v>
      </c>
      <c r="D252" s="231"/>
      <c r="E252"/>
      <c r="F252"/>
      <c r="G252"/>
      <c r="H252" s="44"/>
      <c r="K252" s="88"/>
      <c r="L252" s="88"/>
      <c r="M252" s="88"/>
      <c r="N252" s="88"/>
    </row>
    <row r="253" spans="1:14" outlineLevel="1" x14ac:dyDescent="0.25">
      <c r="A253" s="248" t="s">
        <v>1660</v>
      </c>
      <c r="D253" s="231"/>
      <c r="E253"/>
      <c r="F253"/>
      <c r="G253"/>
      <c r="H253" s="44"/>
      <c r="K253" s="88"/>
      <c r="L253" s="88"/>
      <c r="M253" s="88"/>
      <c r="N253" s="88"/>
    </row>
    <row r="254" spans="1:14" outlineLevel="1" x14ac:dyDescent="0.25">
      <c r="A254" s="248" t="s">
        <v>1661</v>
      </c>
      <c r="D254" s="231"/>
      <c r="E254"/>
      <c r="F254"/>
      <c r="G254"/>
      <c r="H254" s="44"/>
      <c r="K254" s="88"/>
      <c r="L254" s="88"/>
      <c r="M254" s="88"/>
      <c r="N254" s="88"/>
    </row>
    <row r="255" spans="1:14" outlineLevel="1" x14ac:dyDescent="0.25">
      <c r="A255" s="248" t="s">
        <v>1662</v>
      </c>
      <c r="D255" s="231"/>
      <c r="E255"/>
      <c r="F255"/>
      <c r="G255"/>
      <c r="H255" s="44"/>
      <c r="K255" s="88"/>
      <c r="L255" s="88"/>
      <c r="M255" s="88"/>
      <c r="N255" s="88"/>
    </row>
    <row r="256" spans="1:14" outlineLevel="1" x14ac:dyDescent="0.25">
      <c r="A256" s="248" t="s">
        <v>1663</v>
      </c>
      <c r="D256" s="231"/>
      <c r="E256"/>
      <c r="F256"/>
      <c r="G256"/>
      <c r="H256" s="44"/>
      <c r="K256" s="88"/>
      <c r="L256" s="88"/>
      <c r="M256" s="88"/>
      <c r="N256" s="88"/>
    </row>
    <row r="257" spans="1:14" outlineLevel="1" x14ac:dyDescent="0.25">
      <c r="A257" s="248" t="s">
        <v>1664</v>
      </c>
      <c r="D257" s="231"/>
      <c r="E257"/>
      <c r="F257"/>
      <c r="G257"/>
      <c r="H257" s="44"/>
      <c r="K257" s="88"/>
      <c r="L257" s="88"/>
      <c r="M257" s="88"/>
      <c r="N257" s="88"/>
    </row>
    <row r="258" spans="1:14" outlineLevel="1" x14ac:dyDescent="0.25">
      <c r="A258" s="248" t="s">
        <v>1665</v>
      </c>
      <c r="D258" s="231"/>
      <c r="E258"/>
      <c r="F258"/>
      <c r="G258"/>
      <c r="H258" s="44"/>
      <c r="K258" s="88"/>
      <c r="L258" s="88"/>
      <c r="M258" s="88"/>
      <c r="N258" s="88"/>
    </row>
    <row r="259" spans="1:14" outlineLevel="1" x14ac:dyDescent="0.25">
      <c r="A259" s="248" t="s">
        <v>1666</v>
      </c>
      <c r="D259" s="231"/>
      <c r="E259"/>
      <c r="F259"/>
      <c r="G259"/>
      <c r="H259" s="44"/>
      <c r="K259" s="88"/>
      <c r="L259" s="88"/>
      <c r="M259" s="88"/>
      <c r="N259" s="88"/>
    </row>
    <row r="260" spans="1:14" outlineLevel="1" x14ac:dyDescent="0.25">
      <c r="A260" s="248" t="s">
        <v>1667</v>
      </c>
      <c r="D260" s="231"/>
      <c r="E260"/>
      <c r="F260"/>
      <c r="G260"/>
      <c r="H260" s="44"/>
      <c r="K260" s="88"/>
      <c r="L260" s="88"/>
      <c r="M260" s="88"/>
      <c r="N260" s="88"/>
    </row>
    <row r="261" spans="1:14" outlineLevel="1" x14ac:dyDescent="0.25">
      <c r="A261" s="248" t="s">
        <v>1668</v>
      </c>
      <c r="D261" s="231"/>
      <c r="E261"/>
      <c r="F261"/>
      <c r="G261"/>
      <c r="H261" s="44"/>
      <c r="K261" s="88"/>
      <c r="L261" s="88"/>
      <c r="M261" s="88"/>
      <c r="N261" s="88"/>
    </row>
    <row r="262" spans="1:14" outlineLevel="1" x14ac:dyDescent="0.25">
      <c r="A262" s="248" t="s">
        <v>1669</v>
      </c>
      <c r="D262" s="231"/>
      <c r="E262"/>
      <c r="F262"/>
      <c r="G262"/>
      <c r="H262" s="44"/>
      <c r="K262" s="88"/>
      <c r="L262" s="88"/>
      <c r="M262" s="88"/>
      <c r="N262" s="88"/>
    </row>
    <row r="263" spans="1:14" outlineLevel="1" x14ac:dyDescent="0.25">
      <c r="A263" s="248" t="s">
        <v>1670</v>
      </c>
      <c r="D263" s="231"/>
      <c r="E263"/>
      <c r="F263"/>
      <c r="G263"/>
      <c r="H263" s="44"/>
      <c r="K263" s="88"/>
      <c r="L263" s="88"/>
      <c r="M263" s="88"/>
      <c r="N263" s="88"/>
    </row>
    <row r="264" spans="1:14" outlineLevel="1" x14ac:dyDescent="0.25">
      <c r="A264" s="248" t="s">
        <v>1671</v>
      </c>
      <c r="D264" s="231"/>
      <c r="E264"/>
      <c r="F264"/>
      <c r="G264"/>
      <c r="H264" s="44"/>
      <c r="K264" s="88"/>
      <c r="L264" s="88"/>
      <c r="M264" s="88"/>
      <c r="N264" s="88"/>
    </row>
    <row r="265" spans="1:14" outlineLevel="1" x14ac:dyDescent="0.25">
      <c r="A265" s="248" t="s">
        <v>1672</v>
      </c>
      <c r="D265" s="231"/>
      <c r="E265"/>
      <c r="F265"/>
      <c r="G265"/>
      <c r="H265" s="44"/>
      <c r="K265" s="88"/>
      <c r="L265" s="88"/>
      <c r="M265" s="88"/>
      <c r="N265" s="88"/>
    </row>
    <row r="266" spans="1:14" outlineLevel="1" x14ac:dyDescent="0.25">
      <c r="A266" s="248" t="s">
        <v>1673</v>
      </c>
      <c r="D266" s="231"/>
      <c r="E266"/>
      <c r="F266"/>
      <c r="G266"/>
      <c r="H266" s="44"/>
      <c r="K266" s="88"/>
      <c r="L266" s="88"/>
      <c r="M266" s="88"/>
      <c r="N266" s="88"/>
    </row>
    <row r="267" spans="1:14" outlineLevel="1" x14ac:dyDescent="0.25">
      <c r="A267" s="248" t="s">
        <v>1674</v>
      </c>
      <c r="D267" s="231"/>
      <c r="E267"/>
      <c r="F267"/>
      <c r="G267"/>
      <c r="H267" s="44"/>
      <c r="K267" s="88"/>
      <c r="L267" s="88"/>
      <c r="M267" s="88"/>
      <c r="N267" s="88"/>
    </row>
    <row r="268" spans="1:14" outlineLevel="1" x14ac:dyDescent="0.25">
      <c r="A268" s="248" t="s">
        <v>1675</v>
      </c>
      <c r="D268" s="231"/>
      <c r="E268"/>
      <c r="F268"/>
      <c r="G268"/>
      <c r="H268" s="44"/>
      <c r="K268" s="88"/>
      <c r="L268" s="88"/>
      <c r="M268" s="88"/>
      <c r="N268" s="88"/>
    </row>
    <row r="269" spans="1:14" outlineLevel="1" x14ac:dyDescent="0.25">
      <c r="A269" s="248" t="s">
        <v>1676</v>
      </c>
      <c r="D269" s="231"/>
      <c r="E269"/>
      <c r="F269"/>
      <c r="G269"/>
      <c r="H269" s="44"/>
      <c r="K269" s="88"/>
      <c r="L269" s="88"/>
      <c r="M269" s="88"/>
      <c r="N269" s="88"/>
    </row>
    <row r="270" spans="1:14" outlineLevel="1" x14ac:dyDescent="0.25">
      <c r="A270" s="248" t="s">
        <v>1677</v>
      </c>
      <c r="D270" s="231"/>
      <c r="E270"/>
      <c r="F270"/>
      <c r="G270"/>
      <c r="H270" s="44"/>
      <c r="K270" s="88"/>
      <c r="L270" s="88"/>
      <c r="M270" s="88"/>
      <c r="N270" s="88"/>
    </row>
    <row r="271" spans="1:14" outlineLevel="1" x14ac:dyDescent="0.25">
      <c r="A271" s="248" t="s">
        <v>1678</v>
      </c>
      <c r="D271" s="231"/>
      <c r="E271"/>
      <c r="F271"/>
      <c r="G271"/>
      <c r="H271" s="44"/>
      <c r="K271" s="88"/>
      <c r="L271" s="88"/>
      <c r="M271" s="88"/>
      <c r="N271" s="88"/>
    </row>
    <row r="272" spans="1:14" outlineLevel="1" x14ac:dyDescent="0.25">
      <c r="A272" s="248" t="s">
        <v>1679</v>
      </c>
      <c r="D272" s="231"/>
      <c r="E272"/>
      <c r="F272"/>
      <c r="G272"/>
      <c r="H272" s="44"/>
      <c r="K272" s="88"/>
      <c r="L272" s="88"/>
      <c r="M272" s="88"/>
      <c r="N272" s="88"/>
    </row>
    <row r="273" spans="1:14" outlineLevel="1" x14ac:dyDescent="0.25">
      <c r="A273" s="248" t="s">
        <v>1680</v>
      </c>
      <c r="D273" s="231"/>
      <c r="E273"/>
      <c r="F273"/>
      <c r="G273"/>
      <c r="H273" s="44"/>
      <c r="K273" s="88"/>
      <c r="L273" s="88"/>
      <c r="M273" s="88"/>
      <c r="N273" s="88"/>
    </row>
    <row r="274" spans="1:14" outlineLevel="1" x14ac:dyDescent="0.25">
      <c r="A274" s="248" t="s">
        <v>1681</v>
      </c>
      <c r="D274" s="231"/>
      <c r="E274"/>
      <c r="F274"/>
      <c r="G274"/>
      <c r="H274" s="44"/>
      <c r="K274" s="88"/>
      <c r="L274" s="88"/>
      <c r="M274" s="88"/>
      <c r="N274" s="88"/>
    </row>
    <row r="275" spans="1:14" outlineLevel="1" x14ac:dyDescent="0.25">
      <c r="A275" s="248" t="s">
        <v>1682</v>
      </c>
      <c r="D275" s="231"/>
      <c r="E275"/>
      <c r="F275"/>
      <c r="G275"/>
      <c r="H275" s="44"/>
      <c r="K275" s="88"/>
      <c r="L275" s="88"/>
      <c r="M275" s="88"/>
      <c r="N275" s="88"/>
    </row>
    <row r="276" spans="1:14" outlineLevel="1" x14ac:dyDescent="0.25">
      <c r="A276" s="248" t="s">
        <v>1683</v>
      </c>
      <c r="D276" s="231"/>
      <c r="E276"/>
      <c r="F276"/>
      <c r="G276"/>
      <c r="H276" s="44"/>
      <c r="K276" s="88"/>
      <c r="L276" s="88"/>
      <c r="M276" s="88"/>
      <c r="N276" s="88"/>
    </row>
    <row r="277" spans="1:14" outlineLevel="1" x14ac:dyDescent="0.25">
      <c r="A277" s="248" t="s">
        <v>1684</v>
      </c>
      <c r="D277" s="231"/>
      <c r="E277"/>
      <c r="F277"/>
      <c r="G277"/>
      <c r="H277" s="44"/>
      <c r="K277" s="88"/>
      <c r="L277" s="88"/>
      <c r="M277" s="88"/>
      <c r="N277" s="88"/>
    </row>
    <row r="278" spans="1:14" outlineLevel="1" x14ac:dyDescent="0.25">
      <c r="A278" s="248" t="s">
        <v>1685</v>
      </c>
      <c r="D278" s="231"/>
      <c r="E278"/>
      <c r="F278"/>
      <c r="G278"/>
      <c r="H278" s="44"/>
      <c r="K278" s="88"/>
      <c r="L278" s="88"/>
      <c r="M278" s="88"/>
      <c r="N278" s="88"/>
    </row>
    <row r="279" spans="1:14" outlineLevel="1" x14ac:dyDescent="0.25">
      <c r="A279" s="248" t="s">
        <v>1686</v>
      </c>
      <c r="D279" s="231"/>
      <c r="E279"/>
      <c r="F279"/>
      <c r="G279"/>
      <c r="H279" s="44"/>
      <c r="K279" s="88"/>
      <c r="L279" s="88"/>
      <c r="M279" s="88"/>
      <c r="N279" s="88"/>
    </row>
    <row r="280" spans="1:14" outlineLevel="1" x14ac:dyDescent="0.25">
      <c r="A280" s="248" t="s">
        <v>1687</v>
      </c>
      <c r="D280" s="231"/>
      <c r="E280"/>
      <c r="F280"/>
      <c r="G280"/>
      <c r="H280" s="44"/>
      <c r="K280" s="88"/>
      <c r="L280" s="88"/>
      <c r="M280" s="88"/>
      <c r="N280" s="88"/>
    </row>
    <row r="281" spans="1:14" outlineLevel="1" x14ac:dyDescent="0.25">
      <c r="A281" s="248" t="s">
        <v>1688</v>
      </c>
      <c r="D281" s="231"/>
      <c r="E281"/>
      <c r="F281"/>
      <c r="G281"/>
      <c r="H281" s="44"/>
      <c r="K281" s="88"/>
      <c r="L281" s="88"/>
      <c r="M281" s="88"/>
      <c r="N281" s="88"/>
    </row>
    <row r="282" spans="1:14" outlineLevel="1" x14ac:dyDescent="0.25">
      <c r="A282" s="248" t="s">
        <v>1689</v>
      </c>
      <c r="D282" s="231"/>
      <c r="E282"/>
      <c r="F282"/>
      <c r="G282"/>
      <c r="H282" s="44"/>
      <c r="K282" s="88"/>
      <c r="L282" s="88"/>
      <c r="M282" s="88"/>
      <c r="N282" s="88"/>
    </row>
    <row r="283" spans="1:14" outlineLevel="1" x14ac:dyDescent="0.25">
      <c r="A283" s="248" t="s">
        <v>1690</v>
      </c>
      <c r="D283" s="231"/>
      <c r="E283"/>
      <c r="F283"/>
      <c r="G283"/>
      <c r="H283" s="44"/>
      <c r="K283" s="88"/>
      <c r="L283" s="88"/>
      <c r="M283" s="88"/>
      <c r="N283" s="88"/>
    </row>
    <row r="284" spans="1:14" outlineLevel="1" x14ac:dyDescent="0.25">
      <c r="A284" s="248" t="s">
        <v>1691</v>
      </c>
      <c r="D284" s="231"/>
      <c r="E284"/>
      <c r="F284"/>
      <c r="G284"/>
      <c r="H284" s="44"/>
      <c r="K284" s="88"/>
      <c r="L284" s="88"/>
      <c r="M284" s="88"/>
      <c r="N284" s="88"/>
    </row>
    <row r="285" spans="1:14" ht="37.5" x14ac:dyDescent="0.25">
      <c r="A285" s="57"/>
      <c r="B285" s="57" t="s">
        <v>377</v>
      </c>
      <c r="C285" s="57" t="s">
        <v>1</v>
      </c>
      <c r="D285" s="57" t="s">
        <v>1</v>
      </c>
      <c r="E285" s="57"/>
      <c r="F285" s="58"/>
      <c r="G285" s="59"/>
      <c r="H285" s="44"/>
      <c r="I285" s="50"/>
      <c r="J285" s="50"/>
      <c r="K285" s="50"/>
      <c r="L285" s="50"/>
      <c r="M285" s="52"/>
    </row>
    <row r="286" spans="1:14" ht="18.75" x14ac:dyDescent="0.25">
      <c r="A286" s="89" t="s">
        <v>2647</v>
      </c>
      <c r="B286" s="90"/>
      <c r="C286" s="90"/>
      <c r="D286" s="90"/>
      <c r="E286" s="90"/>
      <c r="F286" s="91"/>
      <c r="G286" s="90"/>
      <c r="H286" s="44"/>
      <c r="I286" s="50"/>
      <c r="J286" s="50"/>
      <c r="K286" s="50"/>
      <c r="L286" s="50"/>
      <c r="M286" s="52"/>
    </row>
    <row r="287" spans="1:14" ht="18.75" x14ac:dyDescent="0.25">
      <c r="A287" s="89" t="s">
        <v>2648</v>
      </c>
      <c r="B287" s="90"/>
      <c r="C287" s="90"/>
      <c r="D287" s="90"/>
      <c r="E287" s="90"/>
      <c r="F287" s="91"/>
      <c r="G287" s="90"/>
      <c r="H287" s="44"/>
      <c r="I287" s="50"/>
      <c r="J287" s="50"/>
      <c r="K287" s="50"/>
      <c r="L287" s="50"/>
      <c r="M287" s="52"/>
    </row>
    <row r="288" spans="1:14" x14ac:dyDescent="0.25">
      <c r="A288" s="46" t="s">
        <v>378</v>
      </c>
      <c r="B288" s="61" t="s">
        <v>379</v>
      </c>
      <c r="C288" s="92">
        <f>ROW(B38)</f>
        <v>38</v>
      </c>
      <c r="D288" s="83"/>
      <c r="E288" s="83"/>
      <c r="F288" s="83"/>
      <c r="G288" s="83"/>
      <c r="H288" s="44"/>
      <c r="I288" s="61"/>
      <c r="J288" s="92"/>
      <c r="L288" s="83"/>
      <c r="M288" s="83"/>
      <c r="N288" s="83"/>
    </row>
    <row r="289" spans="1:14" x14ac:dyDescent="0.25">
      <c r="A289" s="46" t="s">
        <v>380</v>
      </c>
      <c r="B289" s="61" t="s">
        <v>381</v>
      </c>
      <c r="C289" s="92">
        <f>ROW(B39)</f>
        <v>39</v>
      </c>
      <c r="E289" s="83"/>
      <c r="F289" s="83"/>
      <c r="H289" s="44"/>
      <c r="I289" s="61"/>
      <c r="J289" s="92"/>
      <c r="L289" s="83"/>
      <c r="M289" s="83"/>
    </row>
    <row r="290" spans="1:14" x14ac:dyDescent="0.25">
      <c r="A290" s="46" t="s">
        <v>382</v>
      </c>
      <c r="B290" s="61" t="s">
        <v>383</v>
      </c>
      <c r="C290" s="92" t="str">
        <f ca="1">IF(ISREF(INDIRECT("'B1. HTT Mortgage Assets'!A1")),ROW('B1. HTT Mortgage Assets'!B43)&amp;" for Mortgage Assets","")</f>
        <v>43 for Mortgage Assets</v>
      </c>
      <c r="D290" s="92" t="str">
        <f ca="1">IF(ISREF(INDIRECT("'B2. HTT Public Sector Assets'!A1")),ROW('B2. HTT Public Sector Assets'!B48)&amp; " for Public Sector Assets","")</f>
        <v>48 for Public Sector Assets</v>
      </c>
      <c r="E290" s="93"/>
      <c r="F290" s="83"/>
      <c r="G290" s="93"/>
      <c r="H290" s="44"/>
      <c r="I290" s="61"/>
      <c r="J290" s="92"/>
      <c r="K290" s="92"/>
      <c r="L290" s="93"/>
      <c r="M290" s="83"/>
      <c r="N290" s="93"/>
    </row>
    <row r="291" spans="1:14" x14ac:dyDescent="0.25">
      <c r="A291" s="46" t="s">
        <v>384</v>
      </c>
      <c r="B291" s="61" t="s">
        <v>385</v>
      </c>
      <c r="C291" s="92">
        <f>ROW(B52)</f>
        <v>52</v>
      </c>
      <c r="H291" s="44"/>
      <c r="I291" s="61"/>
      <c r="J291" s="92"/>
    </row>
    <row r="292" spans="1:14" x14ac:dyDescent="0.25">
      <c r="A292" s="46" t="s">
        <v>386</v>
      </c>
      <c r="B292" s="61" t="s">
        <v>387</v>
      </c>
      <c r="C292" s="94" t="str">
        <f ca="1">IF(ISREF(INDIRECT("'B1. HTT Mortgage Assets'!A1")),ROW('B1. HTT Mortgage Assets'!B186)&amp;" for Residential Mortgage Assets","")</f>
        <v>186 for Residential Mortgage Assets</v>
      </c>
      <c r="D292" s="92" t="str">
        <f ca="1">IF(ISREF(INDIRECT("'B1. HTT Mortgage Assets'!A1")),ROW('B1. HTT Mortgage Assets'!B412 )&amp; " for Commercial Mortgage Assets","")</f>
        <v>412 for Commercial Mortgage Assets</v>
      </c>
      <c r="E292" s="93"/>
      <c r="F292" s="92" t="str">
        <f ca="1">IF(ISREF(INDIRECT("'B2. HTT Public Sector Assets'!A1")),ROW('B2. HTT Public Sector Assets'!B18)&amp; " for Public Sector Assets","")</f>
        <v>18 for Public Sector Assets</v>
      </c>
      <c r="G292" s="93"/>
      <c r="H292" s="44"/>
      <c r="I292" s="61"/>
      <c r="J292" s="88"/>
      <c r="K292" s="92"/>
      <c r="L292" s="93"/>
      <c r="N292" s="93"/>
    </row>
    <row r="293" spans="1:14" x14ac:dyDescent="0.25">
      <c r="A293" s="46" t="s">
        <v>388</v>
      </c>
      <c r="B293" s="61" t="s">
        <v>389</v>
      </c>
      <c r="C293" s="92" t="str">
        <f ca="1">IF(ISREF(INDIRECT("'B1. HTT Mortgage Assets'!A1")),ROW('B1. HTT Mortgage Assets'!B149)&amp;" for Mortgage Assets","")</f>
        <v>149 for Mortgage Assets</v>
      </c>
      <c r="D293" s="92" t="str">
        <f ca="1">IF(ISREF(INDIRECT("'B2. HTT Public Sector Assets'!A1")),ROW('B2. HTT Public Sector Assets'!B129)&amp;" for Public Sector Assets","")</f>
        <v>129 for Public Sector Assets</v>
      </c>
      <c r="H293" s="44"/>
      <c r="I293" s="61"/>
      <c r="M293" s="93"/>
    </row>
    <row r="294" spans="1:14" x14ac:dyDescent="0.25">
      <c r="A294" s="46" t="s">
        <v>390</v>
      </c>
      <c r="B294" s="61" t="s">
        <v>391</v>
      </c>
      <c r="C294" s="92">
        <f>ROW(B111)</f>
        <v>111</v>
      </c>
      <c r="F294" s="93"/>
      <c r="H294" s="44"/>
      <c r="I294" s="61"/>
      <c r="J294" s="92"/>
      <c r="M294" s="93"/>
    </row>
    <row r="295" spans="1:14" x14ac:dyDescent="0.25">
      <c r="A295" s="46" t="s">
        <v>392</v>
      </c>
      <c r="B295" s="61" t="s">
        <v>393</v>
      </c>
      <c r="C295" s="92">
        <f>ROW(B163)</f>
        <v>163</v>
      </c>
      <c r="E295" s="93"/>
      <c r="F295" s="93"/>
      <c r="H295" s="44"/>
      <c r="I295" s="61"/>
      <c r="J295" s="92"/>
      <c r="L295" s="93"/>
      <c r="M295" s="93"/>
    </row>
    <row r="296" spans="1:14" x14ac:dyDescent="0.25">
      <c r="A296" s="46" t="s">
        <v>394</v>
      </c>
      <c r="B296" s="61" t="s">
        <v>395</v>
      </c>
      <c r="C296" s="92">
        <f>ROW(B137)</f>
        <v>137</v>
      </c>
      <c r="E296" s="93"/>
      <c r="F296" s="93"/>
      <c r="H296" s="44"/>
      <c r="I296" s="61"/>
      <c r="J296" s="92"/>
      <c r="L296" s="93"/>
      <c r="M296" s="93"/>
    </row>
    <row r="297" spans="1:14" ht="30" x14ac:dyDescent="0.25">
      <c r="A297" s="46" t="s">
        <v>396</v>
      </c>
      <c r="B297" s="46" t="s">
        <v>397</v>
      </c>
      <c r="C297" s="92" t="str">
        <f>ROW('C. HTT Harmonised Glossary'!B17)&amp;" for Harmonised Glossary"</f>
        <v>17 for Harmonised Glossary</v>
      </c>
      <c r="E297" s="93"/>
      <c r="H297" s="44"/>
      <c r="J297" s="92"/>
      <c r="L297" s="93"/>
    </row>
    <row r="298" spans="1:14" x14ac:dyDescent="0.25">
      <c r="A298" s="46" t="s">
        <v>398</v>
      </c>
      <c r="B298" s="61" t="s">
        <v>399</v>
      </c>
      <c r="C298" s="92">
        <f>ROW(B65)</f>
        <v>65</v>
      </c>
      <c r="E298" s="93"/>
      <c r="H298" s="44"/>
      <c r="I298" s="61"/>
      <c r="J298" s="92"/>
      <c r="L298" s="93"/>
    </row>
    <row r="299" spans="1:14" x14ac:dyDescent="0.25">
      <c r="A299" s="46" t="s">
        <v>400</v>
      </c>
      <c r="B299" s="61" t="s">
        <v>401</v>
      </c>
      <c r="C299" s="92">
        <f>ROW(B88)</f>
        <v>88</v>
      </c>
      <c r="E299" s="93"/>
      <c r="H299" s="44"/>
      <c r="I299" s="61"/>
      <c r="J299" s="92"/>
      <c r="L299" s="93"/>
    </row>
    <row r="300" spans="1:14" x14ac:dyDescent="0.25">
      <c r="A300" s="46" t="s">
        <v>402</v>
      </c>
      <c r="B300" s="61" t="s">
        <v>403</v>
      </c>
      <c r="C300" s="92" t="str">
        <f ca="1">IF(ISREF(INDIRECT("'B1. HTT Mortgage Assets'!A1")),ROW('B1. HTT Mortgage Assets'!B179)&amp; " for Mortgage Assets","")</f>
        <v>179 for Mortgage Assets</v>
      </c>
      <c r="D300" s="92" t="str">
        <f ca="1">IF(ISREF(INDIRECT("'B2. HTT Public Sector Assets'!A1")),ROW('B2. HTT Public Sector Assets'!B166)&amp; " for Public Sector Assets","")</f>
        <v>166 for Public Sector Assets</v>
      </c>
      <c r="E300" s="93"/>
      <c r="H300" s="44"/>
      <c r="I300" s="61"/>
      <c r="J300" s="92"/>
      <c r="K300" s="92"/>
      <c r="L300" s="93"/>
    </row>
    <row r="301" spans="1:14" outlineLevel="1" x14ac:dyDescent="0.25">
      <c r="A301" s="46" t="s">
        <v>404</v>
      </c>
      <c r="B301" s="61"/>
      <c r="C301" s="92"/>
      <c r="D301" s="92"/>
      <c r="E301" s="93"/>
      <c r="H301" s="44"/>
      <c r="I301" s="61"/>
      <c r="J301" s="92"/>
      <c r="K301" s="92"/>
      <c r="L301" s="93"/>
    </row>
    <row r="302" spans="1:14" outlineLevel="1" x14ac:dyDescent="0.25">
      <c r="A302" s="46" t="s">
        <v>405</v>
      </c>
      <c r="B302" s="61"/>
      <c r="C302" s="92"/>
      <c r="D302" s="92"/>
      <c r="E302" s="93"/>
      <c r="H302" s="44"/>
      <c r="I302" s="61"/>
      <c r="J302" s="92"/>
      <c r="K302" s="92"/>
      <c r="L302" s="93"/>
    </row>
    <row r="303" spans="1:14" outlineLevel="1" x14ac:dyDescent="0.25">
      <c r="A303" s="46" t="s">
        <v>406</v>
      </c>
      <c r="B303" s="61"/>
      <c r="C303" s="92"/>
      <c r="D303" s="92"/>
      <c r="E303" s="93"/>
      <c r="H303" s="44"/>
      <c r="I303" s="61"/>
      <c r="J303" s="92"/>
      <c r="K303" s="92"/>
      <c r="L303" s="93"/>
    </row>
    <row r="304" spans="1:14" outlineLevel="1" x14ac:dyDescent="0.25">
      <c r="A304" s="46" t="s">
        <v>407</v>
      </c>
      <c r="B304" s="61"/>
      <c r="C304" s="92"/>
      <c r="D304" s="92"/>
      <c r="E304" s="93"/>
      <c r="H304" s="44"/>
      <c r="I304" s="61"/>
      <c r="J304" s="92"/>
      <c r="K304" s="92"/>
      <c r="L304" s="93"/>
    </row>
    <row r="305" spans="1:14" outlineLevel="1" x14ac:dyDescent="0.25">
      <c r="A305" s="46" t="s">
        <v>408</v>
      </c>
      <c r="B305" s="61"/>
      <c r="C305" s="92"/>
      <c r="D305" s="92"/>
      <c r="E305" s="93"/>
      <c r="H305" s="44"/>
      <c r="I305" s="61"/>
      <c r="J305" s="92"/>
      <c r="K305" s="92"/>
      <c r="L305" s="93"/>
      <c r="N305" s="76"/>
    </row>
    <row r="306" spans="1:14" outlineLevel="1" x14ac:dyDescent="0.25">
      <c r="A306" s="46" t="s">
        <v>409</v>
      </c>
      <c r="B306" s="61"/>
      <c r="C306" s="92"/>
      <c r="D306" s="92"/>
      <c r="E306" s="93"/>
      <c r="H306" s="44"/>
      <c r="I306" s="61"/>
      <c r="J306" s="92"/>
      <c r="K306" s="92"/>
      <c r="L306" s="93"/>
      <c r="N306" s="76"/>
    </row>
    <row r="307" spans="1:14" outlineLevel="1" x14ac:dyDescent="0.25">
      <c r="A307" s="46" t="s">
        <v>410</v>
      </c>
      <c r="B307" s="61"/>
      <c r="C307" s="92"/>
      <c r="D307" s="92"/>
      <c r="E307" s="93"/>
      <c r="H307" s="44"/>
      <c r="I307" s="61"/>
      <c r="J307" s="92"/>
      <c r="K307" s="92"/>
      <c r="L307" s="93"/>
      <c r="N307" s="76"/>
    </row>
    <row r="308" spans="1:14" outlineLevel="1" x14ac:dyDescent="0.25">
      <c r="A308" s="46" t="s">
        <v>411</v>
      </c>
      <c r="B308" s="61"/>
      <c r="C308" s="92"/>
      <c r="D308" s="92"/>
      <c r="E308" s="93"/>
      <c r="H308" s="44"/>
      <c r="I308" s="61"/>
      <c r="J308" s="92"/>
      <c r="K308" s="92"/>
      <c r="L308" s="93"/>
      <c r="N308" s="76"/>
    </row>
    <row r="309" spans="1:14" outlineLevel="1" x14ac:dyDescent="0.25">
      <c r="A309" s="46" t="s">
        <v>412</v>
      </c>
      <c r="B309" s="61"/>
      <c r="C309" s="92"/>
      <c r="D309" s="92"/>
      <c r="E309" s="93"/>
      <c r="H309" s="44"/>
      <c r="I309" s="61"/>
      <c r="J309" s="92"/>
      <c r="K309" s="92"/>
      <c r="L309" s="93"/>
      <c r="N309" s="76"/>
    </row>
    <row r="310" spans="1:14" outlineLevel="1" x14ac:dyDescent="0.25">
      <c r="A310" s="46" t="s">
        <v>413</v>
      </c>
      <c r="H310" s="44"/>
      <c r="N310" s="76"/>
    </row>
    <row r="311" spans="1:14" ht="37.5" x14ac:dyDescent="0.25">
      <c r="A311" s="58"/>
      <c r="B311" s="57" t="s">
        <v>78</v>
      </c>
      <c r="C311" s="58"/>
      <c r="D311" s="58"/>
      <c r="E311" s="58"/>
      <c r="F311" s="58"/>
      <c r="G311" s="59"/>
      <c r="H311" s="44"/>
      <c r="I311" s="50"/>
      <c r="J311" s="52"/>
      <c r="K311" s="52"/>
      <c r="L311" s="52"/>
      <c r="M311" s="52"/>
      <c r="N311" s="76"/>
    </row>
    <row r="312" spans="1:14" x14ac:dyDescent="0.25">
      <c r="A312" s="46" t="s">
        <v>5</v>
      </c>
      <c r="B312" s="69" t="s">
        <v>414</v>
      </c>
      <c r="C312" s="46" t="s">
        <v>82</v>
      </c>
      <c r="H312" s="44"/>
      <c r="I312" s="69"/>
      <c r="J312" s="92"/>
      <c r="N312" s="76"/>
    </row>
    <row r="313" spans="1:14" outlineLevel="1" x14ac:dyDescent="0.25">
      <c r="A313" s="46" t="s">
        <v>415</v>
      </c>
      <c r="B313" s="69"/>
      <c r="C313" s="92"/>
      <c r="H313" s="44"/>
      <c r="I313" s="69"/>
      <c r="J313" s="92"/>
      <c r="N313" s="76"/>
    </row>
    <row r="314" spans="1:14" outlineLevel="1" x14ac:dyDescent="0.25">
      <c r="A314" s="46" t="s">
        <v>416</v>
      </c>
      <c r="B314" s="69"/>
      <c r="C314" s="92"/>
      <c r="H314" s="44"/>
      <c r="I314" s="69"/>
      <c r="J314" s="92"/>
      <c r="N314" s="76"/>
    </row>
    <row r="315" spans="1:14" outlineLevel="1" x14ac:dyDescent="0.25">
      <c r="A315" s="46" t="s">
        <v>417</v>
      </c>
      <c r="B315" s="69"/>
      <c r="C315" s="92"/>
      <c r="H315" s="44"/>
      <c r="I315" s="69"/>
      <c r="J315" s="92"/>
      <c r="N315" s="76"/>
    </row>
    <row r="316" spans="1:14" outlineLevel="1" x14ac:dyDescent="0.25">
      <c r="A316" s="46" t="s">
        <v>418</v>
      </c>
      <c r="B316" s="69"/>
      <c r="C316" s="92"/>
      <c r="H316" s="44"/>
      <c r="I316" s="69"/>
      <c r="J316" s="92"/>
      <c r="N316" s="76"/>
    </row>
    <row r="317" spans="1:14" outlineLevel="1" x14ac:dyDescent="0.25">
      <c r="A317" s="46" t="s">
        <v>419</v>
      </c>
      <c r="B317" s="69"/>
      <c r="C317" s="92"/>
      <c r="H317" s="44"/>
      <c r="I317" s="69"/>
      <c r="J317" s="92"/>
      <c r="N317" s="76"/>
    </row>
    <row r="318" spans="1:14" outlineLevel="1" x14ac:dyDescent="0.25">
      <c r="A318" s="46" t="s">
        <v>420</v>
      </c>
      <c r="B318" s="69"/>
      <c r="C318" s="92"/>
      <c r="H318" s="44"/>
      <c r="I318" s="69"/>
      <c r="J318" s="92"/>
      <c r="N318" s="76"/>
    </row>
    <row r="319" spans="1:14" ht="18.75" x14ac:dyDescent="0.25">
      <c r="A319" s="58"/>
      <c r="B319" s="57" t="s">
        <v>79</v>
      </c>
      <c r="C319" s="58"/>
      <c r="D319" s="58"/>
      <c r="E319" s="58"/>
      <c r="F319" s="58"/>
      <c r="G319" s="59"/>
      <c r="H319" s="44"/>
      <c r="I319" s="50"/>
      <c r="J319" s="52"/>
      <c r="K319" s="52"/>
      <c r="L319" s="52"/>
      <c r="M319" s="52"/>
      <c r="N319" s="76"/>
    </row>
    <row r="320" spans="1:14" ht="15" customHeight="1" outlineLevel="1" x14ac:dyDescent="0.25">
      <c r="A320" s="65"/>
      <c r="B320" s="66" t="s">
        <v>421</v>
      </c>
      <c r="C320" s="65"/>
      <c r="D320" s="65"/>
      <c r="E320" s="67"/>
      <c r="F320" s="68"/>
      <c r="G320" s="68"/>
      <c r="H320" s="44"/>
      <c r="L320" s="44"/>
      <c r="M320" s="44"/>
      <c r="N320" s="76"/>
    </row>
    <row r="321" spans="1:14" outlineLevel="1" x14ac:dyDescent="0.25">
      <c r="A321" s="46" t="s">
        <v>422</v>
      </c>
      <c r="B321" s="61" t="s">
        <v>423</v>
      </c>
      <c r="C321" s="61"/>
      <c r="H321" s="44"/>
      <c r="I321" s="76"/>
      <c r="J321" s="76"/>
      <c r="K321" s="76"/>
      <c r="L321" s="76"/>
      <c r="M321" s="76"/>
      <c r="N321" s="76"/>
    </row>
    <row r="322" spans="1:14" outlineLevel="1" x14ac:dyDescent="0.25">
      <c r="A322" s="46" t="s">
        <v>424</v>
      </c>
      <c r="B322" s="61" t="s">
        <v>425</v>
      </c>
      <c r="C322" s="61"/>
      <c r="H322" s="44"/>
      <c r="I322" s="76"/>
      <c r="J322" s="76"/>
      <c r="K322" s="76"/>
      <c r="L322" s="76"/>
      <c r="M322" s="76"/>
      <c r="N322" s="76"/>
    </row>
    <row r="323" spans="1:14" outlineLevel="1" x14ac:dyDescent="0.25">
      <c r="A323" s="46" t="s">
        <v>426</v>
      </c>
      <c r="B323" s="61" t="s">
        <v>427</v>
      </c>
      <c r="C323" s="61"/>
      <c r="H323" s="44"/>
      <c r="I323" s="76"/>
      <c r="J323" s="76"/>
      <c r="K323" s="76"/>
      <c r="L323" s="76"/>
      <c r="M323" s="76"/>
      <c r="N323" s="76"/>
    </row>
    <row r="324" spans="1:14" outlineLevel="1" x14ac:dyDescent="0.25">
      <c r="A324" s="46" t="s">
        <v>428</v>
      </c>
      <c r="B324" s="61" t="s">
        <v>429</v>
      </c>
      <c r="H324" s="44"/>
      <c r="I324" s="76"/>
      <c r="J324" s="76"/>
      <c r="K324" s="76"/>
      <c r="L324" s="76"/>
      <c r="M324" s="76"/>
      <c r="N324" s="76"/>
    </row>
    <row r="325" spans="1:14" outlineLevel="1" x14ac:dyDescent="0.25">
      <c r="A325" s="46" t="s">
        <v>430</v>
      </c>
      <c r="B325" s="61" t="s">
        <v>431</v>
      </c>
      <c r="H325" s="44"/>
      <c r="I325" s="76"/>
      <c r="J325" s="76"/>
      <c r="K325" s="76"/>
      <c r="L325" s="76"/>
      <c r="M325" s="76"/>
      <c r="N325" s="76"/>
    </row>
    <row r="326" spans="1:14" outlineLevel="1" x14ac:dyDescent="0.25">
      <c r="A326" s="46" t="s">
        <v>432</v>
      </c>
      <c r="B326" s="61" t="s">
        <v>433</v>
      </c>
      <c r="H326" s="44"/>
      <c r="I326" s="76"/>
      <c r="J326" s="76"/>
      <c r="K326" s="76"/>
      <c r="L326" s="76"/>
      <c r="M326" s="76"/>
      <c r="N326" s="76"/>
    </row>
    <row r="327" spans="1:14" outlineLevel="1" x14ac:dyDescent="0.25">
      <c r="A327" s="46" t="s">
        <v>434</v>
      </c>
      <c r="B327" s="61" t="s">
        <v>435</v>
      </c>
      <c r="H327" s="44"/>
      <c r="I327" s="76"/>
      <c r="J327" s="76"/>
      <c r="K327" s="76"/>
      <c r="L327" s="76"/>
      <c r="M327" s="76"/>
      <c r="N327" s="76"/>
    </row>
    <row r="328" spans="1:14" outlineLevel="1" x14ac:dyDescent="0.25">
      <c r="A328" s="46" t="s">
        <v>436</v>
      </c>
      <c r="B328" s="61" t="s">
        <v>437</v>
      </c>
      <c r="H328" s="44"/>
      <c r="I328" s="76"/>
      <c r="J328" s="76"/>
      <c r="K328" s="76"/>
      <c r="L328" s="76"/>
      <c r="M328" s="76"/>
      <c r="N328" s="76"/>
    </row>
    <row r="329" spans="1:14" outlineLevel="1" x14ac:dyDescent="0.25">
      <c r="A329" s="46" t="s">
        <v>438</v>
      </c>
      <c r="B329" s="61" t="s">
        <v>439</v>
      </c>
      <c r="H329" s="44"/>
      <c r="I329" s="76"/>
      <c r="J329" s="76"/>
      <c r="K329" s="76"/>
      <c r="L329" s="76"/>
      <c r="M329" s="76"/>
      <c r="N329" s="76"/>
    </row>
    <row r="330" spans="1:14" outlineLevel="1" x14ac:dyDescent="0.25">
      <c r="A330" s="46" t="s">
        <v>440</v>
      </c>
      <c r="B330" s="75" t="s">
        <v>441</v>
      </c>
      <c r="H330" s="44"/>
      <c r="I330" s="76"/>
      <c r="J330" s="76"/>
      <c r="K330" s="76"/>
      <c r="L330" s="76"/>
      <c r="M330" s="76"/>
      <c r="N330" s="76"/>
    </row>
    <row r="331" spans="1:14" outlineLevel="1" x14ac:dyDescent="0.25">
      <c r="A331" s="46" t="s">
        <v>442</v>
      </c>
      <c r="B331" s="75" t="s">
        <v>441</v>
      </c>
      <c r="H331" s="44"/>
      <c r="I331" s="76"/>
      <c r="J331" s="76"/>
      <c r="K331" s="76"/>
      <c r="L331" s="76"/>
      <c r="M331" s="76"/>
      <c r="N331" s="76"/>
    </row>
    <row r="332" spans="1:14" outlineLevel="1" x14ac:dyDescent="0.25">
      <c r="A332" s="46" t="s">
        <v>443</v>
      </c>
      <c r="B332" s="75" t="s">
        <v>441</v>
      </c>
      <c r="H332" s="44"/>
      <c r="I332" s="76"/>
      <c r="J332" s="76"/>
      <c r="K332" s="76"/>
      <c r="L332" s="76"/>
      <c r="M332" s="76"/>
      <c r="N332" s="76"/>
    </row>
    <row r="333" spans="1:14" outlineLevel="1" x14ac:dyDescent="0.25">
      <c r="A333" s="46" t="s">
        <v>444</v>
      </c>
      <c r="B333" s="75" t="s">
        <v>441</v>
      </c>
      <c r="H333" s="44"/>
      <c r="I333" s="76"/>
      <c r="J333" s="76"/>
      <c r="K333" s="76"/>
      <c r="L333" s="76"/>
      <c r="M333" s="76"/>
      <c r="N333" s="76"/>
    </row>
    <row r="334" spans="1:14" outlineLevel="1" x14ac:dyDescent="0.25">
      <c r="A334" s="46" t="s">
        <v>445</v>
      </c>
      <c r="B334" s="75" t="s">
        <v>441</v>
      </c>
      <c r="H334" s="44"/>
      <c r="I334" s="76"/>
      <c r="J334" s="76"/>
      <c r="K334" s="76"/>
      <c r="L334" s="76"/>
      <c r="M334" s="76"/>
      <c r="N334" s="76"/>
    </row>
    <row r="335" spans="1:14" outlineLevel="1" x14ac:dyDescent="0.25">
      <c r="A335" s="46" t="s">
        <v>446</v>
      </c>
      <c r="B335" s="75" t="s">
        <v>441</v>
      </c>
      <c r="H335" s="44"/>
      <c r="I335" s="76"/>
      <c r="J335" s="76"/>
      <c r="K335" s="76"/>
      <c r="L335" s="76"/>
      <c r="M335" s="76"/>
      <c r="N335" s="76"/>
    </row>
    <row r="336" spans="1:14" outlineLevel="1" x14ac:dyDescent="0.25">
      <c r="A336" s="46" t="s">
        <v>447</v>
      </c>
      <c r="B336" s="75" t="s">
        <v>441</v>
      </c>
      <c r="H336" s="44"/>
      <c r="I336" s="76"/>
      <c r="J336" s="76"/>
      <c r="K336" s="76"/>
      <c r="L336" s="76"/>
      <c r="M336" s="76"/>
      <c r="N336" s="76"/>
    </row>
    <row r="337" spans="1:14" outlineLevel="1" x14ac:dyDescent="0.25">
      <c r="A337" s="46" t="s">
        <v>448</v>
      </c>
      <c r="B337" s="75" t="s">
        <v>441</v>
      </c>
      <c r="H337" s="44"/>
      <c r="I337" s="76"/>
      <c r="J337" s="76"/>
      <c r="K337" s="76"/>
      <c r="L337" s="76"/>
      <c r="M337" s="76"/>
      <c r="N337" s="76"/>
    </row>
    <row r="338" spans="1:14" outlineLevel="1" x14ac:dyDescent="0.25">
      <c r="A338" s="46" t="s">
        <v>449</v>
      </c>
      <c r="B338" s="75" t="s">
        <v>441</v>
      </c>
      <c r="H338" s="44"/>
      <c r="I338" s="76"/>
      <c r="J338" s="76"/>
      <c r="K338" s="76"/>
      <c r="L338" s="76"/>
      <c r="M338" s="76"/>
      <c r="N338" s="76"/>
    </row>
    <row r="339" spans="1:14" outlineLevel="1" x14ac:dyDescent="0.25">
      <c r="A339" s="46" t="s">
        <v>450</v>
      </c>
      <c r="B339" s="75" t="s">
        <v>441</v>
      </c>
      <c r="H339" s="44"/>
      <c r="I339" s="76"/>
      <c r="J339" s="76"/>
      <c r="K339" s="76"/>
      <c r="L339" s="76"/>
      <c r="M339" s="76"/>
      <c r="N339" s="76"/>
    </row>
    <row r="340" spans="1:14" outlineLevel="1" x14ac:dyDescent="0.25">
      <c r="A340" s="46" t="s">
        <v>451</v>
      </c>
      <c r="B340" s="75" t="s">
        <v>441</v>
      </c>
      <c r="H340" s="44"/>
      <c r="I340" s="76"/>
      <c r="J340" s="76"/>
      <c r="K340" s="76"/>
      <c r="L340" s="76"/>
      <c r="M340" s="76"/>
      <c r="N340" s="76"/>
    </row>
    <row r="341" spans="1:14" outlineLevel="1" x14ac:dyDescent="0.25">
      <c r="A341" s="46" t="s">
        <v>452</v>
      </c>
      <c r="B341" s="75" t="s">
        <v>441</v>
      </c>
      <c r="H341" s="44"/>
      <c r="I341" s="76"/>
      <c r="J341" s="76"/>
      <c r="K341" s="76"/>
      <c r="L341" s="76"/>
      <c r="M341" s="76"/>
      <c r="N341" s="76"/>
    </row>
    <row r="342" spans="1:14" outlineLevel="1" x14ac:dyDescent="0.25">
      <c r="A342" s="46" t="s">
        <v>453</v>
      </c>
      <c r="B342" s="75" t="s">
        <v>441</v>
      </c>
      <c r="H342" s="44"/>
      <c r="I342" s="76"/>
      <c r="J342" s="76"/>
      <c r="K342" s="76"/>
      <c r="L342" s="76"/>
      <c r="M342" s="76"/>
      <c r="N342" s="76"/>
    </row>
    <row r="343" spans="1:14" outlineLevel="1" x14ac:dyDescent="0.25">
      <c r="A343" s="46" t="s">
        <v>454</v>
      </c>
      <c r="B343" s="75" t="s">
        <v>441</v>
      </c>
      <c r="H343" s="44"/>
      <c r="I343" s="76"/>
      <c r="J343" s="76"/>
      <c r="K343" s="76"/>
      <c r="L343" s="76"/>
      <c r="M343" s="76"/>
      <c r="N343" s="76"/>
    </row>
    <row r="344" spans="1:14" outlineLevel="1" x14ac:dyDescent="0.25">
      <c r="A344" s="46" t="s">
        <v>455</v>
      </c>
      <c r="B344" s="75" t="s">
        <v>441</v>
      </c>
      <c r="H344" s="44"/>
      <c r="I344" s="76"/>
      <c r="J344" s="76"/>
      <c r="K344" s="76"/>
      <c r="L344" s="76"/>
      <c r="M344" s="76"/>
      <c r="N344" s="76"/>
    </row>
    <row r="345" spans="1:14" outlineLevel="1" x14ac:dyDescent="0.25">
      <c r="A345" s="46" t="s">
        <v>456</v>
      </c>
      <c r="B345" s="75" t="s">
        <v>441</v>
      </c>
      <c r="H345" s="44"/>
      <c r="I345" s="76"/>
      <c r="J345" s="76"/>
      <c r="K345" s="76"/>
      <c r="L345" s="76"/>
      <c r="M345" s="76"/>
      <c r="N345" s="76"/>
    </row>
    <row r="346" spans="1:14" outlineLevel="1" x14ac:dyDescent="0.25">
      <c r="A346" s="46" t="s">
        <v>457</v>
      </c>
      <c r="B346" s="75" t="s">
        <v>441</v>
      </c>
      <c r="H346" s="44"/>
      <c r="I346" s="76"/>
      <c r="J346" s="76"/>
      <c r="K346" s="76"/>
      <c r="L346" s="76"/>
      <c r="M346" s="76"/>
      <c r="N346" s="76"/>
    </row>
    <row r="347" spans="1:14" outlineLevel="1" x14ac:dyDescent="0.25">
      <c r="A347" s="46" t="s">
        <v>458</v>
      </c>
      <c r="B347" s="75" t="s">
        <v>441</v>
      </c>
      <c r="H347" s="44"/>
      <c r="I347" s="76"/>
      <c r="J347" s="76"/>
      <c r="K347" s="76"/>
      <c r="L347" s="76"/>
      <c r="M347" s="76"/>
      <c r="N347" s="76"/>
    </row>
    <row r="348" spans="1:14" outlineLevel="1" x14ac:dyDescent="0.25">
      <c r="A348" s="46" t="s">
        <v>459</v>
      </c>
      <c r="B348" s="75" t="s">
        <v>441</v>
      </c>
      <c r="H348" s="44"/>
      <c r="I348" s="76"/>
      <c r="J348" s="76"/>
      <c r="K348" s="76"/>
      <c r="L348" s="76"/>
      <c r="M348" s="76"/>
      <c r="N348" s="76"/>
    </row>
    <row r="349" spans="1:14" outlineLevel="1" x14ac:dyDescent="0.25">
      <c r="A349" s="46" t="s">
        <v>460</v>
      </c>
      <c r="B349" s="75" t="s">
        <v>441</v>
      </c>
      <c r="H349" s="44"/>
      <c r="I349" s="76"/>
      <c r="J349" s="76"/>
      <c r="K349" s="76"/>
      <c r="L349" s="76"/>
      <c r="M349" s="76"/>
      <c r="N349" s="76"/>
    </row>
    <row r="350" spans="1:14" outlineLevel="1" x14ac:dyDescent="0.25">
      <c r="A350" s="46" t="s">
        <v>461</v>
      </c>
      <c r="B350" s="75" t="s">
        <v>441</v>
      </c>
      <c r="H350" s="44"/>
      <c r="I350" s="76"/>
      <c r="J350" s="76"/>
      <c r="K350" s="76"/>
      <c r="L350" s="76"/>
      <c r="M350" s="76"/>
      <c r="N350" s="76"/>
    </row>
    <row r="351" spans="1:14" outlineLevel="1" x14ac:dyDescent="0.25">
      <c r="A351" s="46" t="s">
        <v>462</v>
      </c>
      <c r="B351" s="75" t="s">
        <v>441</v>
      </c>
      <c r="H351" s="44"/>
      <c r="I351" s="76"/>
      <c r="J351" s="76"/>
      <c r="K351" s="76"/>
      <c r="L351" s="76"/>
      <c r="M351" s="76"/>
      <c r="N351" s="76"/>
    </row>
    <row r="352" spans="1:14" outlineLevel="1" x14ac:dyDescent="0.25">
      <c r="A352" s="46" t="s">
        <v>463</v>
      </c>
      <c r="B352" s="75" t="s">
        <v>441</v>
      </c>
      <c r="H352" s="44"/>
      <c r="I352" s="76"/>
      <c r="J352" s="76"/>
      <c r="K352" s="76"/>
      <c r="L352" s="76"/>
      <c r="M352" s="76"/>
      <c r="N352" s="76"/>
    </row>
    <row r="353" spans="1:14" outlineLevel="1" x14ac:dyDescent="0.25">
      <c r="A353" s="46" t="s">
        <v>464</v>
      </c>
      <c r="B353" s="75" t="s">
        <v>441</v>
      </c>
      <c r="H353" s="44"/>
      <c r="I353" s="76"/>
      <c r="J353" s="76"/>
      <c r="K353" s="76"/>
      <c r="L353" s="76"/>
      <c r="M353" s="76"/>
      <c r="N353" s="76"/>
    </row>
    <row r="354" spans="1:14" outlineLevel="1" x14ac:dyDescent="0.25">
      <c r="A354" s="46" t="s">
        <v>465</v>
      </c>
      <c r="B354" s="75" t="s">
        <v>441</v>
      </c>
      <c r="H354" s="44"/>
      <c r="I354" s="76"/>
      <c r="J354" s="76"/>
      <c r="K354" s="76"/>
      <c r="L354" s="76"/>
      <c r="M354" s="76"/>
      <c r="N354" s="76"/>
    </row>
    <row r="355" spans="1:14" outlineLevel="1" x14ac:dyDescent="0.25">
      <c r="A355" s="46" t="s">
        <v>466</v>
      </c>
      <c r="B355" s="75" t="s">
        <v>441</v>
      </c>
      <c r="H355" s="44"/>
      <c r="I355" s="76"/>
      <c r="J355" s="76"/>
      <c r="K355" s="76"/>
      <c r="L355" s="76"/>
      <c r="M355" s="76"/>
      <c r="N355" s="76"/>
    </row>
    <row r="356" spans="1:14" outlineLevel="1" x14ac:dyDescent="0.25">
      <c r="A356" s="46" t="s">
        <v>467</v>
      </c>
      <c r="B356" s="75" t="s">
        <v>441</v>
      </c>
      <c r="H356" s="44"/>
      <c r="I356" s="76"/>
      <c r="J356" s="76"/>
      <c r="K356" s="76"/>
      <c r="L356" s="76"/>
      <c r="M356" s="76"/>
      <c r="N356" s="76"/>
    </row>
    <row r="357" spans="1:14" outlineLevel="1" x14ac:dyDescent="0.25">
      <c r="A357" s="46" t="s">
        <v>468</v>
      </c>
      <c r="B357" s="75" t="s">
        <v>441</v>
      </c>
      <c r="H357" s="44"/>
      <c r="I357" s="76"/>
      <c r="J357" s="76"/>
      <c r="K357" s="76"/>
      <c r="L357" s="76"/>
      <c r="M357" s="76"/>
      <c r="N357" s="76"/>
    </row>
    <row r="358" spans="1:14" outlineLevel="1" x14ac:dyDescent="0.25">
      <c r="A358" s="46" t="s">
        <v>469</v>
      </c>
      <c r="B358" s="75" t="s">
        <v>441</v>
      </c>
      <c r="H358" s="44"/>
      <c r="I358" s="76"/>
      <c r="J358" s="76"/>
      <c r="K358" s="76"/>
      <c r="L358" s="76"/>
      <c r="M358" s="76"/>
      <c r="N358" s="76"/>
    </row>
    <row r="359" spans="1:14" outlineLevel="1" x14ac:dyDescent="0.25">
      <c r="A359" s="46" t="s">
        <v>470</v>
      </c>
      <c r="B359" s="75" t="s">
        <v>441</v>
      </c>
      <c r="H359" s="44"/>
      <c r="I359" s="76"/>
      <c r="J359" s="76"/>
      <c r="K359" s="76"/>
      <c r="L359" s="76"/>
      <c r="M359" s="76"/>
      <c r="N359" s="76"/>
    </row>
    <row r="360" spans="1:14" outlineLevel="1" x14ac:dyDescent="0.25">
      <c r="A360" s="46" t="s">
        <v>471</v>
      </c>
      <c r="B360" s="75" t="s">
        <v>441</v>
      </c>
      <c r="H360" s="44"/>
      <c r="I360" s="76"/>
      <c r="J360" s="76"/>
      <c r="K360" s="76"/>
      <c r="L360" s="76"/>
      <c r="M360" s="76"/>
      <c r="N360" s="76"/>
    </row>
    <row r="361" spans="1:14" outlineLevel="1" x14ac:dyDescent="0.25">
      <c r="A361" s="46" t="s">
        <v>472</v>
      </c>
      <c r="B361" s="75" t="s">
        <v>441</v>
      </c>
      <c r="H361" s="44"/>
      <c r="I361" s="76"/>
      <c r="J361" s="76"/>
      <c r="K361" s="76"/>
      <c r="L361" s="76"/>
      <c r="M361" s="76"/>
      <c r="N361" s="76"/>
    </row>
    <row r="362" spans="1:14" outlineLevel="1" x14ac:dyDescent="0.25">
      <c r="A362" s="46" t="s">
        <v>473</v>
      </c>
      <c r="B362" s="75" t="s">
        <v>441</v>
      </c>
      <c r="H362" s="44"/>
      <c r="I362" s="76"/>
      <c r="J362" s="76"/>
      <c r="K362" s="76"/>
      <c r="L362" s="76"/>
      <c r="M362" s="76"/>
      <c r="N362" s="76"/>
    </row>
    <row r="363" spans="1:14" outlineLevel="1" x14ac:dyDescent="0.25">
      <c r="A363" s="46" t="s">
        <v>474</v>
      </c>
      <c r="B363" s="75" t="s">
        <v>441</v>
      </c>
      <c r="H363" s="44"/>
      <c r="I363" s="76"/>
      <c r="J363" s="76"/>
      <c r="K363" s="76"/>
      <c r="L363" s="76"/>
      <c r="M363" s="76"/>
      <c r="N363" s="76"/>
    </row>
    <row r="364" spans="1:14" outlineLevel="1" x14ac:dyDescent="0.25">
      <c r="A364" s="46" t="s">
        <v>475</v>
      </c>
      <c r="B364" s="75" t="s">
        <v>441</v>
      </c>
      <c r="H364" s="44"/>
      <c r="I364" s="76"/>
      <c r="J364" s="76"/>
      <c r="K364" s="76"/>
      <c r="L364" s="76"/>
      <c r="M364" s="76"/>
      <c r="N364" s="76"/>
    </row>
    <row r="365" spans="1:14" outlineLevel="1" x14ac:dyDescent="0.25">
      <c r="A365" s="46" t="s">
        <v>476</v>
      </c>
      <c r="B365" s="75" t="s">
        <v>441</v>
      </c>
      <c r="H365" s="44"/>
      <c r="I365" s="76"/>
      <c r="J365" s="76"/>
      <c r="K365" s="76"/>
      <c r="L365" s="76"/>
      <c r="M365" s="76"/>
      <c r="N365" s="76"/>
    </row>
    <row r="366" spans="1:14" x14ac:dyDescent="0.25">
      <c r="H366" s="44"/>
      <c r="I366" s="76"/>
      <c r="J366" s="76"/>
      <c r="K366" s="76"/>
      <c r="L366" s="76"/>
      <c r="M366" s="76"/>
      <c r="N366" s="76"/>
    </row>
    <row r="367" spans="1:14" x14ac:dyDescent="0.25">
      <c r="H367" s="44"/>
      <c r="I367" s="76"/>
      <c r="J367" s="76"/>
      <c r="K367" s="76"/>
      <c r="L367" s="76"/>
      <c r="M367" s="76"/>
      <c r="N367" s="76"/>
    </row>
    <row r="368" spans="1:14" x14ac:dyDescent="0.25">
      <c r="H368" s="44"/>
      <c r="I368" s="76"/>
      <c r="J368" s="76"/>
      <c r="K368" s="76"/>
      <c r="L368" s="76"/>
      <c r="M368" s="76"/>
      <c r="N368" s="76"/>
    </row>
    <row r="369" spans="1:14" x14ac:dyDescent="0.25">
      <c r="A369" s="76"/>
      <c r="B369" s="76"/>
      <c r="C369" s="76"/>
      <c r="D369" s="76"/>
      <c r="E369" s="76"/>
      <c r="F369" s="76"/>
      <c r="G369" s="76"/>
      <c r="H369" s="44"/>
      <c r="I369" s="76"/>
      <c r="J369" s="76"/>
      <c r="K369" s="76"/>
      <c r="L369" s="76"/>
      <c r="M369" s="76"/>
      <c r="N369" s="76"/>
    </row>
    <row r="370" spans="1:14" x14ac:dyDescent="0.25">
      <c r="A370" s="76"/>
      <c r="B370" s="76"/>
      <c r="C370" s="76"/>
      <c r="D370" s="76"/>
      <c r="E370" s="76"/>
      <c r="F370" s="76"/>
      <c r="G370" s="76"/>
      <c r="H370" s="44"/>
      <c r="I370" s="76"/>
      <c r="J370" s="76"/>
      <c r="K370" s="76"/>
      <c r="L370" s="76"/>
      <c r="M370" s="76"/>
      <c r="N370" s="76"/>
    </row>
    <row r="371" spans="1:14" x14ac:dyDescent="0.25">
      <c r="A371" s="76"/>
      <c r="B371" s="76"/>
      <c r="C371" s="76"/>
      <c r="D371" s="76"/>
      <c r="E371" s="76"/>
      <c r="F371" s="76"/>
      <c r="G371" s="76"/>
      <c r="H371" s="44"/>
      <c r="I371" s="76"/>
      <c r="J371" s="76"/>
      <c r="K371" s="76"/>
      <c r="L371" s="76"/>
      <c r="M371" s="76"/>
      <c r="N371" s="76"/>
    </row>
    <row r="372" spans="1:14" x14ac:dyDescent="0.25">
      <c r="A372" s="76"/>
      <c r="B372" s="76"/>
      <c r="C372" s="76"/>
      <c r="D372" s="76"/>
      <c r="E372" s="76"/>
      <c r="F372" s="76"/>
      <c r="G372" s="76"/>
      <c r="H372" s="44"/>
      <c r="I372" s="76"/>
      <c r="J372" s="76"/>
      <c r="K372" s="76"/>
      <c r="L372" s="76"/>
      <c r="M372" s="76"/>
      <c r="N372" s="76"/>
    </row>
    <row r="373" spans="1:14" x14ac:dyDescent="0.25">
      <c r="A373" s="76"/>
      <c r="B373" s="76"/>
      <c r="C373" s="76"/>
      <c r="D373" s="76"/>
      <c r="E373" s="76"/>
      <c r="F373" s="76"/>
      <c r="G373" s="76"/>
      <c r="H373" s="44"/>
      <c r="I373" s="76"/>
      <c r="J373" s="76"/>
      <c r="K373" s="76"/>
      <c r="L373" s="76"/>
      <c r="M373" s="76"/>
      <c r="N373" s="76"/>
    </row>
    <row r="374" spans="1:14" x14ac:dyDescent="0.25">
      <c r="A374" s="76"/>
      <c r="B374" s="76"/>
      <c r="C374" s="76"/>
      <c r="D374" s="76"/>
      <c r="E374" s="76"/>
      <c r="F374" s="76"/>
      <c r="G374" s="76"/>
      <c r="H374" s="44"/>
      <c r="I374" s="76"/>
      <c r="J374" s="76"/>
      <c r="K374" s="76"/>
      <c r="L374" s="76"/>
      <c r="M374" s="76"/>
      <c r="N374" s="76"/>
    </row>
    <row r="375" spans="1:14" x14ac:dyDescent="0.25">
      <c r="A375" s="76"/>
      <c r="B375" s="76"/>
      <c r="C375" s="76"/>
      <c r="D375" s="76"/>
      <c r="E375" s="76"/>
      <c r="F375" s="76"/>
      <c r="G375" s="76"/>
      <c r="H375" s="44"/>
      <c r="I375" s="76"/>
      <c r="J375" s="76"/>
      <c r="K375" s="76"/>
      <c r="L375" s="76"/>
      <c r="M375" s="76"/>
      <c r="N375" s="76"/>
    </row>
    <row r="376" spans="1:14" x14ac:dyDescent="0.25">
      <c r="A376" s="76"/>
      <c r="B376" s="76"/>
      <c r="C376" s="76"/>
      <c r="D376" s="76"/>
      <c r="E376" s="76"/>
      <c r="F376" s="76"/>
      <c r="G376" s="76"/>
      <c r="H376" s="44"/>
      <c r="I376" s="76"/>
      <c r="J376" s="76"/>
      <c r="K376" s="76"/>
      <c r="L376" s="76"/>
      <c r="M376" s="76"/>
      <c r="N376" s="76"/>
    </row>
    <row r="377" spans="1:14" x14ac:dyDescent="0.25">
      <c r="A377" s="76"/>
      <c r="B377" s="76"/>
      <c r="C377" s="76"/>
      <c r="D377" s="76"/>
      <c r="E377" s="76"/>
      <c r="F377" s="76"/>
      <c r="G377" s="76"/>
      <c r="H377" s="44"/>
      <c r="I377" s="76"/>
      <c r="J377" s="76"/>
      <c r="K377" s="76"/>
      <c r="L377" s="76"/>
      <c r="M377" s="76"/>
      <c r="N377" s="76"/>
    </row>
    <row r="378" spans="1:14" x14ac:dyDescent="0.25">
      <c r="A378" s="76"/>
      <c r="B378" s="76"/>
      <c r="C378" s="76"/>
      <c r="D378" s="76"/>
      <c r="E378" s="76"/>
      <c r="F378" s="76"/>
      <c r="G378" s="76"/>
      <c r="H378" s="44"/>
      <c r="I378" s="76"/>
      <c r="J378" s="76"/>
      <c r="K378" s="76"/>
      <c r="L378" s="76"/>
      <c r="M378" s="76"/>
      <c r="N378" s="76"/>
    </row>
    <row r="379" spans="1:14" x14ac:dyDescent="0.25">
      <c r="A379" s="76"/>
      <c r="B379" s="76"/>
      <c r="C379" s="76"/>
      <c r="D379" s="76"/>
      <c r="E379" s="76"/>
      <c r="F379" s="76"/>
      <c r="G379" s="76"/>
      <c r="H379" s="44"/>
      <c r="I379" s="76"/>
      <c r="J379" s="76"/>
      <c r="K379" s="76"/>
      <c r="L379" s="76"/>
      <c r="M379" s="76"/>
      <c r="N379" s="76"/>
    </row>
    <row r="380" spans="1:14" x14ac:dyDescent="0.25">
      <c r="A380" s="76"/>
      <c r="B380" s="76"/>
      <c r="C380" s="76"/>
      <c r="D380" s="76"/>
      <c r="E380" s="76"/>
      <c r="F380" s="76"/>
      <c r="G380" s="76"/>
      <c r="H380" s="44"/>
      <c r="I380" s="76"/>
      <c r="J380" s="76"/>
      <c r="K380" s="76"/>
      <c r="L380" s="76"/>
      <c r="M380" s="76"/>
      <c r="N380" s="76"/>
    </row>
    <row r="381" spans="1:14" x14ac:dyDescent="0.25">
      <c r="A381" s="76"/>
      <c r="B381" s="76"/>
      <c r="C381" s="76"/>
      <c r="D381" s="76"/>
      <c r="E381" s="76"/>
      <c r="F381" s="76"/>
      <c r="G381" s="76"/>
      <c r="H381" s="44"/>
      <c r="I381" s="76"/>
      <c r="J381" s="76"/>
      <c r="K381" s="76"/>
      <c r="L381" s="76"/>
      <c r="M381" s="76"/>
      <c r="N381" s="76"/>
    </row>
    <row r="382" spans="1:14" x14ac:dyDescent="0.25">
      <c r="A382" s="76"/>
      <c r="B382" s="76"/>
      <c r="C382" s="76"/>
      <c r="D382" s="76"/>
      <c r="E382" s="76"/>
      <c r="F382" s="76"/>
      <c r="G382" s="76"/>
      <c r="H382" s="44"/>
      <c r="I382" s="76"/>
      <c r="J382" s="76"/>
      <c r="K382" s="76"/>
      <c r="L382" s="76"/>
      <c r="M382" s="76"/>
      <c r="N382" s="76"/>
    </row>
    <row r="383" spans="1:14" x14ac:dyDescent="0.25">
      <c r="A383" s="76"/>
      <c r="B383" s="76"/>
      <c r="C383" s="76"/>
      <c r="D383" s="76"/>
      <c r="E383" s="76"/>
      <c r="F383" s="76"/>
      <c r="G383" s="76"/>
      <c r="H383" s="44"/>
      <c r="I383" s="76"/>
      <c r="J383" s="76"/>
      <c r="K383" s="76"/>
      <c r="L383" s="76"/>
      <c r="M383" s="76"/>
      <c r="N383" s="76"/>
    </row>
    <row r="384" spans="1:14" x14ac:dyDescent="0.25">
      <c r="A384" s="76"/>
      <c r="B384" s="76"/>
      <c r="C384" s="76"/>
      <c r="D384" s="76"/>
      <c r="E384" s="76"/>
      <c r="F384" s="76"/>
      <c r="G384" s="76"/>
      <c r="H384" s="44"/>
      <c r="I384" s="76"/>
      <c r="J384" s="76"/>
      <c r="K384" s="76"/>
      <c r="L384" s="76"/>
      <c r="M384" s="76"/>
      <c r="N384" s="76"/>
    </row>
    <row r="385" spans="1:14" x14ac:dyDescent="0.25">
      <c r="A385" s="76"/>
      <c r="B385" s="76"/>
      <c r="C385" s="76"/>
      <c r="D385" s="76"/>
      <c r="E385" s="76"/>
      <c r="F385" s="76"/>
      <c r="G385" s="76"/>
      <c r="H385" s="44"/>
      <c r="I385" s="76"/>
      <c r="J385" s="76"/>
      <c r="K385" s="76"/>
      <c r="L385" s="76"/>
      <c r="M385" s="76"/>
      <c r="N385" s="76"/>
    </row>
    <row r="386" spans="1:14" x14ac:dyDescent="0.25">
      <c r="A386" s="76"/>
      <c r="B386" s="76"/>
      <c r="C386" s="76"/>
      <c r="D386" s="76"/>
      <c r="E386" s="76"/>
      <c r="F386" s="76"/>
      <c r="G386" s="76"/>
      <c r="H386" s="44"/>
      <c r="I386" s="76"/>
      <c r="J386" s="76"/>
      <c r="K386" s="76"/>
      <c r="L386" s="76"/>
      <c r="M386" s="76"/>
      <c r="N386" s="76"/>
    </row>
    <row r="387" spans="1:14" x14ac:dyDescent="0.25">
      <c r="A387" s="76"/>
      <c r="B387" s="76"/>
      <c r="C387" s="76"/>
      <c r="D387" s="76"/>
      <c r="E387" s="76"/>
      <c r="F387" s="76"/>
      <c r="G387" s="76"/>
      <c r="H387" s="44"/>
      <c r="I387" s="76"/>
      <c r="J387" s="76"/>
      <c r="K387" s="76"/>
      <c r="L387" s="76"/>
      <c r="M387" s="76"/>
      <c r="N387" s="76"/>
    </row>
    <row r="388" spans="1:14" x14ac:dyDescent="0.25">
      <c r="A388" s="76"/>
      <c r="B388" s="76"/>
      <c r="C388" s="76"/>
      <c r="D388" s="76"/>
      <c r="E388" s="76"/>
      <c r="F388" s="76"/>
      <c r="G388" s="76"/>
      <c r="H388" s="44"/>
      <c r="I388" s="76"/>
      <c r="J388" s="76"/>
      <c r="K388" s="76"/>
      <c r="L388" s="76"/>
      <c r="M388" s="76"/>
      <c r="N388" s="76"/>
    </row>
    <row r="389" spans="1:14" x14ac:dyDescent="0.25">
      <c r="A389" s="76"/>
      <c r="B389" s="76"/>
      <c r="C389" s="76"/>
      <c r="D389" s="76"/>
      <c r="E389" s="76"/>
      <c r="F389" s="76"/>
      <c r="G389" s="76"/>
      <c r="H389" s="44"/>
      <c r="I389" s="76"/>
      <c r="J389" s="76"/>
      <c r="K389" s="76"/>
      <c r="L389" s="76"/>
      <c r="M389" s="76"/>
      <c r="N389" s="76"/>
    </row>
    <row r="390" spans="1:14" x14ac:dyDescent="0.25">
      <c r="A390" s="76"/>
      <c r="B390" s="76"/>
      <c r="C390" s="76"/>
      <c r="D390" s="76"/>
      <c r="E390" s="76"/>
      <c r="F390" s="76"/>
      <c r="G390" s="76"/>
      <c r="H390" s="44"/>
      <c r="I390" s="76"/>
      <c r="J390" s="76"/>
      <c r="K390" s="76"/>
      <c r="L390" s="76"/>
      <c r="M390" s="76"/>
      <c r="N390" s="76"/>
    </row>
    <row r="391" spans="1:14" x14ac:dyDescent="0.25">
      <c r="A391" s="76"/>
      <c r="B391" s="76"/>
      <c r="C391" s="76"/>
      <c r="D391" s="76"/>
      <c r="E391" s="76"/>
      <c r="F391" s="76"/>
      <c r="G391" s="76"/>
      <c r="H391" s="44"/>
      <c r="I391" s="76"/>
      <c r="J391" s="76"/>
      <c r="K391" s="76"/>
      <c r="L391" s="76"/>
      <c r="M391" s="76"/>
      <c r="N391" s="76"/>
    </row>
    <row r="392" spans="1:14" x14ac:dyDescent="0.25">
      <c r="A392" s="76"/>
      <c r="B392" s="76"/>
      <c r="C392" s="76"/>
      <c r="D392" s="76"/>
      <c r="E392" s="76"/>
      <c r="F392" s="76"/>
      <c r="G392" s="76"/>
      <c r="H392" s="44"/>
      <c r="I392" s="76"/>
      <c r="J392" s="76"/>
      <c r="K392" s="76"/>
      <c r="L392" s="76"/>
      <c r="M392" s="76"/>
      <c r="N392" s="76"/>
    </row>
    <row r="393" spans="1:14" x14ac:dyDescent="0.25">
      <c r="A393" s="76"/>
      <c r="B393" s="76"/>
      <c r="C393" s="76"/>
      <c r="D393" s="76"/>
      <c r="E393" s="76"/>
      <c r="F393" s="76"/>
      <c r="G393" s="76"/>
      <c r="H393" s="44"/>
      <c r="I393" s="76"/>
      <c r="J393" s="76"/>
      <c r="K393" s="76"/>
      <c r="L393" s="76"/>
      <c r="M393" s="76"/>
      <c r="N393" s="76"/>
    </row>
    <row r="394" spans="1:14" x14ac:dyDescent="0.25">
      <c r="A394" s="76"/>
      <c r="B394" s="76"/>
      <c r="C394" s="76"/>
      <c r="D394" s="76"/>
      <c r="E394" s="76"/>
      <c r="F394" s="76"/>
      <c r="G394" s="76"/>
      <c r="H394" s="44"/>
      <c r="I394" s="76"/>
      <c r="J394" s="76"/>
      <c r="K394" s="76"/>
      <c r="L394" s="76"/>
      <c r="M394" s="76"/>
      <c r="N394" s="76"/>
    </row>
    <row r="395" spans="1:14" x14ac:dyDescent="0.25">
      <c r="A395" s="76"/>
      <c r="B395" s="76"/>
      <c r="C395" s="76"/>
      <c r="D395" s="76"/>
      <c r="E395" s="76"/>
      <c r="F395" s="76"/>
      <c r="G395" s="76"/>
      <c r="H395" s="44"/>
      <c r="I395" s="76"/>
      <c r="J395" s="76"/>
      <c r="K395" s="76"/>
      <c r="L395" s="76"/>
      <c r="M395" s="76"/>
      <c r="N395" s="76"/>
    </row>
    <row r="396" spans="1:14" x14ac:dyDescent="0.25">
      <c r="A396" s="76"/>
      <c r="B396" s="76"/>
      <c r="C396" s="76"/>
      <c r="D396" s="76"/>
      <c r="E396" s="76"/>
      <c r="F396" s="76"/>
      <c r="G396" s="76"/>
      <c r="H396" s="44"/>
      <c r="I396" s="76"/>
      <c r="J396" s="76"/>
      <c r="K396" s="76"/>
      <c r="L396" s="76"/>
      <c r="M396" s="76"/>
      <c r="N396" s="76"/>
    </row>
    <row r="397" spans="1:14" x14ac:dyDescent="0.25">
      <c r="A397" s="76"/>
      <c r="B397" s="76"/>
      <c r="C397" s="76"/>
      <c r="D397" s="76"/>
      <c r="E397" s="76"/>
      <c r="F397" s="76"/>
      <c r="G397" s="76"/>
      <c r="H397" s="44"/>
      <c r="I397" s="76"/>
      <c r="J397" s="76"/>
      <c r="K397" s="76"/>
      <c r="L397" s="76"/>
      <c r="M397" s="76"/>
      <c r="N397" s="76"/>
    </row>
    <row r="398" spans="1:14" x14ac:dyDescent="0.25">
      <c r="A398" s="76"/>
      <c r="B398" s="76"/>
      <c r="C398" s="76"/>
      <c r="D398" s="76"/>
      <c r="E398" s="76"/>
      <c r="F398" s="76"/>
      <c r="G398" s="76"/>
      <c r="H398" s="44"/>
      <c r="I398" s="76"/>
      <c r="J398" s="76"/>
      <c r="K398" s="76"/>
      <c r="L398" s="76"/>
      <c r="M398" s="76"/>
      <c r="N398" s="76"/>
    </row>
    <row r="399" spans="1:14" x14ac:dyDescent="0.25">
      <c r="A399" s="76"/>
      <c r="B399" s="76"/>
      <c r="C399" s="76"/>
      <c r="D399" s="76"/>
      <c r="E399" s="76"/>
      <c r="F399" s="76"/>
      <c r="G399" s="76"/>
      <c r="H399" s="44"/>
      <c r="I399" s="76"/>
      <c r="J399" s="76"/>
      <c r="K399" s="76"/>
      <c r="L399" s="76"/>
      <c r="M399" s="76"/>
      <c r="N399" s="76"/>
    </row>
    <row r="400" spans="1:14" x14ac:dyDescent="0.25">
      <c r="A400" s="76"/>
      <c r="B400" s="76"/>
      <c r="C400" s="76"/>
      <c r="D400" s="76"/>
      <c r="E400" s="76"/>
      <c r="F400" s="76"/>
      <c r="G400" s="76"/>
      <c r="H400" s="44"/>
      <c r="I400" s="76"/>
      <c r="J400" s="76"/>
      <c r="K400" s="76"/>
      <c r="L400" s="76"/>
      <c r="M400" s="76"/>
      <c r="N400" s="76"/>
    </row>
    <row r="401" spans="1:14" x14ac:dyDescent="0.25">
      <c r="A401" s="76"/>
      <c r="B401" s="76"/>
      <c r="C401" s="76"/>
      <c r="D401" s="76"/>
      <c r="E401" s="76"/>
      <c r="F401" s="76"/>
      <c r="G401" s="76"/>
      <c r="H401" s="44"/>
      <c r="I401" s="76"/>
      <c r="J401" s="76"/>
      <c r="K401" s="76"/>
      <c r="L401" s="76"/>
      <c r="M401" s="76"/>
      <c r="N401" s="76"/>
    </row>
    <row r="402" spans="1:14" x14ac:dyDescent="0.25">
      <c r="A402" s="76"/>
      <c r="B402" s="76"/>
      <c r="C402" s="76"/>
      <c r="D402" s="76"/>
      <c r="E402" s="76"/>
      <c r="F402" s="76"/>
      <c r="G402" s="76"/>
      <c r="H402" s="44"/>
      <c r="I402" s="76"/>
      <c r="J402" s="76"/>
      <c r="K402" s="76"/>
      <c r="L402" s="76"/>
      <c r="M402" s="76"/>
      <c r="N402" s="76"/>
    </row>
    <row r="403" spans="1:14" x14ac:dyDescent="0.25">
      <c r="A403" s="76"/>
      <c r="B403" s="76"/>
      <c r="C403" s="76"/>
      <c r="D403" s="76"/>
      <c r="E403" s="76"/>
      <c r="F403" s="76"/>
      <c r="G403" s="76"/>
      <c r="H403" s="44"/>
      <c r="I403" s="76"/>
      <c r="J403" s="76"/>
      <c r="K403" s="76"/>
      <c r="L403" s="76"/>
      <c r="M403" s="76"/>
      <c r="N403" s="76"/>
    </row>
    <row r="404" spans="1:14" x14ac:dyDescent="0.25">
      <c r="A404" s="76"/>
      <c r="B404" s="76"/>
      <c r="C404" s="76"/>
      <c r="D404" s="76"/>
      <c r="E404" s="76"/>
      <c r="F404" s="76"/>
      <c r="G404" s="76"/>
      <c r="H404" s="44"/>
      <c r="I404" s="76"/>
      <c r="J404" s="76"/>
      <c r="K404" s="76"/>
      <c r="L404" s="76"/>
      <c r="M404" s="76"/>
      <c r="N404" s="76"/>
    </row>
    <row r="405" spans="1:14" x14ac:dyDescent="0.25">
      <c r="A405" s="76"/>
      <c r="B405" s="76"/>
      <c r="C405" s="76"/>
      <c r="D405" s="76"/>
      <c r="E405" s="76"/>
      <c r="F405" s="76"/>
      <c r="G405" s="76"/>
      <c r="H405" s="44"/>
      <c r="I405" s="76"/>
      <c r="J405" s="76"/>
      <c r="K405" s="76"/>
      <c r="L405" s="76"/>
      <c r="M405" s="76"/>
      <c r="N405" s="76"/>
    </row>
    <row r="406" spans="1:14" x14ac:dyDescent="0.25">
      <c r="A406" s="76"/>
      <c r="B406" s="76"/>
      <c r="C406" s="76"/>
      <c r="D406" s="76"/>
      <c r="E406" s="76"/>
      <c r="F406" s="76"/>
      <c r="G406" s="76"/>
      <c r="H406" s="44"/>
      <c r="I406" s="76"/>
      <c r="J406" s="76"/>
      <c r="K406" s="76"/>
      <c r="L406" s="76"/>
      <c r="M406" s="76"/>
      <c r="N406" s="76"/>
    </row>
    <row r="407" spans="1:14" x14ac:dyDescent="0.25">
      <c r="A407" s="76"/>
      <c r="B407" s="76"/>
      <c r="C407" s="76"/>
      <c r="D407" s="76"/>
      <c r="E407" s="76"/>
      <c r="F407" s="76"/>
      <c r="G407" s="76"/>
      <c r="H407" s="44"/>
      <c r="I407" s="76"/>
      <c r="J407" s="76"/>
      <c r="K407" s="76"/>
      <c r="L407" s="76"/>
      <c r="M407" s="76"/>
      <c r="N407" s="76"/>
    </row>
    <row r="408" spans="1:14" x14ac:dyDescent="0.25">
      <c r="A408" s="76"/>
      <c r="B408" s="76"/>
      <c r="C408" s="76"/>
      <c r="D408" s="76"/>
      <c r="E408" s="76"/>
      <c r="F408" s="76"/>
      <c r="G408" s="76"/>
      <c r="H408" s="44"/>
      <c r="I408" s="76"/>
      <c r="J408" s="76"/>
      <c r="K408" s="76"/>
      <c r="L408" s="76"/>
      <c r="M408" s="76"/>
      <c r="N408" s="76"/>
    </row>
    <row r="409" spans="1:14" x14ac:dyDescent="0.25">
      <c r="A409" s="76"/>
      <c r="B409" s="76"/>
      <c r="C409" s="76"/>
      <c r="D409" s="76"/>
      <c r="E409" s="76"/>
      <c r="F409" s="76"/>
      <c r="G409" s="76"/>
      <c r="H409" s="44"/>
      <c r="I409" s="76"/>
      <c r="J409" s="76"/>
      <c r="K409" s="76"/>
      <c r="L409" s="76"/>
      <c r="M409" s="76"/>
      <c r="N409" s="76"/>
    </row>
    <row r="410" spans="1:14" x14ac:dyDescent="0.25">
      <c r="A410" s="76"/>
      <c r="B410" s="76"/>
      <c r="C410" s="76"/>
      <c r="D410" s="76"/>
      <c r="E410" s="76"/>
      <c r="F410" s="76"/>
      <c r="G410" s="76"/>
      <c r="H410" s="44"/>
      <c r="I410" s="76"/>
      <c r="J410" s="76"/>
      <c r="K410" s="76"/>
      <c r="L410" s="76"/>
      <c r="M410" s="76"/>
      <c r="N410" s="76"/>
    </row>
    <row r="411" spans="1:14" x14ac:dyDescent="0.25">
      <c r="A411" s="76"/>
      <c r="B411" s="76"/>
      <c r="C411" s="76"/>
      <c r="D411" s="76"/>
      <c r="E411" s="76"/>
      <c r="F411" s="76"/>
      <c r="G411" s="76"/>
      <c r="H411" s="44"/>
      <c r="I411" s="76"/>
      <c r="J411" s="76"/>
      <c r="K411" s="76"/>
      <c r="L411" s="76"/>
      <c r="M411" s="76"/>
      <c r="N411" s="76"/>
    </row>
    <row r="412" spans="1:14" x14ac:dyDescent="0.25">
      <c r="A412" s="76"/>
      <c r="B412" s="76"/>
      <c r="C412" s="76"/>
      <c r="D412" s="76"/>
      <c r="E412" s="76"/>
      <c r="F412" s="76"/>
      <c r="G412" s="76"/>
      <c r="H412" s="44"/>
      <c r="I412" s="76"/>
      <c r="J412" s="76"/>
      <c r="K412" s="76"/>
      <c r="L412" s="76"/>
      <c r="M412" s="76"/>
      <c r="N412" s="76"/>
    </row>
    <row r="413" spans="1:14" x14ac:dyDescent="0.25">
      <c r="A413" s="76"/>
      <c r="B413" s="76"/>
      <c r="C413" s="76"/>
      <c r="D413" s="76"/>
      <c r="E413" s="76"/>
      <c r="F413" s="76"/>
      <c r="G413" s="76"/>
      <c r="H413" s="44"/>
      <c r="I413" s="76"/>
      <c r="J413" s="76"/>
      <c r="K413" s="76"/>
      <c r="L413" s="76"/>
      <c r="M413" s="76"/>
      <c r="N413" s="7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184" zoomScale="85" zoomScaleNormal="85" workbookViewId="0">
      <selection activeCell="C3" sqref="C3"/>
    </sheetView>
  </sheetViews>
  <sheetFormatPr defaultColWidth="8.85546875" defaultRowHeight="15" outlineLevelRow="1" x14ac:dyDescent="0.25"/>
  <cols>
    <col min="1" max="1" width="13.85546875" style="114" customWidth="1"/>
    <col min="2" max="2" width="60.85546875" style="114" customWidth="1"/>
    <col min="3" max="3" width="41" style="114" customWidth="1"/>
    <col min="4" max="4" width="40.85546875" style="114" customWidth="1"/>
    <col min="5" max="5" width="6.7109375" style="114" customWidth="1"/>
    <col min="6" max="6" width="41.5703125" style="114" customWidth="1"/>
    <col min="7" max="7" width="41.5703125" style="109" customWidth="1"/>
    <col min="8" max="16384" width="8.85546875" style="110"/>
  </cols>
  <sheetData>
    <row r="1" spans="1:7" ht="31.5" x14ac:dyDescent="0.25">
      <c r="A1" s="154" t="s">
        <v>477</v>
      </c>
      <c r="B1" s="154"/>
      <c r="C1" s="109"/>
      <c r="D1" s="109"/>
      <c r="E1" s="109"/>
      <c r="F1" s="161" t="s">
        <v>2094</v>
      </c>
    </row>
    <row r="2" spans="1:7" ht="15.75" thickBot="1" x14ac:dyDescent="0.3">
      <c r="A2" s="109"/>
      <c r="B2" s="109"/>
      <c r="C2" s="109"/>
      <c r="D2" s="109"/>
      <c r="E2" s="109"/>
      <c r="F2" s="109"/>
    </row>
    <row r="3" spans="1:7" ht="19.5" thickBot="1" x14ac:dyDescent="0.3">
      <c r="A3" s="111"/>
      <c r="B3" s="112" t="s">
        <v>71</v>
      </c>
      <c r="C3" s="113" t="s">
        <v>217</v>
      </c>
      <c r="D3" s="111"/>
      <c r="E3" s="111"/>
      <c r="F3" s="109"/>
      <c r="G3" s="111"/>
    </row>
    <row r="4" spans="1:7" ht="15.75" thickBot="1" x14ac:dyDescent="0.3"/>
    <row r="5" spans="1:7" ht="18.75" x14ac:dyDescent="0.25">
      <c r="A5" s="115"/>
      <c r="B5" s="116" t="s">
        <v>478</v>
      </c>
      <c r="C5" s="115"/>
      <c r="E5" s="117"/>
      <c r="F5" s="117"/>
    </row>
    <row r="6" spans="1:7" x14ac:dyDescent="0.25">
      <c r="B6" s="118" t="s">
        <v>479</v>
      </c>
    </row>
    <row r="7" spans="1:7" x14ac:dyDescent="0.25">
      <c r="B7" s="119" t="s">
        <v>480</v>
      </c>
    </row>
    <row r="8" spans="1:7" ht="15.75" thickBot="1" x14ac:dyDescent="0.3">
      <c r="B8" s="120" t="s">
        <v>481</v>
      </c>
    </row>
    <row r="9" spans="1:7" x14ac:dyDescent="0.25">
      <c r="B9" s="121"/>
    </row>
    <row r="10" spans="1:7" ht="37.5" x14ac:dyDescent="0.25">
      <c r="A10" s="122" t="s">
        <v>80</v>
      </c>
      <c r="B10" s="122" t="s">
        <v>479</v>
      </c>
      <c r="C10" s="123"/>
      <c r="D10" s="123"/>
      <c r="E10" s="123"/>
      <c r="F10" s="123"/>
      <c r="G10" s="124"/>
    </row>
    <row r="11" spans="1:7" ht="15" customHeight="1" x14ac:dyDescent="0.25">
      <c r="A11" s="125"/>
      <c r="B11" s="126" t="s">
        <v>482</v>
      </c>
      <c r="C11" s="125" t="s">
        <v>113</v>
      </c>
      <c r="D11" s="125"/>
      <c r="E11" s="125"/>
      <c r="F11" s="127" t="s">
        <v>483</v>
      </c>
      <c r="G11" s="127"/>
    </row>
    <row r="12" spans="1:7" x14ac:dyDescent="0.25">
      <c r="A12" s="114" t="s">
        <v>484</v>
      </c>
      <c r="B12" s="114" t="s">
        <v>485</v>
      </c>
      <c r="C12" s="217">
        <v>19655.110500999999</v>
      </c>
      <c r="F12" s="176">
        <f>IF($C$15=0,"",IF(C12="[for completion]","",C12/$C$15))</f>
        <v>1</v>
      </c>
    </row>
    <row r="13" spans="1:7" x14ac:dyDescent="0.25">
      <c r="A13" s="114" t="s">
        <v>486</v>
      </c>
      <c r="B13" s="114" t="s">
        <v>487</v>
      </c>
      <c r="C13" s="217">
        <v>0</v>
      </c>
      <c r="F13" s="176">
        <f>IF($C$15=0,"",IF(C13="[for completion]","",C13/$C$15))</f>
        <v>0</v>
      </c>
    </row>
    <row r="14" spans="1:7" x14ac:dyDescent="0.25">
      <c r="A14" s="114" t="s">
        <v>488</v>
      </c>
      <c r="B14" s="114" t="s">
        <v>146</v>
      </c>
      <c r="C14" s="177">
        <v>0</v>
      </c>
      <c r="F14" s="176">
        <f>IF($C$15=0,"",IF(C14="[for completion]","",C14/$C$15))</f>
        <v>0</v>
      </c>
    </row>
    <row r="15" spans="1:7" x14ac:dyDescent="0.25">
      <c r="A15" s="114" t="s">
        <v>489</v>
      </c>
      <c r="B15" s="129" t="s">
        <v>148</v>
      </c>
      <c r="C15" s="177">
        <f>SUM(C12:C14)</f>
        <v>19655.110500999999</v>
      </c>
      <c r="F15" s="148">
        <f>SUM(F12:F14)</f>
        <v>1</v>
      </c>
    </row>
    <row r="16" spans="1:7" outlineLevel="1" x14ac:dyDescent="0.25">
      <c r="A16" s="114" t="s">
        <v>490</v>
      </c>
      <c r="B16" s="131" t="s">
        <v>491</v>
      </c>
      <c r="C16" s="177"/>
      <c r="F16" s="176">
        <f t="shared" ref="F16:F26" si="0">IF($C$15=0,"",IF(C16="[for completion]","",C16/$C$15))</f>
        <v>0</v>
      </c>
    </row>
    <row r="17" spans="1:7" outlineLevel="1" x14ac:dyDescent="0.25">
      <c r="A17" s="114" t="s">
        <v>492</v>
      </c>
      <c r="B17" s="131" t="s">
        <v>1424</v>
      </c>
      <c r="C17" s="177"/>
      <c r="F17" s="176">
        <f t="shared" si="0"/>
        <v>0</v>
      </c>
    </row>
    <row r="18" spans="1:7" outlineLevel="1" x14ac:dyDescent="0.25">
      <c r="A18" s="114" t="s">
        <v>493</v>
      </c>
      <c r="B18" s="131" t="s">
        <v>150</v>
      </c>
      <c r="C18" s="177"/>
      <c r="F18" s="176">
        <f t="shared" si="0"/>
        <v>0</v>
      </c>
    </row>
    <row r="19" spans="1:7" outlineLevel="1" x14ac:dyDescent="0.25">
      <c r="A19" s="114" t="s">
        <v>494</v>
      </c>
      <c r="B19" s="131" t="s">
        <v>150</v>
      </c>
      <c r="C19" s="177"/>
      <c r="F19" s="176">
        <f t="shared" si="0"/>
        <v>0</v>
      </c>
    </row>
    <row r="20" spans="1:7" outlineLevel="1" x14ac:dyDescent="0.25">
      <c r="A20" s="114" t="s">
        <v>495</v>
      </c>
      <c r="B20" s="131" t="s">
        <v>150</v>
      </c>
      <c r="C20" s="177"/>
      <c r="F20" s="176">
        <f t="shared" si="0"/>
        <v>0</v>
      </c>
    </row>
    <row r="21" spans="1:7" outlineLevel="1" x14ac:dyDescent="0.25">
      <c r="A21" s="114" t="s">
        <v>496</v>
      </c>
      <c r="B21" s="131" t="s">
        <v>150</v>
      </c>
      <c r="C21" s="177"/>
      <c r="F21" s="176">
        <f t="shared" si="0"/>
        <v>0</v>
      </c>
    </row>
    <row r="22" spans="1:7" outlineLevel="1" x14ac:dyDescent="0.25">
      <c r="A22" s="114" t="s">
        <v>497</v>
      </c>
      <c r="B22" s="131" t="s">
        <v>150</v>
      </c>
      <c r="C22" s="177"/>
      <c r="F22" s="176">
        <f t="shared" si="0"/>
        <v>0</v>
      </c>
    </row>
    <row r="23" spans="1:7" outlineLevel="1" x14ac:dyDescent="0.25">
      <c r="A23" s="114" t="s">
        <v>498</v>
      </c>
      <c r="B23" s="131" t="s">
        <v>150</v>
      </c>
      <c r="C23" s="177"/>
      <c r="F23" s="176">
        <f t="shared" si="0"/>
        <v>0</v>
      </c>
    </row>
    <row r="24" spans="1:7" outlineLevel="1" x14ac:dyDescent="0.25">
      <c r="A24" s="114" t="s">
        <v>499</v>
      </c>
      <c r="B24" s="131" t="s">
        <v>150</v>
      </c>
      <c r="C24" s="177"/>
      <c r="F24" s="176">
        <f t="shared" si="0"/>
        <v>0</v>
      </c>
    </row>
    <row r="25" spans="1:7" outlineLevel="1" x14ac:dyDescent="0.25">
      <c r="A25" s="114" t="s">
        <v>500</v>
      </c>
      <c r="B25" s="131" t="s">
        <v>150</v>
      </c>
      <c r="C25" s="177"/>
      <c r="F25" s="176">
        <f t="shared" si="0"/>
        <v>0</v>
      </c>
    </row>
    <row r="26" spans="1:7" outlineLevel="1" x14ac:dyDescent="0.25">
      <c r="A26" s="114" t="s">
        <v>501</v>
      </c>
      <c r="B26" s="131" t="s">
        <v>150</v>
      </c>
      <c r="C26" s="178"/>
      <c r="D26" s="110"/>
      <c r="E26" s="110"/>
      <c r="F26" s="176">
        <f t="shared" si="0"/>
        <v>0</v>
      </c>
    </row>
    <row r="27" spans="1:7" ht="15" customHeight="1" x14ac:dyDescent="0.25">
      <c r="A27" s="125"/>
      <c r="B27" s="126" t="s">
        <v>502</v>
      </c>
      <c r="C27" s="125" t="s">
        <v>503</v>
      </c>
      <c r="D27" s="125" t="s">
        <v>504</v>
      </c>
      <c r="E27" s="132"/>
      <c r="F27" s="125" t="s">
        <v>505</v>
      </c>
      <c r="G27" s="127"/>
    </row>
    <row r="28" spans="1:7" x14ac:dyDescent="0.25">
      <c r="A28" s="114" t="s">
        <v>506</v>
      </c>
      <c r="B28" s="114" t="s">
        <v>507</v>
      </c>
      <c r="C28" s="237">
        <v>11042</v>
      </c>
      <c r="D28" s="114">
        <v>0</v>
      </c>
      <c r="F28" s="114">
        <f>IF(AND(C28="[For completion]",D28="[For completion]"),"[For completion]",SUM(C28:D28))</f>
        <v>11042</v>
      </c>
    </row>
    <row r="29" spans="1:7" outlineLevel="1" x14ac:dyDescent="0.25">
      <c r="A29" s="114" t="s">
        <v>508</v>
      </c>
      <c r="B29" s="133" t="s">
        <v>509</v>
      </c>
      <c r="C29" s="114">
        <v>10938</v>
      </c>
      <c r="D29" s="114">
        <v>0</v>
      </c>
      <c r="F29" s="114">
        <v>10938</v>
      </c>
    </row>
    <row r="30" spans="1:7" outlineLevel="1" x14ac:dyDescent="0.25">
      <c r="A30" s="114" t="s">
        <v>510</v>
      </c>
      <c r="B30" s="133" t="s">
        <v>511</v>
      </c>
    </row>
    <row r="31" spans="1:7" outlineLevel="1" x14ac:dyDescent="0.25">
      <c r="A31" s="114" t="s">
        <v>512</v>
      </c>
      <c r="B31" s="133"/>
    </row>
    <row r="32" spans="1:7" outlineLevel="1" x14ac:dyDescent="0.25">
      <c r="A32" s="114" t="s">
        <v>513</v>
      </c>
      <c r="B32" s="133"/>
    </row>
    <row r="33" spans="1:7" outlineLevel="1" x14ac:dyDescent="0.25">
      <c r="A33" s="114" t="s">
        <v>1643</v>
      </c>
      <c r="B33" s="133"/>
    </row>
    <row r="34" spans="1:7" outlineLevel="1" x14ac:dyDescent="0.25">
      <c r="A34" s="114" t="s">
        <v>1644</v>
      </c>
      <c r="B34" s="133"/>
    </row>
    <row r="35" spans="1:7" ht="15" customHeight="1" x14ac:dyDescent="0.25">
      <c r="A35" s="125"/>
      <c r="B35" s="126" t="s">
        <v>514</v>
      </c>
      <c r="C35" s="125" t="s">
        <v>515</v>
      </c>
      <c r="D35" s="125" t="s">
        <v>516</v>
      </c>
      <c r="E35" s="132"/>
      <c r="F35" s="127" t="s">
        <v>483</v>
      </c>
      <c r="G35" s="127"/>
    </row>
    <row r="36" spans="1:7" x14ac:dyDescent="0.25">
      <c r="A36" s="114" t="s">
        <v>517</v>
      </c>
      <c r="B36" s="114" t="s">
        <v>518</v>
      </c>
      <c r="C36" s="148">
        <v>4.4000000000000003E-3</v>
      </c>
      <c r="D36" s="148">
        <v>0</v>
      </c>
      <c r="E36" s="179"/>
      <c r="F36" s="148">
        <v>4.0000000000000001E-3</v>
      </c>
    </row>
    <row r="37" spans="1:7" outlineLevel="1" x14ac:dyDescent="0.25">
      <c r="A37" s="114" t="s">
        <v>519</v>
      </c>
      <c r="B37" s="317" t="s">
        <v>2707</v>
      </c>
      <c r="C37" s="238">
        <v>4.0000000000000001E-3</v>
      </c>
      <c r="D37" s="238">
        <v>0</v>
      </c>
      <c r="E37" s="179"/>
      <c r="F37" s="238">
        <v>4.0000000000000001E-3</v>
      </c>
    </row>
    <row r="38" spans="1:7" outlineLevel="1" x14ac:dyDescent="0.25">
      <c r="A38" s="114" t="s">
        <v>520</v>
      </c>
      <c r="C38" s="148"/>
      <c r="D38" s="148"/>
      <c r="E38" s="179"/>
      <c r="F38" s="148"/>
    </row>
    <row r="39" spans="1:7" outlineLevel="1" x14ac:dyDescent="0.25">
      <c r="A39" s="114" t="s">
        <v>521</v>
      </c>
      <c r="C39" s="148"/>
      <c r="D39" s="148"/>
      <c r="E39" s="179"/>
      <c r="F39" s="148"/>
    </row>
    <row r="40" spans="1:7" outlineLevel="1" x14ac:dyDescent="0.25">
      <c r="A40" s="114" t="s">
        <v>522</v>
      </c>
      <c r="C40" s="148"/>
      <c r="D40" s="148"/>
      <c r="E40" s="179"/>
      <c r="F40" s="148"/>
    </row>
    <row r="41" spans="1:7" outlineLevel="1" x14ac:dyDescent="0.25">
      <c r="A41" s="114" t="s">
        <v>523</v>
      </c>
      <c r="C41" s="148"/>
      <c r="D41" s="148"/>
      <c r="E41" s="179"/>
      <c r="F41" s="148"/>
    </row>
    <row r="42" spans="1:7" outlineLevel="1" x14ac:dyDescent="0.25">
      <c r="A42" s="114" t="s">
        <v>524</v>
      </c>
      <c r="C42" s="148"/>
      <c r="D42" s="148"/>
      <c r="E42" s="179"/>
      <c r="F42" s="148"/>
    </row>
    <row r="43" spans="1:7" ht="15" customHeight="1" x14ac:dyDescent="0.25">
      <c r="A43" s="125"/>
      <c r="B43" s="126" t="s">
        <v>525</v>
      </c>
      <c r="C43" s="125" t="s">
        <v>515</v>
      </c>
      <c r="D43" s="125" t="s">
        <v>516</v>
      </c>
      <c r="E43" s="132"/>
      <c r="F43" s="127" t="s">
        <v>483</v>
      </c>
      <c r="G43" s="127"/>
    </row>
    <row r="44" spans="1:7" x14ac:dyDescent="0.25">
      <c r="A44" s="114" t="s">
        <v>526</v>
      </c>
      <c r="B44" s="134" t="s">
        <v>527</v>
      </c>
      <c r="C44" s="147">
        <f>SUM(C45:C71)</f>
        <v>0</v>
      </c>
      <c r="D44" s="147">
        <f>SUM(D45:D71)</f>
        <v>0</v>
      </c>
      <c r="E44" s="148"/>
      <c r="F44" s="147">
        <f>SUM(F45:F71)</f>
        <v>0</v>
      </c>
      <c r="G44" s="114"/>
    </row>
    <row r="45" spans="1:7" x14ac:dyDescent="0.25">
      <c r="A45" s="114" t="s">
        <v>528</v>
      </c>
      <c r="B45" s="114" t="s">
        <v>529</v>
      </c>
      <c r="C45" s="148">
        <v>0</v>
      </c>
      <c r="D45" s="148">
        <v>0</v>
      </c>
      <c r="E45" s="148"/>
      <c r="F45" s="148">
        <v>0</v>
      </c>
      <c r="G45" s="114"/>
    </row>
    <row r="46" spans="1:7" x14ac:dyDescent="0.25">
      <c r="A46" s="114" t="s">
        <v>530</v>
      </c>
      <c r="B46" s="114" t="s">
        <v>531</v>
      </c>
      <c r="C46" s="238">
        <v>0</v>
      </c>
      <c r="D46" s="238">
        <v>0</v>
      </c>
      <c r="E46" s="148"/>
      <c r="F46" s="238">
        <v>0</v>
      </c>
      <c r="G46" s="114"/>
    </row>
    <row r="47" spans="1:7" x14ac:dyDescent="0.25">
      <c r="A47" s="114" t="s">
        <v>532</v>
      </c>
      <c r="B47" s="114" t="s">
        <v>533</v>
      </c>
      <c r="C47" s="238">
        <v>0</v>
      </c>
      <c r="D47" s="238">
        <v>0</v>
      </c>
      <c r="E47" s="148"/>
      <c r="F47" s="238">
        <v>0</v>
      </c>
      <c r="G47" s="114"/>
    </row>
    <row r="48" spans="1:7" x14ac:dyDescent="0.25">
      <c r="A48" s="114" t="s">
        <v>534</v>
      </c>
      <c r="B48" s="114" t="s">
        <v>535</v>
      </c>
      <c r="C48" s="238">
        <v>0</v>
      </c>
      <c r="D48" s="238">
        <v>0</v>
      </c>
      <c r="E48" s="148"/>
      <c r="F48" s="238">
        <v>0</v>
      </c>
      <c r="G48" s="114"/>
    </row>
    <row r="49" spans="1:7" x14ac:dyDescent="0.25">
      <c r="A49" s="114" t="s">
        <v>536</v>
      </c>
      <c r="B49" s="114" t="s">
        <v>537</v>
      </c>
      <c r="C49" s="238">
        <v>0</v>
      </c>
      <c r="D49" s="238">
        <v>0</v>
      </c>
      <c r="E49" s="148"/>
      <c r="F49" s="238">
        <v>0</v>
      </c>
      <c r="G49" s="114"/>
    </row>
    <row r="50" spans="1:7" x14ac:dyDescent="0.25">
      <c r="A50" s="114" t="s">
        <v>538</v>
      </c>
      <c r="B50" s="114" t="s">
        <v>2636</v>
      </c>
      <c r="C50" s="238">
        <v>0</v>
      </c>
      <c r="D50" s="238">
        <v>0</v>
      </c>
      <c r="E50" s="148"/>
      <c r="F50" s="238">
        <v>0</v>
      </c>
      <c r="G50" s="114"/>
    </row>
    <row r="51" spans="1:7" x14ac:dyDescent="0.25">
      <c r="A51" s="114" t="s">
        <v>539</v>
      </c>
      <c r="B51" s="114" t="s">
        <v>540</v>
      </c>
      <c r="C51" s="238">
        <v>0</v>
      </c>
      <c r="D51" s="238">
        <v>0</v>
      </c>
      <c r="E51" s="148"/>
      <c r="F51" s="238">
        <v>0</v>
      </c>
      <c r="G51" s="114"/>
    </row>
    <row r="52" spans="1:7" x14ac:dyDescent="0.25">
      <c r="A52" s="114" t="s">
        <v>541</v>
      </c>
      <c r="B52" s="114" t="s">
        <v>542</v>
      </c>
      <c r="C52" s="238">
        <v>0</v>
      </c>
      <c r="D52" s="238">
        <v>0</v>
      </c>
      <c r="E52" s="148"/>
      <c r="F52" s="238">
        <v>0</v>
      </c>
      <c r="G52" s="114"/>
    </row>
    <row r="53" spans="1:7" x14ac:dyDescent="0.25">
      <c r="A53" s="114" t="s">
        <v>543</v>
      </c>
      <c r="B53" s="114" t="s">
        <v>544</v>
      </c>
      <c r="C53" s="238">
        <v>0</v>
      </c>
      <c r="D53" s="238">
        <v>0</v>
      </c>
      <c r="E53" s="148"/>
      <c r="F53" s="238">
        <v>0</v>
      </c>
      <c r="G53" s="114"/>
    </row>
    <row r="54" spans="1:7" x14ac:dyDescent="0.25">
      <c r="A54" s="114" t="s">
        <v>545</v>
      </c>
      <c r="B54" s="114" t="s">
        <v>546</v>
      </c>
      <c r="C54" s="238">
        <v>0</v>
      </c>
      <c r="D54" s="238">
        <v>0</v>
      </c>
      <c r="E54" s="148"/>
      <c r="F54" s="238">
        <v>0</v>
      </c>
      <c r="G54" s="114"/>
    </row>
    <row r="55" spans="1:7" x14ac:dyDescent="0.25">
      <c r="A55" s="114" t="s">
        <v>547</v>
      </c>
      <c r="B55" s="114" t="s">
        <v>548</v>
      </c>
      <c r="C55" s="238">
        <v>0</v>
      </c>
      <c r="D55" s="238">
        <v>0</v>
      </c>
      <c r="E55" s="148"/>
      <c r="F55" s="238">
        <v>0</v>
      </c>
      <c r="G55" s="114"/>
    </row>
    <row r="56" spans="1:7" x14ac:dyDescent="0.25">
      <c r="A56" s="114" t="s">
        <v>549</v>
      </c>
      <c r="B56" s="114" t="s">
        <v>550</v>
      </c>
      <c r="C56" s="238">
        <v>0</v>
      </c>
      <c r="D56" s="238">
        <v>0</v>
      </c>
      <c r="E56" s="148"/>
      <c r="F56" s="238">
        <v>0</v>
      </c>
      <c r="G56" s="114"/>
    </row>
    <row r="57" spans="1:7" x14ac:dyDescent="0.25">
      <c r="A57" s="114" t="s">
        <v>551</v>
      </c>
      <c r="B57" s="114" t="s">
        <v>552</v>
      </c>
      <c r="C57" s="238">
        <v>0</v>
      </c>
      <c r="D57" s="238">
        <v>0</v>
      </c>
      <c r="E57" s="148"/>
      <c r="F57" s="238">
        <v>0</v>
      </c>
      <c r="G57" s="114"/>
    </row>
    <row r="58" spans="1:7" x14ac:dyDescent="0.25">
      <c r="A58" s="114" t="s">
        <v>553</v>
      </c>
      <c r="B58" s="114" t="s">
        <v>554</v>
      </c>
      <c r="C58" s="238">
        <v>0</v>
      </c>
      <c r="D58" s="238">
        <v>0</v>
      </c>
      <c r="E58" s="148"/>
      <c r="F58" s="238">
        <v>0</v>
      </c>
      <c r="G58" s="114"/>
    </row>
    <row r="59" spans="1:7" x14ac:dyDescent="0.25">
      <c r="A59" s="114" t="s">
        <v>555</v>
      </c>
      <c r="B59" s="114" t="s">
        <v>556</v>
      </c>
      <c r="C59" s="238">
        <v>0</v>
      </c>
      <c r="D59" s="238">
        <v>0</v>
      </c>
      <c r="E59" s="148"/>
      <c r="F59" s="238">
        <v>0</v>
      </c>
      <c r="G59" s="114"/>
    </row>
    <row r="60" spans="1:7" x14ac:dyDescent="0.25">
      <c r="A60" s="114" t="s">
        <v>557</v>
      </c>
      <c r="B60" s="114" t="s">
        <v>3</v>
      </c>
      <c r="C60" s="238">
        <v>0</v>
      </c>
      <c r="D60" s="238">
        <v>0</v>
      </c>
      <c r="E60" s="148"/>
      <c r="F60" s="238">
        <v>0</v>
      </c>
      <c r="G60" s="114"/>
    </row>
    <row r="61" spans="1:7" x14ac:dyDescent="0.25">
      <c r="A61" s="114" t="s">
        <v>558</v>
      </c>
      <c r="B61" s="114" t="s">
        <v>559</v>
      </c>
      <c r="C61" s="238">
        <v>0</v>
      </c>
      <c r="D61" s="238">
        <v>0</v>
      </c>
      <c r="E61" s="148"/>
      <c r="F61" s="238">
        <v>0</v>
      </c>
      <c r="G61" s="114"/>
    </row>
    <row r="62" spans="1:7" x14ac:dyDescent="0.25">
      <c r="A62" s="114" t="s">
        <v>560</v>
      </c>
      <c r="B62" s="114" t="s">
        <v>561</v>
      </c>
      <c r="C62" s="238">
        <v>0</v>
      </c>
      <c r="D62" s="238">
        <v>0</v>
      </c>
      <c r="E62" s="148"/>
      <c r="F62" s="238">
        <v>0</v>
      </c>
      <c r="G62" s="114"/>
    </row>
    <row r="63" spans="1:7" x14ac:dyDescent="0.25">
      <c r="A63" s="114" t="s">
        <v>562</v>
      </c>
      <c r="B63" s="114" t="s">
        <v>563</v>
      </c>
      <c r="C63" s="238">
        <v>0</v>
      </c>
      <c r="D63" s="238">
        <v>0</v>
      </c>
      <c r="E63" s="148"/>
      <c r="F63" s="238">
        <v>0</v>
      </c>
      <c r="G63" s="114"/>
    </row>
    <row r="64" spans="1:7" x14ac:dyDescent="0.25">
      <c r="A64" s="114" t="s">
        <v>564</v>
      </c>
      <c r="B64" s="114" t="s">
        <v>565</v>
      </c>
      <c r="C64" s="238">
        <v>0</v>
      </c>
      <c r="D64" s="238">
        <v>0</v>
      </c>
      <c r="E64" s="148"/>
      <c r="F64" s="238">
        <v>0</v>
      </c>
      <c r="G64" s="114"/>
    </row>
    <row r="65" spans="1:7" x14ac:dyDescent="0.25">
      <c r="A65" s="114" t="s">
        <v>566</v>
      </c>
      <c r="B65" s="114" t="s">
        <v>567</v>
      </c>
      <c r="C65" s="238">
        <v>0</v>
      </c>
      <c r="D65" s="238">
        <v>0</v>
      </c>
      <c r="E65" s="148"/>
      <c r="F65" s="238">
        <v>0</v>
      </c>
      <c r="G65" s="114"/>
    </row>
    <row r="66" spans="1:7" x14ac:dyDescent="0.25">
      <c r="A66" s="114" t="s">
        <v>568</v>
      </c>
      <c r="B66" s="114" t="s">
        <v>569</v>
      </c>
      <c r="C66" s="238">
        <v>0</v>
      </c>
      <c r="D66" s="238">
        <v>0</v>
      </c>
      <c r="E66" s="148"/>
      <c r="F66" s="238">
        <v>0</v>
      </c>
      <c r="G66" s="114"/>
    </row>
    <row r="67" spans="1:7" x14ac:dyDescent="0.25">
      <c r="A67" s="114" t="s">
        <v>570</v>
      </c>
      <c r="B67" s="114" t="s">
        <v>571</v>
      </c>
      <c r="C67" s="238">
        <v>0</v>
      </c>
      <c r="D67" s="238">
        <v>0</v>
      </c>
      <c r="E67" s="148"/>
      <c r="F67" s="238">
        <v>0</v>
      </c>
      <c r="G67" s="114"/>
    </row>
    <row r="68" spans="1:7" x14ac:dyDescent="0.25">
      <c r="A68" s="114" t="s">
        <v>572</v>
      </c>
      <c r="B68" s="114" t="s">
        <v>573</v>
      </c>
      <c r="C68" s="238">
        <v>0</v>
      </c>
      <c r="D68" s="238">
        <v>0</v>
      </c>
      <c r="E68" s="148"/>
      <c r="F68" s="238">
        <v>0</v>
      </c>
      <c r="G68" s="114"/>
    </row>
    <row r="69" spans="1:7" x14ac:dyDescent="0.25">
      <c r="A69" s="237" t="s">
        <v>574</v>
      </c>
      <c r="B69" s="114" t="s">
        <v>575</v>
      </c>
      <c r="C69" s="238">
        <v>0</v>
      </c>
      <c r="D69" s="238">
        <v>0</v>
      </c>
      <c r="E69" s="148"/>
      <c r="F69" s="238">
        <v>0</v>
      </c>
      <c r="G69" s="114"/>
    </row>
    <row r="70" spans="1:7" x14ac:dyDescent="0.25">
      <c r="A70" s="237" t="s">
        <v>576</v>
      </c>
      <c r="B70" s="114" t="s">
        <v>577</v>
      </c>
      <c r="C70" s="238">
        <v>0</v>
      </c>
      <c r="D70" s="238">
        <v>0</v>
      </c>
      <c r="E70" s="148"/>
      <c r="F70" s="238">
        <v>0</v>
      </c>
      <c r="G70" s="114"/>
    </row>
    <row r="71" spans="1:7" x14ac:dyDescent="0.25">
      <c r="A71" s="237" t="s">
        <v>578</v>
      </c>
      <c r="B71" s="114" t="s">
        <v>6</v>
      </c>
      <c r="C71" s="238">
        <v>0</v>
      </c>
      <c r="D71" s="238">
        <v>0</v>
      </c>
      <c r="E71" s="148"/>
      <c r="F71" s="238">
        <v>0</v>
      </c>
      <c r="G71" s="114"/>
    </row>
    <row r="72" spans="1:7" x14ac:dyDescent="0.25">
      <c r="A72" s="237" t="s">
        <v>579</v>
      </c>
      <c r="B72" s="134" t="s">
        <v>318</v>
      </c>
      <c r="C72" s="147">
        <f>SUM(C73:C75)</f>
        <v>1</v>
      </c>
      <c r="D72" s="147">
        <f>SUM(D73:D75)</f>
        <v>0</v>
      </c>
      <c r="E72" s="148"/>
      <c r="F72" s="147">
        <f>SUM(F73:F75)</f>
        <v>1</v>
      </c>
      <c r="G72" s="114"/>
    </row>
    <row r="73" spans="1:7" x14ac:dyDescent="0.25">
      <c r="A73" s="237" t="s">
        <v>581</v>
      </c>
      <c r="B73" s="114" t="s">
        <v>583</v>
      </c>
      <c r="C73" s="148">
        <v>0</v>
      </c>
      <c r="D73" s="148">
        <v>0</v>
      </c>
      <c r="E73" s="148"/>
      <c r="F73" s="148">
        <v>0</v>
      </c>
      <c r="G73" s="114"/>
    </row>
    <row r="74" spans="1:7" x14ac:dyDescent="0.25">
      <c r="A74" s="237" t="s">
        <v>582</v>
      </c>
      <c r="B74" s="114" t="s">
        <v>585</v>
      </c>
      <c r="C74" s="148">
        <v>0</v>
      </c>
      <c r="D74" s="238">
        <v>0</v>
      </c>
      <c r="E74" s="148"/>
      <c r="F74" s="238">
        <v>0</v>
      </c>
      <c r="G74" s="114"/>
    </row>
    <row r="75" spans="1:7" x14ac:dyDescent="0.25">
      <c r="A75" s="237" t="s">
        <v>584</v>
      </c>
      <c r="B75" s="114" t="s">
        <v>2</v>
      </c>
      <c r="C75" s="148">
        <v>1</v>
      </c>
      <c r="D75" s="238">
        <v>0</v>
      </c>
      <c r="E75" s="148"/>
      <c r="F75" s="238">
        <v>1</v>
      </c>
      <c r="G75" s="114"/>
    </row>
    <row r="76" spans="1:7" x14ac:dyDescent="0.25">
      <c r="A76" s="237" t="s">
        <v>1597</v>
      </c>
      <c r="B76" s="134" t="s">
        <v>146</v>
      </c>
      <c r="C76" s="147">
        <f>SUM(C77:C87)</f>
        <v>0</v>
      </c>
      <c r="D76" s="147">
        <f>SUM(D77:D87)</f>
        <v>0</v>
      </c>
      <c r="E76" s="148"/>
      <c r="F76" s="147">
        <f>SUM(F77:F87)</f>
        <v>0</v>
      </c>
      <c r="G76" s="114"/>
    </row>
    <row r="77" spans="1:7" x14ac:dyDescent="0.25">
      <c r="A77" s="237" t="s">
        <v>586</v>
      </c>
      <c r="B77" s="135" t="s">
        <v>320</v>
      </c>
      <c r="C77" s="148">
        <v>0</v>
      </c>
      <c r="D77" s="148">
        <v>0</v>
      </c>
      <c r="E77" s="148"/>
      <c r="F77" s="148">
        <v>0</v>
      </c>
      <c r="G77" s="114"/>
    </row>
    <row r="78" spans="1:7" s="236" customFormat="1" x14ac:dyDescent="0.25">
      <c r="A78" s="237" t="s">
        <v>587</v>
      </c>
      <c r="B78" s="237" t="s">
        <v>580</v>
      </c>
      <c r="C78" s="238">
        <v>0</v>
      </c>
      <c r="D78" s="238">
        <v>0</v>
      </c>
      <c r="E78" s="238"/>
      <c r="F78" s="238">
        <v>0</v>
      </c>
      <c r="G78" s="237"/>
    </row>
    <row r="79" spans="1:7" x14ac:dyDescent="0.25">
      <c r="A79" s="237" t="s">
        <v>588</v>
      </c>
      <c r="B79" s="135" t="s">
        <v>322</v>
      </c>
      <c r="C79" s="238">
        <v>0</v>
      </c>
      <c r="D79" s="238">
        <v>0</v>
      </c>
      <c r="E79" s="148"/>
      <c r="F79" s="238">
        <v>0</v>
      </c>
      <c r="G79" s="114"/>
    </row>
    <row r="80" spans="1:7" x14ac:dyDescent="0.25">
      <c r="A80" s="114" t="s">
        <v>589</v>
      </c>
      <c r="B80" s="135" t="s">
        <v>324</v>
      </c>
      <c r="C80" s="238">
        <v>0</v>
      </c>
      <c r="D80" s="238">
        <v>0</v>
      </c>
      <c r="E80" s="148"/>
      <c r="F80" s="238">
        <v>0</v>
      </c>
      <c r="G80" s="114"/>
    </row>
    <row r="81" spans="1:7" x14ac:dyDescent="0.25">
      <c r="A81" s="114" t="s">
        <v>590</v>
      </c>
      <c r="B81" s="135" t="s">
        <v>12</v>
      </c>
      <c r="C81" s="238">
        <v>0</v>
      </c>
      <c r="D81" s="238">
        <v>0</v>
      </c>
      <c r="E81" s="148"/>
      <c r="F81" s="238">
        <v>0</v>
      </c>
      <c r="G81" s="114"/>
    </row>
    <row r="82" spans="1:7" x14ac:dyDescent="0.25">
      <c r="A82" s="114" t="s">
        <v>591</v>
      </c>
      <c r="B82" s="135" t="s">
        <v>327</v>
      </c>
      <c r="C82" s="238">
        <v>0</v>
      </c>
      <c r="D82" s="238">
        <v>0</v>
      </c>
      <c r="E82" s="148"/>
      <c r="F82" s="238">
        <v>0</v>
      </c>
      <c r="G82" s="114"/>
    </row>
    <row r="83" spans="1:7" x14ac:dyDescent="0.25">
      <c r="A83" s="114" t="s">
        <v>592</v>
      </c>
      <c r="B83" s="135" t="s">
        <v>329</v>
      </c>
      <c r="C83" s="238">
        <v>0</v>
      </c>
      <c r="D83" s="238">
        <v>0</v>
      </c>
      <c r="E83" s="148"/>
      <c r="F83" s="238">
        <v>0</v>
      </c>
      <c r="G83" s="114"/>
    </row>
    <row r="84" spans="1:7" x14ac:dyDescent="0.25">
      <c r="A84" s="114" t="s">
        <v>593</v>
      </c>
      <c r="B84" s="135" t="s">
        <v>331</v>
      </c>
      <c r="C84" s="238">
        <v>0</v>
      </c>
      <c r="D84" s="238">
        <v>0</v>
      </c>
      <c r="E84" s="148"/>
      <c r="F84" s="238">
        <v>0</v>
      </c>
      <c r="G84" s="114"/>
    </row>
    <row r="85" spans="1:7" x14ac:dyDescent="0.25">
      <c r="A85" s="114" t="s">
        <v>594</v>
      </c>
      <c r="B85" s="135" t="s">
        <v>333</v>
      </c>
      <c r="C85" s="238">
        <v>0</v>
      </c>
      <c r="D85" s="238">
        <v>0</v>
      </c>
      <c r="E85" s="148"/>
      <c r="F85" s="238">
        <v>0</v>
      </c>
      <c r="G85" s="114"/>
    </row>
    <row r="86" spans="1:7" x14ac:dyDescent="0.25">
      <c r="A86" s="114" t="s">
        <v>595</v>
      </c>
      <c r="B86" s="135" t="s">
        <v>335</v>
      </c>
      <c r="C86" s="238">
        <v>0</v>
      </c>
      <c r="D86" s="238">
        <v>0</v>
      </c>
      <c r="E86" s="148"/>
      <c r="F86" s="238">
        <v>0</v>
      </c>
      <c r="G86" s="114"/>
    </row>
    <row r="87" spans="1:7" x14ac:dyDescent="0.25">
      <c r="A87" s="114" t="s">
        <v>596</v>
      </c>
      <c r="B87" s="135" t="s">
        <v>146</v>
      </c>
      <c r="C87" s="238">
        <v>0</v>
      </c>
      <c r="D87" s="238">
        <v>0</v>
      </c>
      <c r="E87" s="148"/>
      <c r="F87" s="238">
        <v>0</v>
      </c>
      <c r="G87" s="114"/>
    </row>
    <row r="88" spans="1:7" outlineLevel="1" x14ac:dyDescent="0.25">
      <c r="A88" s="114" t="s">
        <v>597</v>
      </c>
      <c r="B88" s="131" t="s">
        <v>150</v>
      </c>
      <c r="C88" s="148"/>
      <c r="D88" s="148"/>
      <c r="E88" s="148"/>
      <c r="F88" s="148"/>
      <c r="G88" s="114"/>
    </row>
    <row r="89" spans="1:7" outlineLevel="1" x14ac:dyDescent="0.25">
      <c r="A89" s="114" t="s">
        <v>598</v>
      </c>
      <c r="B89" s="131" t="s">
        <v>150</v>
      </c>
      <c r="C89" s="148"/>
      <c r="D89" s="148"/>
      <c r="E89" s="148"/>
      <c r="F89" s="148"/>
      <c r="G89" s="114"/>
    </row>
    <row r="90" spans="1:7" outlineLevel="1" x14ac:dyDescent="0.25">
      <c r="A90" s="114" t="s">
        <v>599</v>
      </c>
      <c r="B90" s="131" t="s">
        <v>150</v>
      </c>
      <c r="C90" s="148"/>
      <c r="D90" s="148"/>
      <c r="E90" s="148"/>
      <c r="F90" s="148"/>
      <c r="G90" s="114"/>
    </row>
    <row r="91" spans="1:7" outlineLevel="1" x14ac:dyDescent="0.25">
      <c r="A91" s="114" t="s">
        <v>600</v>
      </c>
      <c r="B91" s="131" t="s">
        <v>150</v>
      </c>
      <c r="C91" s="148"/>
      <c r="D91" s="148"/>
      <c r="E91" s="148"/>
      <c r="F91" s="148"/>
      <c r="G91" s="114"/>
    </row>
    <row r="92" spans="1:7" outlineLevel="1" x14ac:dyDescent="0.25">
      <c r="A92" s="114" t="s">
        <v>601</v>
      </c>
      <c r="B92" s="131" t="s">
        <v>150</v>
      </c>
      <c r="C92" s="148"/>
      <c r="D92" s="148"/>
      <c r="E92" s="148"/>
      <c r="F92" s="148"/>
      <c r="G92" s="114"/>
    </row>
    <row r="93" spans="1:7" outlineLevel="1" x14ac:dyDescent="0.25">
      <c r="A93" s="114" t="s">
        <v>602</v>
      </c>
      <c r="B93" s="131" t="s">
        <v>150</v>
      </c>
      <c r="C93" s="148"/>
      <c r="D93" s="148"/>
      <c r="E93" s="148"/>
      <c r="F93" s="148"/>
      <c r="G93" s="114"/>
    </row>
    <row r="94" spans="1:7" outlineLevel="1" x14ac:dyDescent="0.25">
      <c r="A94" s="114" t="s">
        <v>603</v>
      </c>
      <c r="B94" s="131" t="s">
        <v>150</v>
      </c>
      <c r="C94" s="148"/>
      <c r="D94" s="148"/>
      <c r="E94" s="148"/>
      <c r="F94" s="148"/>
      <c r="G94" s="114"/>
    </row>
    <row r="95" spans="1:7" outlineLevel="1" x14ac:dyDescent="0.25">
      <c r="A95" s="114" t="s">
        <v>604</v>
      </c>
      <c r="B95" s="131" t="s">
        <v>150</v>
      </c>
      <c r="C95" s="148"/>
      <c r="D95" s="148"/>
      <c r="E95" s="148"/>
      <c r="F95" s="148"/>
      <c r="G95" s="114"/>
    </row>
    <row r="96" spans="1:7" outlineLevel="1" x14ac:dyDescent="0.25">
      <c r="A96" s="114" t="s">
        <v>605</v>
      </c>
      <c r="B96" s="131" t="s">
        <v>150</v>
      </c>
      <c r="C96" s="148"/>
      <c r="D96" s="148"/>
      <c r="E96" s="148"/>
      <c r="F96" s="148"/>
      <c r="G96" s="114"/>
    </row>
    <row r="97" spans="1:7" outlineLevel="1" x14ac:dyDescent="0.25">
      <c r="A97" s="114" t="s">
        <v>606</v>
      </c>
      <c r="B97" s="131" t="s">
        <v>150</v>
      </c>
      <c r="C97" s="148"/>
      <c r="D97" s="148"/>
      <c r="E97" s="148"/>
      <c r="F97" s="148"/>
      <c r="G97" s="114"/>
    </row>
    <row r="98" spans="1:7" ht="15" customHeight="1" x14ac:dyDescent="0.25">
      <c r="A98" s="125"/>
      <c r="B98" s="162" t="s">
        <v>1608</v>
      </c>
      <c r="C98" s="125" t="s">
        <v>515</v>
      </c>
      <c r="D98" s="125" t="s">
        <v>516</v>
      </c>
      <c r="E98" s="132"/>
      <c r="F98" s="127" t="s">
        <v>483</v>
      </c>
      <c r="G98" s="127"/>
    </row>
    <row r="99" spans="1:7" x14ac:dyDescent="0.25">
      <c r="A99" s="114" t="s">
        <v>607</v>
      </c>
      <c r="B99" s="304" t="s">
        <v>2661</v>
      </c>
      <c r="C99" s="148">
        <v>1.7000000000000001E-2</v>
      </c>
      <c r="D99" s="148">
        <v>0</v>
      </c>
      <c r="E99" s="148"/>
      <c r="F99" s="148">
        <v>1.7000000000000001E-2</v>
      </c>
      <c r="G99" s="114"/>
    </row>
    <row r="100" spans="1:7" x14ac:dyDescent="0.25">
      <c r="A100" s="114" t="s">
        <v>609</v>
      </c>
      <c r="B100" s="304" t="s">
        <v>2662</v>
      </c>
      <c r="C100" s="148">
        <v>3.3000000000000002E-2</v>
      </c>
      <c r="D100" s="238">
        <v>0</v>
      </c>
      <c r="E100" s="148"/>
      <c r="F100" s="148">
        <v>3.3000000000000002E-2</v>
      </c>
      <c r="G100" s="114"/>
    </row>
    <row r="101" spans="1:7" x14ac:dyDescent="0.25">
      <c r="A101" s="114" t="s">
        <v>610</v>
      </c>
      <c r="B101" s="304" t="s">
        <v>2663</v>
      </c>
      <c r="C101" s="148">
        <v>1.7000000000000001E-2</v>
      </c>
      <c r="D101" s="238">
        <v>0</v>
      </c>
      <c r="E101" s="148"/>
      <c r="F101" s="148">
        <v>1.7000000000000001E-2</v>
      </c>
      <c r="G101" s="114"/>
    </row>
    <row r="102" spans="1:7" x14ac:dyDescent="0.25">
      <c r="A102" s="114" t="s">
        <v>611</v>
      </c>
      <c r="B102" s="304" t="s">
        <v>2664</v>
      </c>
      <c r="C102" s="148">
        <v>2.1000000000000001E-2</v>
      </c>
      <c r="D102" s="238">
        <v>0</v>
      </c>
      <c r="E102" s="148"/>
      <c r="F102" s="148">
        <v>2.1000000000000001E-2</v>
      </c>
      <c r="G102" s="114"/>
    </row>
    <row r="103" spans="1:7" x14ac:dyDescent="0.25">
      <c r="A103" s="114" t="s">
        <v>612</v>
      </c>
      <c r="B103" s="304" t="s">
        <v>2665</v>
      </c>
      <c r="C103" s="148">
        <v>0.23</v>
      </c>
      <c r="D103" s="238">
        <v>0</v>
      </c>
      <c r="E103" s="148"/>
      <c r="F103" s="148">
        <v>0.23</v>
      </c>
      <c r="G103" s="114"/>
    </row>
    <row r="104" spans="1:7" x14ac:dyDescent="0.25">
      <c r="A104" s="114" t="s">
        <v>613</v>
      </c>
      <c r="B104" s="304" t="s">
        <v>2666</v>
      </c>
      <c r="C104" s="148">
        <v>5.8000000000000003E-2</v>
      </c>
      <c r="D104" s="238">
        <v>0</v>
      </c>
      <c r="E104" s="148"/>
      <c r="F104" s="148">
        <v>5.8000000000000003E-2</v>
      </c>
      <c r="G104" s="114"/>
    </row>
    <row r="105" spans="1:7" x14ac:dyDescent="0.25">
      <c r="A105" s="114" t="s">
        <v>614</v>
      </c>
      <c r="B105" s="304" t="s">
        <v>2667</v>
      </c>
      <c r="C105" s="148">
        <v>0</v>
      </c>
      <c r="D105" s="238">
        <v>0</v>
      </c>
      <c r="E105" s="148"/>
      <c r="F105" s="148">
        <v>0</v>
      </c>
      <c r="G105" s="114"/>
    </row>
    <row r="106" spans="1:7" x14ac:dyDescent="0.25">
      <c r="A106" s="114" t="s">
        <v>615</v>
      </c>
      <c r="B106" s="304" t="s">
        <v>2668</v>
      </c>
      <c r="C106" s="148">
        <v>4.1000000000000002E-2</v>
      </c>
      <c r="D106" s="238">
        <v>0</v>
      </c>
      <c r="E106" s="148"/>
      <c r="F106" s="148">
        <v>4.1000000000000002E-2</v>
      </c>
      <c r="G106" s="114"/>
    </row>
    <row r="107" spans="1:7" x14ac:dyDescent="0.25">
      <c r="A107" s="114" t="s">
        <v>616</v>
      </c>
      <c r="B107" s="304" t="s">
        <v>2669</v>
      </c>
      <c r="C107" s="148">
        <v>8.5000000000000006E-2</v>
      </c>
      <c r="D107" s="238">
        <v>0</v>
      </c>
      <c r="E107" s="148"/>
      <c r="F107" s="148">
        <v>8.5000000000000006E-2</v>
      </c>
      <c r="G107" s="114"/>
    </row>
    <row r="108" spans="1:7" x14ac:dyDescent="0.25">
      <c r="A108" s="114" t="s">
        <v>617</v>
      </c>
      <c r="B108" s="304" t="s">
        <v>2670</v>
      </c>
      <c r="C108" s="148">
        <v>5.3999999999999999E-2</v>
      </c>
      <c r="D108" s="238">
        <v>0</v>
      </c>
      <c r="E108" s="148"/>
      <c r="F108" s="148">
        <v>5.3999999999999999E-2</v>
      </c>
      <c r="G108" s="114"/>
    </row>
    <row r="109" spans="1:7" x14ac:dyDescent="0.25">
      <c r="A109" s="114" t="s">
        <v>618</v>
      </c>
      <c r="B109" s="304" t="s">
        <v>2671</v>
      </c>
      <c r="C109" s="148">
        <v>0.1</v>
      </c>
      <c r="D109" s="238">
        <v>0</v>
      </c>
      <c r="E109" s="148"/>
      <c r="F109" s="148">
        <v>0.1</v>
      </c>
      <c r="G109" s="114"/>
    </row>
    <row r="110" spans="1:7" x14ac:dyDescent="0.25">
      <c r="A110" s="114" t="s">
        <v>619</v>
      </c>
      <c r="B110" s="304" t="s">
        <v>2672</v>
      </c>
      <c r="C110" s="148">
        <v>0.34399999999999997</v>
      </c>
      <c r="D110" s="238">
        <v>0</v>
      </c>
      <c r="E110" s="148"/>
      <c r="F110" s="148">
        <v>0.34399999999999997</v>
      </c>
      <c r="G110" s="114"/>
    </row>
    <row r="111" spans="1:7" x14ac:dyDescent="0.25">
      <c r="A111" s="114" t="s">
        <v>620</v>
      </c>
      <c r="B111" s="135" t="s">
        <v>608</v>
      </c>
      <c r="C111" s="148" t="s">
        <v>82</v>
      </c>
      <c r="D111" s="148" t="s">
        <v>82</v>
      </c>
      <c r="E111" s="148"/>
      <c r="F111" s="148" t="s">
        <v>82</v>
      </c>
      <c r="G111" s="114"/>
    </row>
    <row r="112" spans="1:7" x14ac:dyDescent="0.25">
      <c r="A112" s="114" t="s">
        <v>621</v>
      </c>
      <c r="B112" s="135" t="s">
        <v>608</v>
      </c>
      <c r="C112" s="148" t="s">
        <v>82</v>
      </c>
      <c r="D112" s="148" t="s">
        <v>82</v>
      </c>
      <c r="E112" s="148"/>
      <c r="F112" s="148" t="s">
        <v>82</v>
      </c>
      <c r="G112" s="114"/>
    </row>
    <row r="113" spans="1:7" x14ac:dyDescent="0.25">
      <c r="A113" s="114" t="s">
        <v>622</v>
      </c>
      <c r="B113" s="135" t="s">
        <v>608</v>
      </c>
      <c r="C113" s="148" t="s">
        <v>82</v>
      </c>
      <c r="D113" s="148" t="s">
        <v>82</v>
      </c>
      <c r="E113" s="148"/>
      <c r="F113" s="148" t="s">
        <v>82</v>
      </c>
      <c r="G113" s="114"/>
    </row>
    <row r="114" spans="1:7" x14ac:dyDescent="0.25">
      <c r="A114" s="114" t="s">
        <v>623</v>
      </c>
      <c r="B114" s="135" t="s">
        <v>608</v>
      </c>
      <c r="C114" s="148" t="s">
        <v>82</v>
      </c>
      <c r="D114" s="148" t="s">
        <v>82</v>
      </c>
      <c r="E114" s="148"/>
      <c r="F114" s="148" t="s">
        <v>82</v>
      </c>
      <c r="G114" s="114"/>
    </row>
    <row r="115" spans="1:7" x14ac:dyDescent="0.25">
      <c r="A115" s="114" t="s">
        <v>624</v>
      </c>
      <c r="B115" s="135" t="s">
        <v>608</v>
      </c>
      <c r="C115" s="148" t="s">
        <v>82</v>
      </c>
      <c r="D115" s="148" t="s">
        <v>82</v>
      </c>
      <c r="E115" s="148"/>
      <c r="F115" s="148" t="s">
        <v>82</v>
      </c>
      <c r="G115" s="114"/>
    </row>
    <row r="116" spans="1:7" x14ac:dyDescent="0.25">
      <c r="A116" s="114" t="s">
        <v>625</v>
      </c>
      <c r="B116" s="135" t="s">
        <v>608</v>
      </c>
      <c r="C116" s="148" t="s">
        <v>82</v>
      </c>
      <c r="D116" s="148" t="s">
        <v>82</v>
      </c>
      <c r="E116" s="148"/>
      <c r="F116" s="148" t="s">
        <v>82</v>
      </c>
      <c r="G116" s="114"/>
    </row>
    <row r="117" spans="1:7" x14ac:dyDescent="0.25">
      <c r="A117" s="114" t="s">
        <v>626</v>
      </c>
      <c r="B117" s="135" t="s">
        <v>608</v>
      </c>
      <c r="C117" s="148" t="s">
        <v>82</v>
      </c>
      <c r="D117" s="148" t="s">
        <v>82</v>
      </c>
      <c r="E117" s="148"/>
      <c r="F117" s="148" t="s">
        <v>82</v>
      </c>
      <c r="G117" s="114"/>
    </row>
    <row r="118" spans="1:7" x14ac:dyDescent="0.25">
      <c r="A118" s="114" t="s">
        <v>627</v>
      </c>
      <c r="B118" s="135" t="s">
        <v>608</v>
      </c>
      <c r="C118" s="148" t="s">
        <v>82</v>
      </c>
      <c r="D118" s="148" t="s">
        <v>82</v>
      </c>
      <c r="E118" s="148"/>
      <c r="F118" s="148" t="s">
        <v>82</v>
      </c>
      <c r="G118" s="114"/>
    </row>
    <row r="119" spans="1:7" x14ac:dyDescent="0.25">
      <c r="A119" s="114" t="s">
        <v>628</v>
      </c>
      <c r="B119" s="135" t="s">
        <v>608</v>
      </c>
      <c r="C119" s="148" t="s">
        <v>82</v>
      </c>
      <c r="D119" s="148" t="s">
        <v>82</v>
      </c>
      <c r="E119" s="148"/>
      <c r="F119" s="148" t="s">
        <v>82</v>
      </c>
      <c r="G119" s="114"/>
    </row>
    <row r="120" spans="1:7" x14ac:dyDescent="0.25">
      <c r="A120" s="114" t="s">
        <v>629</v>
      </c>
      <c r="B120" s="135" t="s">
        <v>608</v>
      </c>
      <c r="C120" s="148" t="s">
        <v>82</v>
      </c>
      <c r="D120" s="148" t="s">
        <v>82</v>
      </c>
      <c r="E120" s="148"/>
      <c r="F120" s="148" t="s">
        <v>82</v>
      </c>
      <c r="G120" s="114"/>
    </row>
    <row r="121" spans="1:7" x14ac:dyDescent="0.25">
      <c r="A121" s="114" t="s">
        <v>630</v>
      </c>
      <c r="B121" s="135" t="s">
        <v>608</v>
      </c>
      <c r="C121" s="148" t="s">
        <v>82</v>
      </c>
      <c r="D121" s="148" t="s">
        <v>82</v>
      </c>
      <c r="E121" s="148"/>
      <c r="F121" s="148" t="s">
        <v>82</v>
      </c>
      <c r="G121" s="114"/>
    </row>
    <row r="122" spans="1:7" x14ac:dyDescent="0.25">
      <c r="A122" s="114" t="s">
        <v>631</v>
      </c>
      <c r="B122" s="135" t="s">
        <v>608</v>
      </c>
      <c r="C122" s="148" t="s">
        <v>82</v>
      </c>
      <c r="D122" s="148" t="s">
        <v>82</v>
      </c>
      <c r="E122" s="148"/>
      <c r="F122" s="148" t="s">
        <v>82</v>
      </c>
      <c r="G122" s="114"/>
    </row>
    <row r="123" spans="1:7" x14ac:dyDescent="0.25">
      <c r="A123" s="114" t="s">
        <v>632</v>
      </c>
      <c r="B123" s="135" t="s">
        <v>608</v>
      </c>
      <c r="C123" s="148" t="s">
        <v>82</v>
      </c>
      <c r="D123" s="148" t="s">
        <v>82</v>
      </c>
      <c r="E123" s="148"/>
      <c r="F123" s="148" t="s">
        <v>82</v>
      </c>
      <c r="G123" s="114"/>
    </row>
    <row r="124" spans="1:7" x14ac:dyDescent="0.25">
      <c r="A124" s="114" t="s">
        <v>633</v>
      </c>
      <c r="B124" s="135" t="s">
        <v>608</v>
      </c>
      <c r="C124" s="148" t="s">
        <v>82</v>
      </c>
      <c r="D124" s="148" t="s">
        <v>82</v>
      </c>
      <c r="E124" s="148"/>
      <c r="F124" s="148" t="s">
        <v>82</v>
      </c>
      <c r="G124" s="114"/>
    </row>
    <row r="125" spans="1:7" x14ac:dyDescent="0.25">
      <c r="A125" s="114" t="s">
        <v>634</v>
      </c>
      <c r="B125" s="135" t="s">
        <v>608</v>
      </c>
      <c r="C125" s="148" t="s">
        <v>82</v>
      </c>
      <c r="D125" s="148" t="s">
        <v>82</v>
      </c>
      <c r="E125" s="148"/>
      <c r="F125" s="148" t="s">
        <v>82</v>
      </c>
      <c r="G125" s="114"/>
    </row>
    <row r="126" spans="1:7" x14ac:dyDescent="0.25">
      <c r="A126" s="114" t="s">
        <v>635</v>
      </c>
      <c r="B126" s="135" t="s">
        <v>608</v>
      </c>
      <c r="C126" s="148" t="s">
        <v>82</v>
      </c>
      <c r="D126" s="148" t="s">
        <v>82</v>
      </c>
      <c r="E126" s="148"/>
      <c r="F126" s="148" t="s">
        <v>82</v>
      </c>
      <c r="G126" s="114"/>
    </row>
    <row r="127" spans="1:7" x14ac:dyDescent="0.25">
      <c r="A127" s="114" t="s">
        <v>636</v>
      </c>
      <c r="B127" s="135" t="s">
        <v>608</v>
      </c>
      <c r="C127" s="148" t="s">
        <v>82</v>
      </c>
      <c r="D127" s="148" t="s">
        <v>82</v>
      </c>
      <c r="E127" s="148"/>
      <c r="F127" s="148" t="s">
        <v>82</v>
      </c>
      <c r="G127" s="114"/>
    </row>
    <row r="128" spans="1:7" x14ac:dyDescent="0.25">
      <c r="A128" s="114" t="s">
        <v>637</v>
      </c>
      <c r="B128" s="135" t="s">
        <v>608</v>
      </c>
      <c r="C128" s="148" t="s">
        <v>82</v>
      </c>
      <c r="D128" s="148" t="s">
        <v>82</v>
      </c>
      <c r="E128" s="148"/>
      <c r="F128" s="148" t="s">
        <v>82</v>
      </c>
      <c r="G128" s="114"/>
    </row>
    <row r="129" spans="1:7" x14ac:dyDescent="0.25">
      <c r="A129" s="114" t="s">
        <v>638</v>
      </c>
      <c r="B129" s="135" t="s">
        <v>608</v>
      </c>
      <c r="C129" s="148" t="s">
        <v>82</v>
      </c>
      <c r="D129" s="148" t="s">
        <v>82</v>
      </c>
      <c r="E129" s="148"/>
      <c r="F129" s="148" t="s">
        <v>82</v>
      </c>
      <c r="G129" s="114"/>
    </row>
    <row r="130" spans="1:7" x14ac:dyDescent="0.25">
      <c r="A130" s="114" t="s">
        <v>1571</v>
      </c>
      <c r="B130" s="135" t="s">
        <v>608</v>
      </c>
      <c r="C130" s="148" t="s">
        <v>82</v>
      </c>
      <c r="D130" s="148" t="s">
        <v>82</v>
      </c>
      <c r="E130" s="148"/>
      <c r="F130" s="148" t="s">
        <v>82</v>
      </c>
      <c r="G130" s="114"/>
    </row>
    <row r="131" spans="1:7" x14ac:dyDescent="0.25">
      <c r="A131" s="114" t="s">
        <v>1572</v>
      </c>
      <c r="B131" s="135" t="s">
        <v>608</v>
      </c>
      <c r="C131" s="148" t="s">
        <v>82</v>
      </c>
      <c r="D131" s="148" t="s">
        <v>82</v>
      </c>
      <c r="E131" s="148"/>
      <c r="F131" s="148" t="s">
        <v>82</v>
      </c>
      <c r="G131" s="114"/>
    </row>
    <row r="132" spans="1:7" x14ac:dyDescent="0.25">
      <c r="A132" s="114" t="s">
        <v>1573</v>
      </c>
      <c r="B132" s="135" t="s">
        <v>608</v>
      </c>
      <c r="C132" s="148" t="s">
        <v>82</v>
      </c>
      <c r="D132" s="148" t="s">
        <v>82</v>
      </c>
      <c r="E132" s="148"/>
      <c r="F132" s="148" t="s">
        <v>82</v>
      </c>
      <c r="G132" s="114"/>
    </row>
    <row r="133" spans="1:7" x14ac:dyDescent="0.25">
      <c r="A133" s="114" t="s">
        <v>1574</v>
      </c>
      <c r="B133" s="135" t="s">
        <v>608</v>
      </c>
      <c r="C133" s="148" t="s">
        <v>82</v>
      </c>
      <c r="D133" s="148" t="s">
        <v>82</v>
      </c>
      <c r="E133" s="148"/>
      <c r="F133" s="148" t="s">
        <v>82</v>
      </c>
      <c r="G133" s="114"/>
    </row>
    <row r="134" spans="1:7" x14ac:dyDescent="0.25">
      <c r="A134" s="114" t="s">
        <v>1575</v>
      </c>
      <c r="B134" s="135" t="s">
        <v>608</v>
      </c>
      <c r="C134" s="148" t="s">
        <v>82</v>
      </c>
      <c r="D134" s="148" t="s">
        <v>82</v>
      </c>
      <c r="E134" s="148"/>
      <c r="F134" s="148" t="s">
        <v>82</v>
      </c>
      <c r="G134" s="114"/>
    </row>
    <row r="135" spans="1:7" x14ac:dyDescent="0.25">
      <c r="A135" s="114" t="s">
        <v>1576</v>
      </c>
      <c r="B135" s="135" t="s">
        <v>608</v>
      </c>
      <c r="C135" s="148" t="s">
        <v>82</v>
      </c>
      <c r="D135" s="148" t="s">
        <v>82</v>
      </c>
      <c r="E135" s="148"/>
      <c r="F135" s="148" t="s">
        <v>82</v>
      </c>
      <c r="G135" s="114"/>
    </row>
    <row r="136" spans="1:7" x14ac:dyDescent="0.25">
      <c r="A136" s="114" t="s">
        <v>1577</v>
      </c>
      <c r="B136" s="135" t="s">
        <v>608</v>
      </c>
      <c r="C136" s="148" t="s">
        <v>82</v>
      </c>
      <c r="D136" s="148" t="s">
        <v>82</v>
      </c>
      <c r="E136" s="148"/>
      <c r="F136" s="148" t="s">
        <v>82</v>
      </c>
      <c r="G136" s="114"/>
    </row>
    <row r="137" spans="1:7" x14ac:dyDescent="0.25">
      <c r="A137" s="114" t="s">
        <v>1578</v>
      </c>
      <c r="B137" s="135" t="s">
        <v>608</v>
      </c>
      <c r="C137" s="148" t="s">
        <v>82</v>
      </c>
      <c r="D137" s="148" t="s">
        <v>82</v>
      </c>
      <c r="E137" s="148"/>
      <c r="F137" s="148" t="s">
        <v>82</v>
      </c>
      <c r="G137" s="114"/>
    </row>
    <row r="138" spans="1:7" x14ac:dyDescent="0.25">
      <c r="A138" s="114" t="s">
        <v>1579</v>
      </c>
      <c r="B138" s="135" t="s">
        <v>608</v>
      </c>
      <c r="C138" s="148" t="s">
        <v>82</v>
      </c>
      <c r="D138" s="148" t="s">
        <v>82</v>
      </c>
      <c r="E138" s="148"/>
      <c r="F138" s="148" t="s">
        <v>82</v>
      </c>
      <c r="G138" s="114"/>
    </row>
    <row r="139" spans="1:7" x14ac:dyDescent="0.25">
      <c r="A139" s="114" t="s">
        <v>1580</v>
      </c>
      <c r="B139" s="135" t="s">
        <v>608</v>
      </c>
      <c r="C139" s="148" t="s">
        <v>82</v>
      </c>
      <c r="D139" s="148" t="s">
        <v>82</v>
      </c>
      <c r="E139" s="148"/>
      <c r="F139" s="148" t="s">
        <v>82</v>
      </c>
      <c r="G139" s="114"/>
    </row>
    <row r="140" spans="1:7" x14ac:dyDescent="0.25">
      <c r="A140" s="114" t="s">
        <v>1581</v>
      </c>
      <c r="B140" s="135" t="s">
        <v>608</v>
      </c>
      <c r="C140" s="148" t="s">
        <v>82</v>
      </c>
      <c r="D140" s="148" t="s">
        <v>82</v>
      </c>
      <c r="E140" s="148"/>
      <c r="F140" s="148" t="s">
        <v>82</v>
      </c>
      <c r="G140" s="114"/>
    </row>
    <row r="141" spans="1:7" x14ac:dyDescent="0.25">
      <c r="A141" s="114" t="s">
        <v>1582</v>
      </c>
      <c r="B141" s="135" t="s">
        <v>608</v>
      </c>
      <c r="C141" s="148" t="s">
        <v>82</v>
      </c>
      <c r="D141" s="148" t="s">
        <v>82</v>
      </c>
      <c r="E141" s="148"/>
      <c r="F141" s="148" t="s">
        <v>82</v>
      </c>
      <c r="G141" s="114"/>
    </row>
    <row r="142" spans="1:7" x14ac:dyDescent="0.25">
      <c r="A142" s="114" t="s">
        <v>1583</v>
      </c>
      <c r="B142" s="135" t="s">
        <v>608</v>
      </c>
      <c r="C142" s="148" t="s">
        <v>82</v>
      </c>
      <c r="D142" s="148" t="s">
        <v>82</v>
      </c>
      <c r="E142" s="148"/>
      <c r="F142" s="148" t="s">
        <v>82</v>
      </c>
      <c r="G142" s="114"/>
    </row>
    <row r="143" spans="1:7" x14ac:dyDescent="0.25">
      <c r="A143" s="114" t="s">
        <v>1584</v>
      </c>
      <c r="B143" s="135" t="s">
        <v>608</v>
      </c>
      <c r="C143" s="148" t="s">
        <v>82</v>
      </c>
      <c r="D143" s="148" t="s">
        <v>82</v>
      </c>
      <c r="E143" s="148"/>
      <c r="F143" s="148" t="s">
        <v>82</v>
      </c>
      <c r="G143" s="114"/>
    </row>
    <row r="144" spans="1:7" x14ac:dyDescent="0.25">
      <c r="A144" s="114" t="s">
        <v>1585</v>
      </c>
      <c r="B144" s="135" t="s">
        <v>608</v>
      </c>
      <c r="C144" s="148" t="s">
        <v>82</v>
      </c>
      <c r="D144" s="148" t="s">
        <v>82</v>
      </c>
      <c r="E144" s="148"/>
      <c r="F144" s="148" t="s">
        <v>82</v>
      </c>
      <c r="G144" s="114"/>
    </row>
    <row r="145" spans="1:7" x14ac:dyDescent="0.25">
      <c r="A145" s="114" t="s">
        <v>1586</v>
      </c>
      <c r="B145" s="135" t="s">
        <v>608</v>
      </c>
      <c r="C145" s="148" t="s">
        <v>82</v>
      </c>
      <c r="D145" s="148" t="s">
        <v>82</v>
      </c>
      <c r="E145" s="148"/>
      <c r="F145" s="148" t="s">
        <v>82</v>
      </c>
      <c r="G145" s="114"/>
    </row>
    <row r="146" spans="1:7" x14ac:dyDescent="0.25">
      <c r="A146" s="114" t="s">
        <v>1587</v>
      </c>
      <c r="B146" s="135" t="s">
        <v>608</v>
      </c>
      <c r="C146" s="148" t="s">
        <v>82</v>
      </c>
      <c r="D146" s="148" t="s">
        <v>82</v>
      </c>
      <c r="E146" s="148"/>
      <c r="F146" s="148" t="s">
        <v>82</v>
      </c>
      <c r="G146" s="114"/>
    </row>
    <row r="147" spans="1:7" x14ac:dyDescent="0.25">
      <c r="A147" s="114" t="s">
        <v>1588</v>
      </c>
      <c r="B147" s="135" t="s">
        <v>608</v>
      </c>
      <c r="C147" s="148" t="s">
        <v>82</v>
      </c>
      <c r="D147" s="148" t="s">
        <v>82</v>
      </c>
      <c r="E147" s="148"/>
      <c r="F147" s="148" t="s">
        <v>82</v>
      </c>
      <c r="G147" s="114"/>
    </row>
    <row r="148" spans="1:7" x14ac:dyDescent="0.25">
      <c r="A148" s="114" t="s">
        <v>1589</v>
      </c>
      <c r="B148" s="135" t="s">
        <v>608</v>
      </c>
      <c r="C148" s="148" t="s">
        <v>82</v>
      </c>
      <c r="D148" s="148" t="s">
        <v>82</v>
      </c>
      <c r="E148" s="148"/>
      <c r="F148" s="148" t="s">
        <v>82</v>
      </c>
      <c r="G148" s="114"/>
    </row>
    <row r="149" spans="1:7" ht="15" customHeight="1" x14ac:dyDescent="0.25">
      <c r="A149" s="125"/>
      <c r="B149" s="126" t="s">
        <v>639</v>
      </c>
      <c r="C149" s="125" t="s">
        <v>515</v>
      </c>
      <c r="D149" s="125" t="s">
        <v>516</v>
      </c>
      <c r="E149" s="132"/>
      <c r="F149" s="127" t="s">
        <v>483</v>
      </c>
      <c r="G149" s="127"/>
    </row>
    <row r="150" spans="1:7" x14ac:dyDescent="0.25">
      <c r="A150" s="114" t="s">
        <v>640</v>
      </c>
      <c r="B150" s="114" t="s">
        <v>641</v>
      </c>
      <c r="C150" s="148">
        <v>0</v>
      </c>
      <c r="D150" s="148">
        <v>0</v>
      </c>
      <c r="E150" s="149"/>
      <c r="F150" s="148">
        <v>0</v>
      </c>
    </row>
    <row r="151" spans="1:7" x14ac:dyDescent="0.25">
      <c r="A151" s="114" t="s">
        <v>642</v>
      </c>
      <c r="B151" s="114" t="s">
        <v>643</v>
      </c>
      <c r="C151" s="148">
        <v>1</v>
      </c>
      <c r="D151" s="148">
        <v>0</v>
      </c>
      <c r="E151" s="149"/>
      <c r="F151" s="148">
        <v>1</v>
      </c>
    </row>
    <row r="152" spans="1:7" x14ac:dyDescent="0.25">
      <c r="A152" s="114" t="s">
        <v>644</v>
      </c>
      <c r="B152" s="114" t="s">
        <v>146</v>
      </c>
      <c r="C152" s="148">
        <v>0</v>
      </c>
      <c r="D152" s="148">
        <v>0</v>
      </c>
      <c r="E152" s="149"/>
      <c r="F152" s="148">
        <v>0</v>
      </c>
    </row>
    <row r="153" spans="1:7" outlineLevel="1" x14ac:dyDescent="0.25">
      <c r="A153" s="114" t="s">
        <v>645</v>
      </c>
      <c r="C153" s="148"/>
      <c r="D153" s="148"/>
      <c r="E153" s="149"/>
      <c r="F153" s="148"/>
    </row>
    <row r="154" spans="1:7" outlineLevel="1" x14ac:dyDescent="0.25">
      <c r="A154" s="114" t="s">
        <v>646</v>
      </c>
      <c r="C154" s="148"/>
      <c r="D154" s="148"/>
      <c r="E154" s="149"/>
      <c r="F154" s="148"/>
    </row>
    <row r="155" spans="1:7" outlineLevel="1" x14ac:dyDescent="0.25">
      <c r="A155" s="114" t="s">
        <v>647</v>
      </c>
      <c r="C155" s="148"/>
      <c r="D155" s="148"/>
      <c r="E155" s="149"/>
      <c r="F155" s="148"/>
    </row>
    <row r="156" spans="1:7" outlineLevel="1" x14ac:dyDescent="0.25">
      <c r="A156" s="114" t="s">
        <v>648</v>
      </c>
      <c r="C156" s="148"/>
      <c r="D156" s="148"/>
      <c r="E156" s="149"/>
      <c r="F156" s="148"/>
    </row>
    <row r="157" spans="1:7" outlineLevel="1" x14ac:dyDescent="0.25">
      <c r="A157" s="114" t="s">
        <v>649</v>
      </c>
      <c r="C157" s="148"/>
      <c r="D157" s="148"/>
      <c r="E157" s="149"/>
      <c r="F157" s="148"/>
    </row>
    <row r="158" spans="1:7" outlineLevel="1" x14ac:dyDescent="0.25">
      <c r="A158" s="114" t="s">
        <v>650</v>
      </c>
      <c r="C158" s="148"/>
      <c r="D158" s="148"/>
      <c r="E158" s="149"/>
      <c r="F158" s="148"/>
    </row>
    <row r="159" spans="1:7" ht="15" customHeight="1" x14ac:dyDescent="0.25">
      <c r="A159" s="125"/>
      <c r="B159" s="126" t="s">
        <v>651</v>
      </c>
      <c r="C159" s="125" t="s">
        <v>515</v>
      </c>
      <c r="D159" s="125" t="s">
        <v>516</v>
      </c>
      <c r="E159" s="132"/>
      <c r="F159" s="127" t="s">
        <v>483</v>
      </c>
      <c r="G159" s="127"/>
    </row>
    <row r="160" spans="1:7" x14ac:dyDescent="0.25">
      <c r="A160" s="114" t="s">
        <v>652</v>
      </c>
      <c r="B160" s="114" t="s">
        <v>653</v>
      </c>
      <c r="C160" s="148">
        <v>0.27400000000000002</v>
      </c>
      <c r="D160" s="148">
        <v>0</v>
      </c>
      <c r="E160" s="149"/>
      <c r="F160" s="148">
        <v>0.27400000000000002</v>
      </c>
    </row>
    <row r="161" spans="1:7" x14ac:dyDescent="0.25">
      <c r="A161" s="114" t="s">
        <v>654</v>
      </c>
      <c r="B161" s="114" t="s">
        <v>655</v>
      </c>
      <c r="C161" s="148">
        <v>0.72599999999999998</v>
      </c>
      <c r="D161" s="148">
        <v>0</v>
      </c>
      <c r="E161" s="149"/>
      <c r="F161" s="148">
        <v>0.72599999999999998</v>
      </c>
    </row>
    <row r="162" spans="1:7" x14ac:dyDescent="0.25">
      <c r="A162" s="114" t="s">
        <v>656</v>
      </c>
      <c r="B162" s="114" t="s">
        <v>146</v>
      </c>
      <c r="C162" s="148">
        <v>0</v>
      </c>
      <c r="D162" s="148">
        <v>0</v>
      </c>
      <c r="E162" s="149"/>
      <c r="F162" s="148">
        <v>0</v>
      </c>
    </row>
    <row r="163" spans="1:7" outlineLevel="1" x14ac:dyDescent="0.25">
      <c r="A163" s="114" t="s">
        <v>657</v>
      </c>
      <c r="E163" s="109"/>
    </row>
    <row r="164" spans="1:7" outlineLevel="1" x14ac:dyDescent="0.25">
      <c r="A164" s="114" t="s">
        <v>658</v>
      </c>
      <c r="E164" s="109"/>
    </row>
    <row r="165" spans="1:7" outlineLevel="1" x14ac:dyDescent="0.25">
      <c r="A165" s="114" t="s">
        <v>659</v>
      </c>
      <c r="E165" s="109"/>
    </row>
    <row r="166" spans="1:7" outlineLevel="1" x14ac:dyDescent="0.25">
      <c r="A166" s="114" t="s">
        <v>660</v>
      </c>
      <c r="E166" s="109"/>
    </row>
    <row r="167" spans="1:7" outlineLevel="1" x14ac:dyDescent="0.25">
      <c r="A167" s="114" t="s">
        <v>661</v>
      </c>
      <c r="E167" s="109"/>
    </row>
    <row r="168" spans="1:7" outlineLevel="1" x14ac:dyDescent="0.25">
      <c r="A168" s="114" t="s">
        <v>662</v>
      </c>
      <c r="E168" s="109"/>
    </row>
    <row r="169" spans="1:7" ht="15" customHeight="1" x14ac:dyDescent="0.25">
      <c r="A169" s="125"/>
      <c r="B169" s="126" t="s">
        <v>663</v>
      </c>
      <c r="C169" s="125" t="s">
        <v>515</v>
      </c>
      <c r="D169" s="125" t="s">
        <v>516</v>
      </c>
      <c r="E169" s="132"/>
      <c r="F169" s="127" t="s">
        <v>483</v>
      </c>
      <c r="G169" s="127"/>
    </row>
    <row r="170" spans="1:7" x14ac:dyDescent="0.25">
      <c r="A170" s="114" t="s">
        <v>664</v>
      </c>
      <c r="B170" s="136" t="s">
        <v>665</v>
      </c>
      <c r="C170" s="148">
        <v>5.7000000000000002E-2</v>
      </c>
      <c r="D170" s="148">
        <v>0</v>
      </c>
      <c r="E170" s="149"/>
      <c r="F170" s="148">
        <v>5.7000000000000002E-2</v>
      </c>
    </row>
    <row r="171" spans="1:7" x14ac:dyDescent="0.25">
      <c r="A171" s="114" t="s">
        <v>666</v>
      </c>
      <c r="B171" s="136" t="s">
        <v>667</v>
      </c>
      <c r="C171" s="148">
        <v>0.35499999999999998</v>
      </c>
      <c r="D171" s="238">
        <v>0</v>
      </c>
      <c r="E171" s="149"/>
      <c r="F171" s="148">
        <v>0.35499999999999998</v>
      </c>
    </row>
    <row r="172" spans="1:7" x14ac:dyDescent="0.25">
      <c r="A172" s="114" t="s">
        <v>668</v>
      </c>
      <c r="B172" s="136" t="s">
        <v>669</v>
      </c>
      <c r="C172" s="148">
        <v>0.156</v>
      </c>
      <c r="D172" s="238">
        <v>0</v>
      </c>
      <c r="E172" s="148"/>
      <c r="F172" s="148">
        <v>0.156</v>
      </c>
    </row>
    <row r="173" spans="1:7" x14ac:dyDescent="0.25">
      <c r="A173" s="114" t="s">
        <v>670</v>
      </c>
      <c r="B173" s="136" t="s">
        <v>671</v>
      </c>
      <c r="C173" s="148">
        <v>0.19700000000000001</v>
      </c>
      <c r="D173" s="238">
        <v>0</v>
      </c>
      <c r="E173" s="148"/>
      <c r="F173" s="148">
        <v>0.19700000000000001</v>
      </c>
    </row>
    <row r="174" spans="1:7" x14ac:dyDescent="0.25">
      <c r="A174" s="114" t="s">
        <v>672</v>
      </c>
      <c r="B174" s="136" t="s">
        <v>673</v>
      </c>
      <c r="C174" s="148">
        <v>0.23499999999999999</v>
      </c>
      <c r="D174" s="238">
        <v>0</v>
      </c>
      <c r="E174" s="148"/>
      <c r="F174" s="148">
        <v>0.23499999999999999</v>
      </c>
    </row>
    <row r="175" spans="1:7" outlineLevel="1" x14ac:dyDescent="0.25">
      <c r="A175" s="114" t="s">
        <v>674</v>
      </c>
      <c r="B175" s="133"/>
      <c r="C175" s="148"/>
      <c r="D175" s="148"/>
      <c r="E175" s="148"/>
      <c r="F175" s="148"/>
    </row>
    <row r="176" spans="1:7" outlineLevel="1" x14ac:dyDescent="0.25">
      <c r="A176" s="114" t="s">
        <v>675</v>
      </c>
      <c r="B176" s="133"/>
      <c r="C176" s="148"/>
      <c r="D176" s="148"/>
      <c r="E176" s="148"/>
      <c r="F176" s="148"/>
    </row>
    <row r="177" spans="1:7" outlineLevel="1" x14ac:dyDescent="0.25">
      <c r="A177" s="114" t="s">
        <v>676</v>
      </c>
      <c r="B177" s="136"/>
      <c r="C177" s="148"/>
      <c r="D177" s="148"/>
      <c r="E177" s="148"/>
      <c r="F177" s="148"/>
    </row>
    <row r="178" spans="1:7" outlineLevel="1" x14ac:dyDescent="0.25">
      <c r="A178" s="114" t="s">
        <v>677</v>
      </c>
      <c r="B178" s="136"/>
      <c r="C178" s="148"/>
      <c r="D178" s="148"/>
      <c r="E178" s="148"/>
      <c r="F178" s="148"/>
    </row>
    <row r="179" spans="1:7" ht="15" customHeight="1" x14ac:dyDescent="0.25">
      <c r="A179" s="125"/>
      <c r="B179" s="126" t="s">
        <v>678</v>
      </c>
      <c r="C179" s="125" t="s">
        <v>515</v>
      </c>
      <c r="D179" s="125" t="s">
        <v>516</v>
      </c>
      <c r="E179" s="132"/>
      <c r="F179" s="127" t="s">
        <v>483</v>
      </c>
      <c r="G179" s="127"/>
    </row>
    <row r="180" spans="1:7" x14ac:dyDescent="0.25">
      <c r="A180" s="114" t="s">
        <v>679</v>
      </c>
      <c r="B180" s="114" t="s">
        <v>680</v>
      </c>
      <c r="C180" s="148">
        <v>0</v>
      </c>
      <c r="D180" s="148">
        <v>0</v>
      </c>
      <c r="E180" s="149"/>
      <c r="F180" s="148">
        <v>0</v>
      </c>
    </row>
    <row r="181" spans="1:7" outlineLevel="1" x14ac:dyDescent="0.25">
      <c r="A181" s="114" t="s">
        <v>681</v>
      </c>
      <c r="B181" s="137"/>
      <c r="C181" s="148"/>
      <c r="D181" s="148"/>
      <c r="E181" s="149"/>
      <c r="F181" s="148"/>
    </row>
    <row r="182" spans="1:7" outlineLevel="1" x14ac:dyDescent="0.25">
      <c r="A182" s="114" t="s">
        <v>682</v>
      </c>
      <c r="B182" s="137"/>
      <c r="C182" s="148"/>
      <c r="D182" s="148"/>
      <c r="E182" s="149"/>
      <c r="F182" s="148"/>
    </row>
    <row r="183" spans="1:7" outlineLevel="1" x14ac:dyDescent="0.25">
      <c r="A183" s="114" t="s">
        <v>683</v>
      </c>
      <c r="B183" s="137"/>
      <c r="C183" s="148"/>
      <c r="D183" s="148"/>
      <c r="E183" s="149"/>
      <c r="F183" s="148"/>
    </row>
    <row r="184" spans="1:7" outlineLevel="1" x14ac:dyDescent="0.25">
      <c r="A184" s="114" t="s">
        <v>684</v>
      </c>
      <c r="B184" s="137"/>
      <c r="C184" s="148"/>
      <c r="D184" s="148"/>
      <c r="E184" s="149"/>
      <c r="F184" s="148"/>
    </row>
    <row r="185" spans="1:7" ht="18.75" x14ac:dyDescent="0.25">
      <c r="A185" s="138"/>
      <c r="B185" s="139" t="s">
        <v>480</v>
      </c>
      <c r="C185" s="138"/>
      <c r="D185" s="138"/>
      <c r="E185" s="138"/>
      <c r="F185" s="140"/>
      <c r="G185" s="140"/>
    </row>
    <row r="186" spans="1:7" ht="15" customHeight="1" x14ac:dyDescent="0.25">
      <c r="A186" s="125"/>
      <c r="B186" s="126" t="s">
        <v>685</v>
      </c>
      <c r="C186" s="125" t="s">
        <v>686</v>
      </c>
      <c r="D186" s="125" t="s">
        <v>687</v>
      </c>
      <c r="E186" s="132"/>
      <c r="F186" s="125" t="s">
        <v>515</v>
      </c>
      <c r="G186" s="125" t="s">
        <v>688</v>
      </c>
    </row>
    <row r="187" spans="1:7" x14ac:dyDescent="0.25">
      <c r="A187" s="114" t="s">
        <v>689</v>
      </c>
      <c r="B187" s="135" t="s">
        <v>690</v>
      </c>
      <c r="C187" s="336">
        <v>1780.0319999999999</v>
      </c>
      <c r="D187" s="114">
        <v>11042</v>
      </c>
      <c r="E187" s="141"/>
      <c r="F187" s="142"/>
      <c r="G187" s="142"/>
    </row>
    <row r="188" spans="1:7" x14ac:dyDescent="0.25">
      <c r="A188" s="141"/>
      <c r="B188" s="143"/>
      <c r="C188" s="141"/>
      <c r="D188" s="141"/>
      <c r="E188" s="141"/>
      <c r="F188" s="142"/>
      <c r="G188" s="142"/>
    </row>
    <row r="189" spans="1:7" x14ac:dyDescent="0.25">
      <c r="B189" s="135" t="s">
        <v>691</v>
      </c>
      <c r="C189" s="141"/>
      <c r="D189" s="141"/>
      <c r="E189" s="141"/>
      <c r="F189" s="142"/>
      <c r="G189" s="142"/>
    </row>
    <row r="190" spans="1:7" x14ac:dyDescent="0.25">
      <c r="A190" s="114" t="s">
        <v>692</v>
      </c>
      <c r="B190" s="304" t="s">
        <v>2673</v>
      </c>
      <c r="C190" s="177"/>
      <c r="D190" s="180"/>
      <c r="E190" s="141"/>
      <c r="F190" s="176" t="str">
        <f>IF($C$214=0,"",IF(C190="[for completion]","",IF(C190="","",C190/$C$214)))</f>
        <v/>
      </c>
      <c r="G190" s="176" t="str">
        <f>IF($D$214=0,"",IF(D190="[for completion]","",IF(D190="","",D190/$D$214)))</f>
        <v/>
      </c>
    </row>
    <row r="191" spans="1:7" x14ac:dyDescent="0.25">
      <c r="A191" s="114" t="s">
        <v>693</v>
      </c>
      <c r="B191" s="304" t="s">
        <v>2674</v>
      </c>
      <c r="C191" s="177">
        <v>1713</v>
      </c>
      <c r="D191" s="180">
        <v>3156</v>
      </c>
      <c r="E191" s="141"/>
      <c r="F191" s="176">
        <f t="shared" ref="F191:F213" si="1">IF($C$214=0,"",IF(C191="[for completion]","",IF(C191="","",C191/$C$214)))</f>
        <v>8.7153396082421772E-2</v>
      </c>
      <c r="G191" s="176">
        <f t="shared" ref="G191:G213" si="2">IF($D$214=0,"",IF(D191="[for completion]","",IF(D191="","",D191/$D$214)))</f>
        <v>0.28581778663285634</v>
      </c>
    </row>
    <row r="192" spans="1:7" x14ac:dyDescent="0.25">
      <c r="A192" s="114" t="s">
        <v>694</v>
      </c>
      <c r="B192" s="304" t="s">
        <v>2675</v>
      </c>
      <c r="C192" s="177">
        <v>5893</v>
      </c>
      <c r="D192" s="180">
        <v>3963</v>
      </c>
      <c r="E192" s="141"/>
      <c r="F192" s="176">
        <f t="shared" si="1"/>
        <v>0.29982192826252863</v>
      </c>
      <c r="G192" s="176">
        <f t="shared" si="2"/>
        <v>0.35890237275855824</v>
      </c>
    </row>
    <row r="193" spans="1:7" x14ac:dyDescent="0.25">
      <c r="A193" s="114" t="s">
        <v>695</v>
      </c>
      <c r="B193" s="304" t="s">
        <v>2676</v>
      </c>
      <c r="C193" s="177">
        <v>5800</v>
      </c>
      <c r="D193" s="180">
        <v>2371</v>
      </c>
      <c r="E193" s="141"/>
      <c r="F193" s="176">
        <f t="shared" si="1"/>
        <v>0.29509030780971762</v>
      </c>
      <c r="G193" s="176">
        <f t="shared" si="2"/>
        <v>0.21472559318963955</v>
      </c>
    </row>
    <row r="194" spans="1:7" x14ac:dyDescent="0.25">
      <c r="A194" s="114" t="s">
        <v>696</v>
      </c>
      <c r="B194" s="304" t="s">
        <v>2677</v>
      </c>
      <c r="C194" s="177">
        <v>3328</v>
      </c>
      <c r="D194" s="180">
        <v>974</v>
      </c>
      <c r="E194" s="141"/>
      <c r="F194" s="176">
        <f t="shared" si="1"/>
        <v>0.16932078351564486</v>
      </c>
      <c r="G194" s="176">
        <f t="shared" si="2"/>
        <v>8.8208657851838429E-2</v>
      </c>
    </row>
    <row r="195" spans="1:7" x14ac:dyDescent="0.25">
      <c r="A195" s="114" t="s">
        <v>697</v>
      </c>
      <c r="B195" s="304" t="s">
        <v>2678</v>
      </c>
      <c r="C195" s="177">
        <v>1578</v>
      </c>
      <c r="D195" s="180">
        <v>356</v>
      </c>
      <c r="E195" s="141"/>
      <c r="F195" s="176">
        <f t="shared" si="1"/>
        <v>8.0284914779954211E-2</v>
      </c>
      <c r="G195" s="176">
        <f t="shared" si="2"/>
        <v>3.2240536134758198E-2</v>
      </c>
    </row>
    <row r="196" spans="1:7" x14ac:dyDescent="0.25">
      <c r="A196" s="114" t="s">
        <v>698</v>
      </c>
      <c r="B196" s="304" t="s">
        <v>2679</v>
      </c>
      <c r="C196" s="177">
        <v>1343</v>
      </c>
      <c r="D196" s="180">
        <v>222</v>
      </c>
      <c r="E196" s="141"/>
      <c r="F196" s="176">
        <f t="shared" si="1"/>
        <v>6.8328669549732893E-2</v>
      </c>
      <c r="G196" s="176">
        <f t="shared" si="2"/>
        <v>2.0105053432349213E-2</v>
      </c>
    </row>
    <row r="197" spans="1:7" x14ac:dyDescent="0.25">
      <c r="A197" s="114" t="s">
        <v>699</v>
      </c>
      <c r="B197" s="304"/>
      <c r="C197" s="177"/>
      <c r="D197" s="180"/>
      <c r="E197" s="141"/>
      <c r="F197" s="176" t="str">
        <f t="shared" si="1"/>
        <v/>
      </c>
      <c r="G197" s="176" t="str">
        <f t="shared" si="2"/>
        <v/>
      </c>
    </row>
    <row r="198" spans="1:7" x14ac:dyDescent="0.25">
      <c r="A198" s="114" t="s">
        <v>700</v>
      </c>
      <c r="B198" s="304" t="s">
        <v>2680</v>
      </c>
      <c r="C198" s="177"/>
      <c r="D198" s="180"/>
      <c r="E198" s="141"/>
      <c r="F198" s="176" t="str">
        <f t="shared" si="1"/>
        <v/>
      </c>
      <c r="G198" s="176" t="str">
        <f t="shared" si="2"/>
        <v/>
      </c>
    </row>
    <row r="199" spans="1:7" x14ac:dyDescent="0.25">
      <c r="A199" s="114" t="s">
        <v>701</v>
      </c>
      <c r="B199" s="304" t="s">
        <v>2681</v>
      </c>
      <c r="C199" s="177">
        <v>0</v>
      </c>
      <c r="D199" s="180">
        <v>0</v>
      </c>
      <c r="E199" s="135"/>
      <c r="F199" s="176">
        <f t="shared" si="1"/>
        <v>0</v>
      </c>
      <c r="G199" s="176">
        <f t="shared" si="2"/>
        <v>0</v>
      </c>
    </row>
    <row r="200" spans="1:7" x14ac:dyDescent="0.25">
      <c r="A200" s="114" t="s">
        <v>702</v>
      </c>
      <c r="B200" s="304" t="s">
        <v>2682</v>
      </c>
      <c r="C200" s="338">
        <v>0</v>
      </c>
      <c r="D200" s="219">
        <v>0</v>
      </c>
      <c r="E200" s="135"/>
      <c r="F200" s="176">
        <f t="shared" si="1"/>
        <v>0</v>
      </c>
      <c r="G200" s="176">
        <f t="shared" si="2"/>
        <v>0</v>
      </c>
    </row>
    <row r="201" spans="1:7" x14ac:dyDescent="0.25">
      <c r="A201" s="114" t="s">
        <v>703</v>
      </c>
      <c r="B201" s="304" t="s">
        <v>2683</v>
      </c>
      <c r="C201" s="338">
        <v>0</v>
      </c>
      <c r="D201" s="219">
        <v>0</v>
      </c>
      <c r="E201" s="135"/>
      <c r="F201" s="176">
        <f t="shared" si="1"/>
        <v>0</v>
      </c>
      <c r="G201" s="176">
        <f t="shared" si="2"/>
        <v>0</v>
      </c>
    </row>
    <row r="202" spans="1:7" x14ac:dyDescent="0.25">
      <c r="A202" s="114" t="s">
        <v>704</v>
      </c>
      <c r="B202" s="304" t="s">
        <v>2684</v>
      </c>
      <c r="C202" s="338">
        <v>0</v>
      </c>
      <c r="D202" s="219">
        <v>0</v>
      </c>
      <c r="E202" s="135"/>
      <c r="F202" s="176">
        <f t="shared" si="1"/>
        <v>0</v>
      </c>
      <c r="G202" s="176">
        <f t="shared" si="2"/>
        <v>0</v>
      </c>
    </row>
    <row r="203" spans="1:7" x14ac:dyDescent="0.25">
      <c r="A203" s="114" t="s">
        <v>705</v>
      </c>
      <c r="B203" s="304" t="s">
        <v>2685</v>
      </c>
      <c r="C203" s="338">
        <v>0</v>
      </c>
      <c r="D203" s="219">
        <v>0</v>
      </c>
      <c r="E203" s="135"/>
      <c r="F203" s="176">
        <f t="shared" si="1"/>
        <v>0</v>
      </c>
      <c r="G203" s="176">
        <f t="shared" si="2"/>
        <v>0</v>
      </c>
    </row>
    <row r="204" spans="1:7" x14ac:dyDescent="0.25">
      <c r="A204" s="114" t="s">
        <v>706</v>
      </c>
      <c r="B204" s="304" t="s">
        <v>2686</v>
      </c>
      <c r="C204" s="338">
        <v>0</v>
      </c>
      <c r="D204" s="219">
        <v>0</v>
      </c>
      <c r="E204" s="135"/>
      <c r="F204" s="176">
        <f t="shared" si="1"/>
        <v>0</v>
      </c>
      <c r="G204" s="176">
        <f t="shared" si="2"/>
        <v>0</v>
      </c>
    </row>
    <row r="205" spans="1:7" x14ac:dyDescent="0.25">
      <c r="A205" s="114" t="s">
        <v>707</v>
      </c>
      <c r="B205" s="135" t="s">
        <v>608</v>
      </c>
      <c r="C205" s="177" t="s">
        <v>82</v>
      </c>
      <c r="D205" s="180" t="s">
        <v>82</v>
      </c>
      <c r="F205" s="176" t="str">
        <f t="shared" si="1"/>
        <v/>
      </c>
      <c r="G205" s="176" t="str">
        <f t="shared" si="2"/>
        <v/>
      </c>
    </row>
    <row r="206" spans="1:7" x14ac:dyDescent="0.25">
      <c r="A206" s="114" t="s">
        <v>708</v>
      </c>
      <c r="B206" s="135" t="s">
        <v>608</v>
      </c>
      <c r="C206" s="177" t="s">
        <v>82</v>
      </c>
      <c r="D206" s="180" t="s">
        <v>82</v>
      </c>
      <c r="E206" s="130"/>
      <c r="F206" s="176" t="str">
        <f t="shared" si="1"/>
        <v/>
      </c>
      <c r="G206" s="176" t="str">
        <f t="shared" si="2"/>
        <v/>
      </c>
    </row>
    <row r="207" spans="1:7" x14ac:dyDescent="0.25">
      <c r="A207" s="114" t="s">
        <v>709</v>
      </c>
      <c r="B207" s="135" t="s">
        <v>608</v>
      </c>
      <c r="C207" s="177" t="s">
        <v>82</v>
      </c>
      <c r="D207" s="180" t="s">
        <v>82</v>
      </c>
      <c r="E207" s="130"/>
      <c r="F207" s="176" t="str">
        <f t="shared" si="1"/>
        <v/>
      </c>
      <c r="G207" s="176" t="str">
        <f t="shared" si="2"/>
        <v/>
      </c>
    </row>
    <row r="208" spans="1:7" x14ac:dyDescent="0.25">
      <c r="A208" s="114" t="s">
        <v>710</v>
      </c>
      <c r="B208" s="135" t="s">
        <v>608</v>
      </c>
      <c r="C208" s="177" t="s">
        <v>82</v>
      </c>
      <c r="D208" s="180" t="s">
        <v>82</v>
      </c>
      <c r="E208" s="130"/>
      <c r="F208" s="176" t="str">
        <f t="shared" si="1"/>
        <v/>
      </c>
      <c r="G208" s="176" t="str">
        <f t="shared" si="2"/>
        <v/>
      </c>
    </row>
    <row r="209" spans="1:7" x14ac:dyDescent="0.25">
      <c r="A209" s="114" t="s">
        <v>711</v>
      </c>
      <c r="B209" s="135" t="s">
        <v>608</v>
      </c>
      <c r="C209" s="177" t="s">
        <v>82</v>
      </c>
      <c r="D209" s="180" t="s">
        <v>82</v>
      </c>
      <c r="E209" s="130"/>
      <c r="F209" s="176" t="str">
        <f t="shared" si="1"/>
        <v/>
      </c>
      <c r="G209" s="176" t="str">
        <f t="shared" si="2"/>
        <v/>
      </c>
    </row>
    <row r="210" spans="1:7" x14ac:dyDescent="0.25">
      <c r="A210" s="114" t="s">
        <v>712</v>
      </c>
      <c r="B210" s="135" t="s">
        <v>608</v>
      </c>
      <c r="C210" s="177" t="s">
        <v>82</v>
      </c>
      <c r="D210" s="180" t="s">
        <v>82</v>
      </c>
      <c r="E210" s="130"/>
      <c r="F210" s="176" t="str">
        <f t="shared" si="1"/>
        <v/>
      </c>
      <c r="G210" s="176" t="str">
        <f t="shared" si="2"/>
        <v/>
      </c>
    </row>
    <row r="211" spans="1:7" x14ac:dyDescent="0.25">
      <c r="A211" s="114" t="s">
        <v>713</v>
      </c>
      <c r="B211" s="135" t="s">
        <v>608</v>
      </c>
      <c r="C211" s="177" t="s">
        <v>82</v>
      </c>
      <c r="D211" s="180" t="s">
        <v>82</v>
      </c>
      <c r="E211" s="130"/>
      <c r="F211" s="176" t="str">
        <f t="shared" si="1"/>
        <v/>
      </c>
      <c r="G211" s="176" t="str">
        <f t="shared" si="2"/>
        <v/>
      </c>
    </row>
    <row r="212" spans="1:7" x14ac:dyDescent="0.25">
      <c r="A212" s="114" t="s">
        <v>714</v>
      </c>
      <c r="B212" s="135" t="s">
        <v>608</v>
      </c>
      <c r="C212" s="177" t="s">
        <v>82</v>
      </c>
      <c r="D212" s="180" t="s">
        <v>82</v>
      </c>
      <c r="E212" s="130"/>
      <c r="F212" s="176" t="str">
        <f t="shared" si="1"/>
        <v/>
      </c>
      <c r="G212" s="176" t="str">
        <f t="shared" si="2"/>
        <v/>
      </c>
    </row>
    <row r="213" spans="1:7" x14ac:dyDescent="0.25">
      <c r="A213" s="114" t="s">
        <v>715</v>
      </c>
      <c r="B213" s="135" t="s">
        <v>608</v>
      </c>
      <c r="C213" s="177" t="s">
        <v>82</v>
      </c>
      <c r="D213" s="180" t="s">
        <v>82</v>
      </c>
      <c r="E213" s="130"/>
      <c r="F213" s="176" t="str">
        <f t="shared" si="1"/>
        <v/>
      </c>
      <c r="G213" s="176" t="str">
        <f t="shared" si="2"/>
        <v/>
      </c>
    </row>
    <row r="214" spans="1:7" x14ac:dyDescent="0.25">
      <c r="A214" s="114" t="s">
        <v>716</v>
      </c>
      <c r="B214" s="144" t="s">
        <v>148</v>
      </c>
      <c r="C214" s="183">
        <f>SUM(C190:C213)</f>
        <v>19655</v>
      </c>
      <c r="D214" s="181">
        <f>SUM(D190:D213)</f>
        <v>11042</v>
      </c>
      <c r="E214" s="130"/>
      <c r="F214" s="182">
        <f>SUM(F190:F213)</f>
        <v>1</v>
      </c>
      <c r="G214" s="182">
        <f>SUM(G190:G213)</f>
        <v>1</v>
      </c>
    </row>
    <row r="215" spans="1:7" ht="15" customHeight="1" x14ac:dyDescent="0.25">
      <c r="A215" s="125"/>
      <c r="B215" s="295" t="s">
        <v>717</v>
      </c>
      <c r="C215" s="125" t="s">
        <v>686</v>
      </c>
      <c r="D215" s="125" t="s">
        <v>687</v>
      </c>
      <c r="E215" s="132"/>
      <c r="F215" s="125" t="s">
        <v>515</v>
      </c>
      <c r="G215" s="125" t="s">
        <v>688</v>
      </c>
    </row>
    <row r="216" spans="1:7" x14ac:dyDescent="0.25">
      <c r="A216" s="114" t="s">
        <v>718</v>
      </c>
      <c r="B216" s="114" t="s">
        <v>719</v>
      </c>
      <c r="C216" s="148" t="s">
        <v>2747</v>
      </c>
      <c r="F216" s="179"/>
      <c r="G216" s="179"/>
    </row>
    <row r="217" spans="1:7" x14ac:dyDescent="0.25">
      <c r="F217" s="179"/>
      <c r="G217" s="179"/>
    </row>
    <row r="218" spans="1:7" x14ac:dyDescent="0.25">
      <c r="B218" s="135" t="s">
        <v>720</v>
      </c>
      <c r="F218" s="179"/>
      <c r="G218" s="179"/>
    </row>
    <row r="219" spans="1:7" x14ac:dyDescent="0.25">
      <c r="A219" s="114" t="s">
        <v>721</v>
      </c>
      <c r="B219" s="114" t="s">
        <v>722</v>
      </c>
      <c r="C219" s="177">
        <v>5081</v>
      </c>
      <c r="D219" s="180">
        <v>4350</v>
      </c>
      <c r="F219" s="176">
        <f t="shared" ref="F219:F233" si="3">IF($C$227=0,"",IF(C219="[for completion]","",C219/$C$227))</f>
        <v>0.25850928516916816</v>
      </c>
      <c r="G219" s="176">
        <f t="shared" ref="G219:G233" si="4">IF($D$227=0,"",IF(D219="[for completion]","",D219/$D$227))</f>
        <v>0.39395037130954536</v>
      </c>
    </row>
    <row r="220" spans="1:7" x14ac:dyDescent="0.25">
      <c r="A220" s="114" t="s">
        <v>723</v>
      </c>
      <c r="B220" s="114" t="s">
        <v>724</v>
      </c>
      <c r="C220" s="177">
        <v>4123</v>
      </c>
      <c r="D220" s="180">
        <v>2160</v>
      </c>
      <c r="F220" s="176">
        <f t="shared" si="3"/>
        <v>0.20976850674128719</v>
      </c>
      <c r="G220" s="176">
        <f t="shared" si="4"/>
        <v>0.19561673609853286</v>
      </c>
    </row>
    <row r="221" spans="1:7" x14ac:dyDescent="0.25">
      <c r="A221" s="114" t="s">
        <v>725</v>
      </c>
      <c r="B221" s="114" t="s">
        <v>726</v>
      </c>
      <c r="C221" s="177">
        <v>6268</v>
      </c>
      <c r="D221" s="180">
        <v>2749</v>
      </c>
      <c r="F221" s="176">
        <f t="shared" si="3"/>
        <v>0.31890104299160521</v>
      </c>
      <c r="G221" s="176">
        <f t="shared" si="4"/>
        <v>0.24895852200688282</v>
      </c>
    </row>
    <row r="222" spans="1:7" x14ac:dyDescent="0.25">
      <c r="A222" s="114" t="s">
        <v>727</v>
      </c>
      <c r="B222" s="114" t="s">
        <v>728</v>
      </c>
      <c r="C222" s="177">
        <v>3951</v>
      </c>
      <c r="D222" s="180">
        <v>1648</v>
      </c>
      <c r="F222" s="176">
        <f t="shared" si="3"/>
        <v>0.20101755278555075</v>
      </c>
      <c r="G222" s="176">
        <f t="shared" si="4"/>
        <v>0.14924832457888063</v>
      </c>
    </row>
    <row r="223" spans="1:7" x14ac:dyDescent="0.25">
      <c r="A223" s="114" t="s">
        <v>729</v>
      </c>
      <c r="B223" s="114" t="s">
        <v>730</v>
      </c>
      <c r="C223" s="177">
        <v>232</v>
      </c>
      <c r="D223" s="180">
        <v>135</v>
      </c>
      <c r="F223" s="176">
        <f t="shared" si="3"/>
        <v>1.1803612312388705E-2</v>
      </c>
      <c r="G223" s="176">
        <f t="shared" si="4"/>
        <v>1.2226046006158304E-2</v>
      </c>
    </row>
    <row r="224" spans="1:7" x14ac:dyDescent="0.25">
      <c r="A224" s="114" t="s">
        <v>731</v>
      </c>
      <c r="B224" s="114" t="s">
        <v>732</v>
      </c>
      <c r="C224" s="177">
        <v>0</v>
      </c>
      <c r="D224" s="180">
        <v>0</v>
      </c>
      <c r="F224" s="176">
        <f t="shared" si="3"/>
        <v>0</v>
      </c>
      <c r="G224" s="176">
        <f t="shared" si="4"/>
        <v>0</v>
      </c>
    </row>
    <row r="225" spans="1:7" x14ac:dyDescent="0.25">
      <c r="A225" s="114" t="s">
        <v>733</v>
      </c>
      <c r="B225" s="114" t="s">
        <v>734</v>
      </c>
      <c r="C225" s="177">
        <v>0</v>
      </c>
      <c r="D225" s="180">
        <v>0</v>
      </c>
      <c r="F225" s="176">
        <f t="shared" si="3"/>
        <v>0</v>
      </c>
      <c r="G225" s="176">
        <f t="shared" si="4"/>
        <v>0</v>
      </c>
    </row>
    <row r="226" spans="1:7" x14ac:dyDescent="0.25">
      <c r="A226" s="114" t="s">
        <v>735</v>
      </c>
      <c r="B226" s="114" t="s">
        <v>736</v>
      </c>
      <c r="C226" s="177">
        <v>0</v>
      </c>
      <c r="D226" s="180">
        <v>0</v>
      </c>
      <c r="F226" s="176">
        <f t="shared" si="3"/>
        <v>0</v>
      </c>
      <c r="G226" s="176">
        <f t="shared" si="4"/>
        <v>0</v>
      </c>
    </row>
    <row r="227" spans="1:7" x14ac:dyDescent="0.25">
      <c r="A227" s="114" t="s">
        <v>737</v>
      </c>
      <c r="B227" s="144" t="s">
        <v>148</v>
      </c>
      <c r="C227" s="177">
        <f>SUM(C219:C226)</f>
        <v>19655</v>
      </c>
      <c r="D227" s="180">
        <f>SUM(D219:D226)</f>
        <v>11042</v>
      </c>
      <c r="F227" s="148">
        <f>SUM(F219:F226)</f>
        <v>1</v>
      </c>
      <c r="G227" s="148">
        <f>SUM(G219:G226)</f>
        <v>0.99999999999999989</v>
      </c>
    </row>
    <row r="228" spans="1:7" outlineLevel="1" x14ac:dyDescent="0.25">
      <c r="A228" s="114" t="s">
        <v>738</v>
      </c>
      <c r="B228" s="131" t="s">
        <v>739</v>
      </c>
      <c r="C228" s="177"/>
      <c r="D228" s="180"/>
      <c r="F228" s="176">
        <f t="shared" si="3"/>
        <v>0</v>
      </c>
      <c r="G228" s="176">
        <f t="shared" si="4"/>
        <v>0</v>
      </c>
    </row>
    <row r="229" spans="1:7" outlineLevel="1" x14ac:dyDescent="0.25">
      <c r="A229" s="114" t="s">
        <v>740</v>
      </c>
      <c r="B229" s="131" t="s">
        <v>741</v>
      </c>
      <c r="C229" s="177"/>
      <c r="D229" s="180"/>
      <c r="F229" s="176">
        <f t="shared" si="3"/>
        <v>0</v>
      </c>
      <c r="G229" s="176">
        <f t="shared" si="4"/>
        <v>0</v>
      </c>
    </row>
    <row r="230" spans="1:7" outlineLevel="1" x14ac:dyDescent="0.25">
      <c r="A230" s="114" t="s">
        <v>742</v>
      </c>
      <c r="B230" s="131" t="s">
        <v>743</v>
      </c>
      <c r="C230" s="177"/>
      <c r="D230" s="180"/>
      <c r="F230" s="176">
        <f t="shared" si="3"/>
        <v>0</v>
      </c>
      <c r="G230" s="176">
        <f t="shared" si="4"/>
        <v>0</v>
      </c>
    </row>
    <row r="231" spans="1:7" outlineLevel="1" x14ac:dyDescent="0.25">
      <c r="A231" s="114" t="s">
        <v>744</v>
      </c>
      <c r="B231" s="131" t="s">
        <v>745</v>
      </c>
      <c r="C231" s="177"/>
      <c r="D231" s="180"/>
      <c r="F231" s="176">
        <f t="shared" si="3"/>
        <v>0</v>
      </c>
      <c r="G231" s="176">
        <f t="shared" si="4"/>
        <v>0</v>
      </c>
    </row>
    <row r="232" spans="1:7" outlineLevel="1" x14ac:dyDescent="0.25">
      <c r="A232" s="114" t="s">
        <v>746</v>
      </c>
      <c r="B232" s="131" t="s">
        <v>747</v>
      </c>
      <c r="C232" s="177"/>
      <c r="D232" s="180"/>
      <c r="F232" s="176">
        <f t="shared" si="3"/>
        <v>0</v>
      </c>
      <c r="G232" s="176">
        <f t="shared" si="4"/>
        <v>0</v>
      </c>
    </row>
    <row r="233" spans="1:7" outlineLevel="1" x14ac:dyDescent="0.25">
      <c r="A233" s="114" t="s">
        <v>748</v>
      </c>
      <c r="B233" s="131" t="s">
        <v>749</v>
      </c>
      <c r="C233" s="177"/>
      <c r="D233" s="180"/>
      <c r="F233" s="176">
        <f t="shared" si="3"/>
        <v>0</v>
      </c>
      <c r="G233" s="176">
        <f t="shared" si="4"/>
        <v>0</v>
      </c>
    </row>
    <row r="234" spans="1:7" outlineLevel="1" x14ac:dyDescent="0.25">
      <c r="A234" s="114" t="s">
        <v>750</v>
      </c>
      <c r="B234" s="131"/>
      <c r="F234" s="176"/>
      <c r="G234" s="176"/>
    </row>
    <row r="235" spans="1:7" outlineLevel="1" x14ac:dyDescent="0.25">
      <c r="A235" s="114" t="s">
        <v>751</v>
      </c>
      <c r="B235" s="131"/>
      <c r="F235" s="176"/>
      <c r="G235" s="176"/>
    </row>
    <row r="236" spans="1:7" outlineLevel="1" x14ac:dyDescent="0.25">
      <c r="A236" s="114" t="s">
        <v>752</v>
      </c>
      <c r="B236" s="131"/>
      <c r="F236" s="176"/>
      <c r="G236" s="176"/>
    </row>
    <row r="237" spans="1:7" ht="15" customHeight="1" x14ac:dyDescent="0.25">
      <c r="A237" s="125"/>
      <c r="B237" s="295" t="s">
        <v>753</v>
      </c>
      <c r="C237" s="125" t="s">
        <v>686</v>
      </c>
      <c r="D237" s="125" t="s">
        <v>687</v>
      </c>
      <c r="E237" s="132"/>
      <c r="F237" s="125" t="s">
        <v>515</v>
      </c>
      <c r="G237" s="125" t="s">
        <v>688</v>
      </c>
    </row>
    <row r="238" spans="1:7" x14ac:dyDescent="0.25">
      <c r="A238" s="114" t="s">
        <v>754</v>
      </c>
      <c r="B238" s="114" t="s">
        <v>719</v>
      </c>
      <c r="C238" s="148" t="s">
        <v>2748</v>
      </c>
      <c r="F238" s="179"/>
      <c r="G238" s="179"/>
    </row>
    <row r="239" spans="1:7" x14ac:dyDescent="0.25">
      <c r="F239" s="179"/>
      <c r="G239" s="179"/>
    </row>
    <row r="240" spans="1:7" x14ac:dyDescent="0.25">
      <c r="B240" s="135" t="s">
        <v>720</v>
      </c>
      <c r="F240" s="179"/>
      <c r="G240" s="179"/>
    </row>
    <row r="241" spans="1:7" x14ac:dyDescent="0.25">
      <c r="A241" s="114" t="s">
        <v>755</v>
      </c>
      <c r="B241" s="114" t="s">
        <v>722</v>
      </c>
      <c r="C241" s="177">
        <v>7303</v>
      </c>
      <c r="D241" s="180">
        <v>5708</v>
      </c>
      <c r="F241" s="176">
        <f>IF($C$249=0,"",IF(C241="[Mark as ND1 if not relevant]","",C241/$C$249))</f>
        <v>0.37154049654049653</v>
      </c>
      <c r="G241" s="176">
        <f>IF($D$249=0,"",IF(D241="[Mark as ND1 if not relevant]","",D241/$D$249))</f>
        <v>0.516935337801123</v>
      </c>
    </row>
    <row r="242" spans="1:7" x14ac:dyDescent="0.25">
      <c r="A242" s="114" t="s">
        <v>756</v>
      </c>
      <c r="B242" s="114" t="s">
        <v>724</v>
      </c>
      <c r="C242" s="177">
        <v>4987</v>
      </c>
      <c r="D242" s="180">
        <v>2350</v>
      </c>
      <c r="F242" s="176">
        <f t="shared" ref="F242:F248" si="5">IF($C$249=0,"",IF(C242="[Mark as ND1 if not relevant]","",C242/$C$249))</f>
        <v>0.25371387871387874</v>
      </c>
      <c r="G242" s="176">
        <f t="shared" ref="G242:G248" si="6">IF($D$249=0,"",IF(D242="[Mark as ND1 if not relevant]","",D242/$D$249))</f>
        <v>0.21282376381090382</v>
      </c>
    </row>
    <row r="243" spans="1:7" x14ac:dyDescent="0.25">
      <c r="A243" s="114" t="s">
        <v>757</v>
      </c>
      <c r="B243" s="114" t="s">
        <v>726</v>
      </c>
      <c r="C243" s="177">
        <v>5558</v>
      </c>
      <c r="D243" s="180">
        <v>2277</v>
      </c>
      <c r="F243" s="176">
        <f t="shared" si="5"/>
        <v>0.28276353276353278</v>
      </c>
      <c r="G243" s="176">
        <f t="shared" si="6"/>
        <v>0.2062126426372034</v>
      </c>
    </row>
    <row r="244" spans="1:7" x14ac:dyDescent="0.25">
      <c r="A244" s="114" t="s">
        <v>758</v>
      </c>
      <c r="B244" s="114" t="s">
        <v>728</v>
      </c>
      <c r="C244" s="177">
        <v>1717</v>
      </c>
      <c r="D244" s="180">
        <v>657</v>
      </c>
      <c r="F244" s="176">
        <f t="shared" si="5"/>
        <v>8.7352462352462357E-2</v>
      </c>
      <c r="G244" s="176">
        <f t="shared" si="6"/>
        <v>5.9500090563303749E-2</v>
      </c>
    </row>
    <row r="245" spans="1:7" x14ac:dyDescent="0.25">
      <c r="A245" s="114" t="s">
        <v>759</v>
      </c>
      <c r="B245" s="114" t="s">
        <v>730</v>
      </c>
      <c r="C245" s="177">
        <v>91</v>
      </c>
      <c r="D245" s="180">
        <v>50</v>
      </c>
      <c r="F245" s="176">
        <f t="shared" si="5"/>
        <v>4.6296296296296294E-3</v>
      </c>
      <c r="G245" s="176">
        <f t="shared" si="6"/>
        <v>4.528165187466039E-3</v>
      </c>
    </row>
    <row r="246" spans="1:7" x14ac:dyDescent="0.25">
      <c r="A246" s="114" t="s">
        <v>760</v>
      </c>
      <c r="B246" s="114" t="s">
        <v>732</v>
      </c>
      <c r="C246" s="177">
        <v>0</v>
      </c>
      <c r="D246" s="180">
        <v>0</v>
      </c>
      <c r="F246" s="176">
        <f t="shared" si="5"/>
        <v>0</v>
      </c>
      <c r="G246" s="176">
        <f t="shared" si="6"/>
        <v>0</v>
      </c>
    </row>
    <row r="247" spans="1:7" x14ac:dyDescent="0.25">
      <c r="A247" s="114" t="s">
        <v>761</v>
      </c>
      <c r="B247" s="114" t="s">
        <v>734</v>
      </c>
      <c r="C247" s="177">
        <v>0</v>
      </c>
      <c r="D247" s="180">
        <v>0</v>
      </c>
      <c r="F247" s="176">
        <f t="shared" si="5"/>
        <v>0</v>
      </c>
      <c r="G247" s="176">
        <f t="shared" si="6"/>
        <v>0</v>
      </c>
    </row>
    <row r="248" spans="1:7" x14ac:dyDescent="0.25">
      <c r="A248" s="114" t="s">
        <v>762</v>
      </c>
      <c r="B248" s="114" t="s">
        <v>736</v>
      </c>
      <c r="C248" s="177">
        <v>0</v>
      </c>
      <c r="D248" s="180">
        <v>0</v>
      </c>
      <c r="F248" s="176">
        <f t="shared" si="5"/>
        <v>0</v>
      </c>
      <c r="G248" s="176">
        <f t="shared" si="6"/>
        <v>0</v>
      </c>
    </row>
    <row r="249" spans="1:7" x14ac:dyDescent="0.25">
      <c r="A249" s="114" t="s">
        <v>763</v>
      </c>
      <c r="B249" s="144" t="s">
        <v>148</v>
      </c>
      <c r="C249" s="177">
        <f>SUM(C241:C248)</f>
        <v>19656</v>
      </c>
      <c r="D249" s="180">
        <f>SUM(D241:D248)</f>
        <v>11042</v>
      </c>
      <c r="F249" s="148">
        <f>SUM(F241:F248)</f>
        <v>1</v>
      </c>
      <c r="G249" s="148">
        <f>SUM(G241:G248)</f>
        <v>1</v>
      </c>
    </row>
    <row r="250" spans="1:7" outlineLevel="1" x14ac:dyDescent="0.25">
      <c r="A250" s="114" t="s">
        <v>764</v>
      </c>
      <c r="B250" s="131" t="s">
        <v>739</v>
      </c>
      <c r="C250" s="177"/>
      <c r="D250" s="180"/>
      <c r="F250" s="176">
        <f t="shared" ref="F250:F255" si="7">IF($C$249=0,"",IF(C250="[for completion]","",C250/$C$249))</f>
        <v>0</v>
      </c>
      <c r="G250" s="176">
        <f t="shared" ref="G250:G255" si="8">IF($D$249=0,"",IF(D250="[for completion]","",D250/$D$249))</f>
        <v>0</v>
      </c>
    </row>
    <row r="251" spans="1:7" outlineLevel="1" x14ac:dyDescent="0.25">
      <c r="A251" s="114" t="s">
        <v>765</v>
      </c>
      <c r="B251" s="131" t="s">
        <v>741</v>
      </c>
      <c r="C251" s="177"/>
      <c r="D251" s="180"/>
      <c r="F251" s="176">
        <f t="shared" si="7"/>
        <v>0</v>
      </c>
      <c r="G251" s="176">
        <f t="shared" si="8"/>
        <v>0</v>
      </c>
    </row>
    <row r="252" spans="1:7" outlineLevel="1" x14ac:dyDescent="0.25">
      <c r="A252" s="114" t="s">
        <v>766</v>
      </c>
      <c r="B252" s="131" t="s">
        <v>743</v>
      </c>
      <c r="C252" s="177"/>
      <c r="D252" s="180"/>
      <c r="F252" s="176">
        <f t="shared" si="7"/>
        <v>0</v>
      </c>
      <c r="G252" s="176">
        <f t="shared" si="8"/>
        <v>0</v>
      </c>
    </row>
    <row r="253" spans="1:7" outlineLevel="1" x14ac:dyDescent="0.25">
      <c r="A253" s="114" t="s">
        <v>767</v>
      </c>
      <c r="B253" s="131" t="s">
        <v>745</v>
      </c>
      <c r="C253" s="177"/>
      <c r="D253" s="180"/>
      <c r="F253" s="176">
        <f t="shared" si="7"/>
        <v>0</v>
      </c>
      <c r="G253" s="176">
        <f t="shared" si="8"/>
        <v>0</v>
      </c>
    </row>
    <row r="254" spans="1:7" outlineLevel="1" x14ac:dyDescent="0.25">
      <c r="A254" s="114" t="s">
        <v>768</v>
      </c>
      <c r="B254" s="131" t="s">
        <v>747</v>
      </c>
      <c r="C254" s="177"/>
      <c r="D254" s="180"/>
      <c r="F254" s="176">
        <f t="shared" si="7"/>
        <v>0</v>
      </c>
      <c r="G254" s="176">
        <f t="shared" si="8"/>
        <v>0</v>
      </c>
    </row>
    <row r="255" spans="1:7" outlineLevel="1" x14ac:dyDescent="0.25">
      <c r="A255" s="114" t="s">
        <v>769</v>
      </c>
      <c r="B255" s="131" t="s">
        <v>749</v>
      </c>
      <c r="C255" s="177"/>
      <c r="D255" s="180"/>
      <c r="F255" s="176">
        <f t="shared" si="7"/>
        <v>0</v>
      </c>
      <c r="G255" s="176">
        <f t="shared" si="8"/>
        <v>0</v>
      </c>
    </row>
    <row r="256" spans="1:7" outlineLevel="1" x14ac:dyDescent="0.25">
      <c r="A256" s="114" t="s">
        <v>770</v>
      </c>
      <c r="B256" s="131"/>
      <c r="F256" s="128"/>
      <c r="G256" s="128"/>
    </row>
    <row r="257" spans="1:14" outlineLevel="1" x14ac:dyDescent="0.25">
      <c r="A257" s="114" t="s">
        <v>771</v>
      </c>
      <c r="B257" s="131"/>
      <c r="F257" s="128"/>
      <c r="G257" s="128"/>
    </row>
    <row r="258" spans="1:14" outlineLevel="1" x14ac:dyDescent="0.25">
      <c r="A258" s="114" t="s">
        <v>772</v>
      </c>
      <c r="B258" s="131"/>
      <c r="F258" s="128"/>
      <c r="G258" s="128"/>
    </row>
    <row r="259" spans="1:14" ht="15" customHeight="1" x14ac:dyDescent="0.25">
      <c r="A259" s="125"/>
      <c r="B259" s="295" t="s">
        <v>773</v>
      </c>
      <c r="C259" s="125" t="s">
        <v>515</v>
      </c>
      <c r="D259" s="125"/>
      <c r="E259" s="132"/>
      <c r="F259" s="125"/>
      <c r="G259" s="125"/>
    </row>
    <row r="260" spans="1:14" x14ac:dyDescent="0.25">
      <c r="A260" s="114" t="s">
        <v>774</v>
      </c>
      <c r="B260" s="114" t="s">
        <v>775</v>
      </c>
      <c r="C260" s="148" t="s">
        <v>2749</v>
      </c>
      <c r="E260" s="130"/>
      <c r="F260" s="130"/>
      <c r="G260" s="130"/>
    </row>
    <row r="261" spans="1:14" x14ac:dyDescent="0.25">
      <c r="A261" s="114" t="s">
        <v>776</v>
      </c>
      <c r="B261" s="114" t="s">
        <v>777</v>
      </c>
      <c r="C261" s="148">
        <v>0</v>
      </c>
      <c r="E261" s="130"/>
      <c r="F261" s="130"/>
    </row>
    <row r="262" spans="1:14" x14ac:dyDescent="0.25">
      <c r="A262" s="114" t="s">
        <v>778</v>
      </c>
      <c r="B262" s="114" t="s">
        <v>779</v>
      </c>
      <c r="C262" s="148" t="s">
        <v>2750</v>
      </c>
      <c r="E262" s="130"/>
      <c r="F262" s="130"/>
    </row>
    <row r="263" spans="1:14" s="236" customFormat="1" x14ac:dyDescent="0.25">
      <c r="A263" s="237" t="s">
        <v>780</v>
      </c>
      <c r="B263" s="237" t="s">
        <v>2528</v>
      </c>
      <c r="C263" s="238">
        <v>0</v>
      </c>
      <c r="D263" s="237"/>
      <c r="E263" s="202"/>
      <c r="F263" s="202"/>
      <c r="G263" s="235"/>
    </row>
    <row r="264" spans="1:14" x14ac:dyDescent="0.25">
      <c r="A264" s="237" t="s">
        <v>1425</v>
      </c>
      <c r="B264" s="135" t="s">
        <v>1417</v>
      </c>
      <c r="C264" s="148">
        <v>0</v>
      </c>
      <c r="D264" s="141"/>
      <c r="E264" s="141"/>
      <c r="F264" s="142"/>
      <c r="G264" s="142"/>
      <c r="H264" s="109"/>
      <c r="I264" s="114"/>
      <c r="J264" s="114"/>
      <c r="K264" s="114"/>
      <c r="L264" s="109"/>
      <c r="M264" s="109"/>
      <c r="N264" s="109"/>
    </row>
    <row r="265" spans="1:14" x14ac:dyDescent="0.25">
      <c r="A265" s="237" t="s">
        <v>2529</v>
      </c>
      <c r="B265" s="114" t="s">
        <v>146</v>
      </c>
      <c r="C265" s="148">
        <v>0</v>
      </c>
      <c r="E265" s="130"/>
      <c r="F265" s="130"/>
    </row>
    <row r="266" spans="1:14" outlineLevel="1" x14ac:dyDescent="0.25">
      <c r="A266" s="114" t="s">
        <v>781</v>
      </c>
      <c r="B266" s="131" t="s">
        <v>783</v>
      </c>
      <c r="C266" s="184"/>
      <c r="E266" s="130"/>
      <c r="F266" s="130"/>
    </row>
    <row r="267" spans="1:14" outlineLevel="1" x14ac:dyDescent="0.25">
      <c r="A267" s="237" t="s">
        <v>782</v>
      </c>
      <c r="B267" s="131" t="s">
        <v>785</v>
      </c>
      <c r="C267" s="148"/>
      <c r="E267" s="130"/>
      <c r="F267" s="130"/>
    </row>
    <row r="268" spans="1:14" outlineLevel="1" x14ac:dyDescent="0.25">
      <c r="A268" s="237" t="s">
        <v>784</v>
      </c>
      <c r="B268" s="131" t="s">
        <v>787</v>
      </c>
      <c r="C268" s="148"/>
      <c r="E268" s="130"/>
      <c r="F268" s="130"/>
    </row>
    <row r="269" spans="1:14" outlineLevel="1" x14ac:dyDescent="0.25">
      <c r="A269" s="237" t="s">
        <v>786</v>
      </c>
      <c r="B269" s="131" t="s">
        <v>789</v>
      </c>
      <c r="C269" s="148"/>
      <c r="E269" s="130"/>
      <c r="F269" s="130"/>
    </row>
    <row r="270" spans="1:14" outlineLevel="1" x14ac:dyDescent="0.25">
      <c r="A270" s="237" t="s">
        <v>788</v>
      </c>
      <c r="B270" s="131" t="s">
        <v>150</v>
      </c>
      <c r="C270" s="148"/>
      <c r="E270" s="130"/>
      <c r="F270" s="130"/>
    </row>
    <row r="271" spans="1:14" outlineLevel="1" x14ac:dyDescent="0.25">
      <c r="A271" s="237" t="s">
        <v>790</v>
      </c>
      <c r="B271" s="131" t="s">
        <v>150</v>
      </c>
      <c r="C271" s="148"/>
      <c r="E271" s="130"/>
      <c r="F271" s="130"/>
    </row>
    <row r="272" spans="1:14" outlineLevel="1" x14ac:dyDescent="0.25">
      <c r="A272" s="237" t="s">
        <v>791</v>
      </c>
      <c r="B272" s="131" t="s">
        <v>150</v>
      </c>
      <c r="C272" s="148"/>
      <c r="E272" s="130"/>
      <c r="F272" s="130"/>
    </row>
    <row r="273" spans="1:7" outlineLevel="1" x14ac:dyDescent="0.25">
      <c r="A273" s="237" t="s">
        <v>792</v>
      </c>
      <c r="B273" s="131" t="s">
        <v>150</v>
      </c>
      <c r="C273" s="148"/>
      <c r="E273" s="130"/>
      <c r="F273" s="130"/>
    </row>
    <row r="274" spans="1:7" outlineLevel="1" x14ac:dyDescent="0.25">
      <c r="A274" s="237" t="s">
        <v>793</v>
      </c>
      <c r="B274" s="131" t="s">
        <v>150</v>
      </c>
      <c r="C274" s="148"/>
      <c r="E274" s="130"/>
      <c r="F274" s="130"/>
    </row>
    <row r="275" spans="1:7" outlineLevel="1" x14ac:dyDescent="0.25">
      <c r="A275" s="237" t="s">
        <v>794</v>
      </c>
      <c r="B275" s="131" t="s">
        <v>150</v>
      </c>
      <c r="C275" s="148"/>
      <c r="E275" s="130"/>
      <c r="F275" s="130"/>
    </row>
    <row r="276" spans="1:7" ht="15" customHeight="1" x14ac:dyDescent="0.25">
      <c r="A276" s="125"/>
      <c r="B276" s="295" t="s">
        <v>795</v>
      </c>
      <c r="C276" s="125" t="s">
        <v>515</v>
      </c>
      <c r="D276" s="125"/>
      <c r="E276" s="132"/>
      <c r="F276" s="125"/>
      <c r="G276" s="127"/>
    </row>
    <row r="277" spans="1:7" x14ac:dyDescent="0.25">
      <c r="A277" s="114" t="s">
        <v>7</v>
      </c>
      <c r="B277" s="114" t="s">
        <v>1418</v>
      </c>
      <c r="C277" s="148">
        <v>0.97130000000000005</v>
      </c>
      <c r="E277" s="109"/>
      <c r="F277" s="109"/>
    </row>
    <row r="278" spans="1:7" x14ac:dyDescent="0.25">
      <c r="A278" s="114" t="s">
        <v>796</v>
      </c>
      <c r="B278" s="114" t="s">
        <v>797</v>
      </c>
      <c r="C278" s="148">
        <v>0</v>
      </c>
      <c r="E278" s="109"/>
      <c r="F278" s="109"/>
    </row>
    <row r="279" spans="1:7" x14ac:dyDescent="0.25">
      <c r="A279" s="114" t="s">
        <v>798</v>
      </c>
      <c r="B279" s="114" t="s">
        <v>146</v>
      </c>
      <c r="C279" s="148">
        <v>2.87E-2</v>
      </c>
      <c r="E279" s="109"/>
      <c r="F279" s="109"/>
    </row>
    <row r="280" spans="1:7" outlineLevel="1" x14ac:dyDescent="0.25">
      <c r="A280" s="114" t="s">
        <v>799</v>
      </c>
      <c r="C280" s="148"/>
      <c r="E280" s="109"/>
      <c r="F280" s="109"/>
    </row>
    <row r="281" spans="1:7" outlineLevel="1" x14ac:dyDescent="0.25">
      <c r="A281" s="114" t="s">
        <v>800</v>
      </c>
      <c r="C281" s="148"/>
      <c r="E281" s="109"/>
      <c r="F281" s="109"/>
    </row>
    <row r="282" spans="1:7" outlineLevel="1" x14ac:dyDescent="0.25">
      <c r="A282" s="114" t="s">
        <v>801</v>
      </c>
      <c r="C282" s="148"/>
      <c r="E282" s="109"/>
      <c r="F282" s="109"/>
    </row>
    <row r="283" spans="1:7" outlineLevel="1" x14ac:dyDescent="0.25">
      <c r="A283" s="114" t="s">
        <v>802</v>
      </c>
      <c r="C283" s="148"/>
      <c r="E283" s="109"/>
      <c r="F283" s="109"/>
    </row>
    <row r="284" spans="1:7" outlineLevel="1" x14ac:dyDescent="0.25">
      <c r="A284" s="114" t="s">
        <v>803</v>
      </c>
      <c r="C284" s="148"/>
      <c r="E284" s="109"/>
      <c r="F284" s="109"/>
    </row>
    <row r="285" spans="1:7" outlineLevel="1" x14ac:dyDescent="0.25">
      <c r="A285" s="114" t="s">
        <v>804</v>
      </c>
      <c r="C285" s="148"/>
      <c r="E285" s="109"/>
      <c r="F285" s="109"/>
    </row>
    <row r="286" spans="1:7" s="186" customFormat="1" x14ac:dyDescent="0.25">
      <c r="A286" s="126"/>
      <c r="B286" s="126" t="s">
        <v>2638</v>
      </c>
      <c r="C286" s="126" t="s">
        <v>113</v>
      </c>
      <c r="D286" s="126" t="s">
        <v>1702</v>
      </c>
      <c r="E286" s="126"/>
      <c r="F286" s="126" t="s">
        <v>515</v>
      </c>
      <c r="G286" s="126" t="s">
        <v>1961</v>
      </c>
    </row>
    <row r="287" spans="1:7" s="186" customFormat="1" x14ac:dyDescent="0.25">
      <c r="A287" s="303" t="s">
        <v>2061</v>
      </c>
      <c r="B287" s="225" t="s">
        <v>2687</v>
      </c>
      <c r="C287" s="224" t="s">
        <v>82</v>
      </c>
      <c r="D287" s="224" t="s">
        <v>82</v>
      </c>
      <c r="E287" s="226"/>
      <c r="F287" s="216" t="str">
        <f>IF($C$305=0,"",IF(C287="[For completion]","",C287/$C$305))</f>
        <v/>
      </c>
      <c r="G287" s="216" t="str">
        <f>IF($D$305=0,"",IF(D287="[For completion]","",D287/$D$305))</f>
        <v/>
      </c>
    </row>
    <row r="288" spans="1:7" s="186" customFormat="1" x14ac:dyDescent="0.25">
      <c r="A288" s="303" t="s">
        <v>2062</v>
      </c>
      <c r="B288" s="225" t="s">
        <v>2688</v>
      </c>
      <c r="C288" s="224" t="s">
        <v>82</v>
      </c>
      <c r="D288" s="224" t="s">
        <v>82</v>
      </c>
      <c r="E288" s="226"/>
      <c r="F288" s="216" t="str">
        <f t="shared" ref="F288:F304" si="9">IF($C$305=0,"",IF(C288="[For completion]","",C288/$C$305))</f>
        <v/>
      </c>
      <c r="G288" s="216" t="str">
        <f t="shared" ref="G288:G304" si="10">IF($D$305=0,"",IF(D288="[For completion]","",D288/$D$305))</f>
        <v/>
      </c>
    </row>
    <row r="289" spans="1:7" s="186" customFormat="1" x14ac:dyDescent="0.25">
      <c r="A289" s="303" t="s">
        <v>2063</v>
      </c>
      <c r="B289" s="225" t="s">
        <v>2689</v>
      </c>
      <c r="C289" s="224" t="s">
        <v>82</v>
      </c>
      <c r="D289" s="224" t="s">
        <v>82</v>
      </c>
      <c r="E289" s="226"/>
      <c r="F289" s="216" t="str">
        <f t="shared" si="9"/>
        <v/>
      </c>
      <c r="G289" s="216" t="str">
        <f t="shared" si="10"/>
        <v/>
      </c>
    </row>
    <row r="290" spans="1:7" s="186" customFormat="1" x14ac:dyDescent="0.25">
      <c r="A290" s="303" t="s">
        <v>2064</v>
      </c>
      <c r="B290" s="225" t="s">
        <v>2690</v>
      </c>
      <c r="C290" s="224" t="s">
        <v>82</v>
      </c>
      <c r="D290" s="224" t="s">
        <v>82</v>
      </c>
      <c r="E290" s="226"/>
      <c r="F290" s="216" t="str">
        <f t="shared" si="9"/>
        <v/>
      </c>
      <c r="G290" s="216" t="str">
        <f t="shared" si="10"/>
        <v/>
      </c>
    </row>
    <row r="291" spans="1:7" s="186" customFormat="1" x14ac:dyDescent="0.25">
      <c r="A291" s="303" t="s">
        <v>2065</v>
      </c>
      <c r="B291" s="225" t="s">
        <v>2691</v>
      </c>
      <c r="C291" s="224" t="s">
        <v>82</v>
      </c>
      <c r="D291" s="224" t="s">
        <v>82</v>
      </c>
      <c r="E291" s="226"/>
      <c r="F291" s="216" t="str">
        <f t="shared" si="9"/>
        <v/>
      </c>
      <c r="G291" s="216" t="str">
        <f t="shared" si="10"/>
        <v/>
      </c>
    </row>
    <row r="292" spans="1:7" s="186" customFormat="1" x14ac:dyDescent="0.25">
      <c r="A292" s="303" t="s">
        <v>2066</v>
      </c>
      <c r="B292" s="225" t="s">
        <v>2692</v>
      </c>
      <c r="C292" s="224" t="s">
        <v>82</v>
      </c>
      <c r="D292" s="224" t="s">
        <v>82</v>
      </c>
      <c r="E292" s="226"/>
      <c r="F292" s="216" t="str">
        <f t="shared" si="9"/>
        <v/>
      </c>
      <c r="G292" s="216" t="str">
        <f t="shared" si="10"/>
        <v/>
      </c>
    </row>
    <row r="293" spans="1:7" s="186" customFormat="1" x14ac:dyDescent="0.25">
      <c r="A293" s="303" t="s">
        <v>2067</v>
      </c>
      <c r="B293" s="225" t="s">
        <v>2693</v>
      </c>
      <c r="C293" s="224" t="s">
        <v>82</v>
      </c>
      <c r="D293" s="224" t="s">
        <v>82</v>
      </c>
      <c r="E293" s="226"/>
      <c r="F293" s="216" t="str">
        <f t="shared" si="9"/>
        <v/>
      </c>
      <c r="G293" s="216" t="str">
        <f t="shared" si="10"/>
        <v/>
      </c>
    </row>
    <row r="294" spans="1:7" s="186" customFormat="1" x14ac:dyDescent="0.25">
      <c r="A294" s="303" t="s">
        <v>2068</v>
      </c>
      <c r="B294" s="225" t="s">
        <v>608</v>
      </c>
      <c r="C294" s="224" t="s">
        <v>82</v>
      </c>
      <c r="D294" s="224" t="s">
        <v>82</v>
      </c>
      <c r="E294" s="226"/>
      <c r="F294" s="216" t="str">
        <f t="shared" si="9"/>
        <v/>
      </c>
      <c r="G294" s="216" t="str">
        <f t="shared" si="10"/>
        <v/>
      </c>
    </row>
    <row r="295" spans="1:7" s="186" customFormat="1" x14ac:dyDescent="0.25">
      <c r="A295" s="303" t="s">
        <v>2069</v>
      </c>
      <c r="B295" s="243" t="s">
        <v>608</v>
      </c>
      <c r="C295" s="224" t="s">
        <v>82</v>
      </c>
      <c r="D295" s="224" t="s">
        <v>82</v>
      </c>
      <c r="E295" s="226"/>
      <c r="F295" s="216" t="str">
        <f t="shared" si="9"/>
        <v/>
      </c>
      <c r="G295" s="216" t="str">
        <f t="shared" si="10"/>
        <v/>
      </c>
    </row>
    <row r="296" spans="1:7" s="186" customFormat="1" x14ac:dyDescent="0.25">
      <c r="A296" s="303" t="s">
        <v>2070</v>
      </c>
      <c r="B296" s="225" t="s">
        <v>608</v>
      </c>
      <c r="C296" s="224" t="s">
        <v>82</v>
      </c>
      <c r="D296" s="224" t="s">
        <v>82</v>
      </c>
      <c r="E296" s="226"/>
      <c r="F296" s="216" t="str">
        <f t="shared" si="9"/>
        <v/>
      </c>
      <c r="G296" s="216" t="str">
        <f t="shared" si="10"/>
        <v/>
      </c>
    </row>
    <row r="297" spans="1:7" s="186" customFormat="1" x14ac:dyDescent="0.25">
      <c r="A297" s="303" t="s">
        <v>2071</v>
      </c>
      <c r="B297" s="225" t="s">
        <v>608</v>
      </c>
      <c r="C297" s="224" t="s">
        <v>82</v>
      </c>
      <c r="D297" s="224" t="s">
        <v>82</v>
      </c>
      <c r="E297" s="226"/>
      <c r="F297" s="216" t="str">
        <f t="shared" si="9"/>
        <v/>
      </c>
      <c r="G297" s="216" t="str">
        <f t="shared" si="10"/>
        <v/>
      </c>
    </row>
    <row r="298" spans="1:7" s="186" customFormat="1" x14ac:dyDescent="0.25">
      <c r="A298" s="303" t="s">
        <v>2072</v>
      </c>
      <c r="B298" s="225" t="s">
        <v>608</v>
      </c>
      <c r="C298" s="224" t="s">
        <v>82</v>
      </c>
      <c r="D298" s="224" t="s">
        <v>82</v>
      </c>
      <c r="E298" s="226"/>
      <c r="F298" s="216" t="str">
        <f t="shared" si="9"/>
        <v/>
      </c>
      <c r="G298" s="216" t="str">
        <f t="shared" si="10"/>
        <v/>
      </c>
    </row>
    <row r="299" spans="1:7" s="186" customFormat="1" x14ac:dyDescent="0.25">
      <c r="A299" s="303" t="s">
        <v>2073</v>
      </c>
      <c r="B299" s="225" t="s">
        <v>608</v>
      </c>
      <c r="C299" s="224" t="s">
        <v>82</v>
      </c>
      <c r="D299" s="224" t="s">
        <v>82</v>
      </c>
      <c r="E299" s="226"/>
      <c r="F299" s="216" t="str">
        <f t="shared" si="9"/>
        <v/>
      </c>
      <c r="G299" s="216" t="str">
        <f t="shared" si="10"/>
        <v/>
      </c>
    </row>
    <row r="300" spans="1:7" s="186" customFormat="1" x14ac:dyDescent="0.25">
      <c r="A300" s="303" t="s">
        <v>2074</v>
      </c>
      <c r="B300" s="225" t="s">
        <v>608</v>
      </c>
      <c r="C300" s="224" t="s">
        <v>82</v>
      </c>
      <c r="D300" s="224" t="s">
        <v>82</v>
      </c>
      <c r="E300" s="226"/>
      <c r="F300" s="216" t="str">
        <f t="shared" si="9"/>
        <v/>
      </c>
      <c r="G300" s="216" t="str">
        <f t="shared" si="10"/>
        <v/>
      </c>
    </row>
    <row r="301" spans="1:7" s="186" customFormat="1" x14ac:dyDescent="0.25">
      <c r="A301" s="303" t="s">
        <v>2075</v>
      </c>
      <c r="B301" s="225" t="s">
        <v>608</v>
      </c>
      <c r="C301" s="224" t="s">
        <v>82</v>
      </c>
      <c r="D301" s="224" t="s">
        <v>82</v>
      </c>
      <c r="E301" s="226"/>
      <c r="F301" s="216" t="str">
        <f t="shared" si="9"/>
        <v/>
      </c>
      <c r="G301" s="216" t="str">
        <f t="shared" si="10"/>
        <v/>
      </c>
    </row>
    <row r="302" spans="1:7" s="186" customFormat="1" x14ac:dyDescent="0.25">
      <c r="A302" s="303" t="s">
        <v>2076</v>
      </c>
      <c r="B302" s="225" t="s">
        <v>608</v>
      </c>
      <c r="C302" s="224" t="s">
        <v>82</v>
      </c>
      <c r="D302" s="224" t="s">
        <v>82</v>
      </c>
      <c r="E302" s="226"/>
      <c r="F302" s="216" t="str">
        <f t="shared" si="9"/>
        <v/>
      </c>
      <c r="G302" s="216" t="str">
        <f t="shared" si="10"/>
        <v/>
      </c>
    </row>
    <row r="303" spans="1:7" s="186" customFormat="1" x14ac:dyDescent="0.25">
      <c r="A303" s="303" t="s">
        <v>2077</v>
      </c>
      <c r="B303" s="225" t="s">
        <v>608</v>
      </c>
      <c r="C303" s="224" t="s">
        <v>82</v>
      </c>
      <c r="D303" s="224" t="s">
        <v>82</v>
      </c>
      <c r="E303" s="226"/>
      <c r="F303" s="216" t="str">
        <f t="shared" si="9"/>
        <v/>
      </c>
      <c r="G303" s="216" t="str">
        <f t="shared" si="10"/>
        <v/>
      </c>
    </row>
    <row r="304" spans="1:7" s="186" customFormat="1" x14ac:dyDescent="0.25">
      <c r="A304" s="303" t="s">
        <v>2078</v>
      </c>
      <c r="B304" s="225" t="s">
        <v>2118</v>
      </c>
      <c r="C304" s="224" t="s">
        <v>82</v>
      </c>
      <c r="D304" s="224" t="s">
        <v>82</v>
      </c>
      <c r="E304" s="226"/>
      <c r="F304" s="216" t="str">
        <f t="shared" si="9"/>
        <v/>
      </c>
      <c r="G304" s="216" t="str">
        <f t="shared" si="10"/>
        <v/>
      </c>
    </row>
    <row r="305" spans="1:7" s="186" customFormat="1" x14ac:dyDescent="0.25">
      <c r="A305" s="303" t="s">
        <v>2079</v>
      </c>
      <c r="B305" s="225" t="s">
        <v>148</v>
      </c>
      <c r="C305" s="224">
        <f>SUM(C287:C304)</f>
        <v>0</v>
      </c>
      <c r="D305" s="224">
        <f>SUM(D287:D304)</f>
        <v>0</v>
      </c>
      <c r="E305" s="226"/>
      <c r="F305" s="270">
        <f>SUM(F287:F304)</f>
        <v>0</v>
      </c>
      <c r="G305" s="270">
        <f>SUM(G287:G304)</f>
        <v>0</v>
      </c>
    </row>
    <row r="306" spans="1:7" s="186" customFormat="1" x14ac:dyDescent="0.25">
      <c r="A306" s="303" t="s">
        <v>2080</v>
      </c>
      <c r="B306" s="225"/>
      <c r="C306" s="224"/>
      <c r="D306" s="224"/>
      <c r="E306" s="226"/>
      <c r="F306" s="226"/>
      <c r="G306" s="226"/>
    </row>
    <row r="307" spans="1:7" s="186" customFormat="1" x14ac:dyDescent="0.25">
      <c r="A307" s="303" t="s">
        <v>2081</v>
      </c>
      <c r="B307" s="225"/>
      <c r="C307" s="224"/>
      <c r="D307" s="224"/>
      <c r="E307" s="226"/>
      <c r="F307" s="226"/>
      <c r="G307" s="226"/>
    </row>
    <row r="308" spans="1:7" s="186" customFormat="1" x14ac:dyDescent="0.25">
      <c r="A308" s="303" t="s">
        <v>2082</v>
      </c>
      <c r="B308" s="225"/>
      <c r="C308" s="224"/>
      <c r="D308" s="224"/>
      <c r="E308" s="226"/>
      <c r="F308" s="226"/>
      <c r="G308" s="226"/>
    </row>
    <row r="309" spans="1:7" s="231" customFormat="1" x14ac:dyDescent="0.25">
      <c r="A309" s="126"/>
      <c r="B309" s="126" t="s">
        <v>2639</v>
      </c>
      <c r="C309" s="126" t="s">
        <v>113</v>
      </c>
      <c r="D309" s="126" t="s">
        <v>1702</v>
      </c>
      <c r="E309" s="126"/>
      <c r="F309" s="126" t="s">
        <v>515</v>
      </c>
      <c r="G309" s="126" t="s">
        <v>1961</v>
      </c>
    </row>
    <row r="310" spans="1:7" s="231" customFormat="1" x14ac:dyDescent="0.25">
      <c r="A310" s="303" t="s">
        <v>2083</v>
      </c>
      <c r="B310" s="243" t="s">
        <v>608</v>
      </c>
      <c r="C310" s="241" t="s">
        <v>82</v>
      </c>
      <c r="D310" s="241" t="s">
        <v>82</v>
      </c>
      <c r="E310" s="244"/>
      <c r="F310" s="216" t="str">
        <f>IF($C$328=0,"",IF(C310="[For completion]","",C310/$C$328))</f>
        <v/>
      </c>
      <c r="G310" s="216" t="str">
        <f>IF($D$328=0,"",IF(D310="[For completion]","",D310/$D$328))</f>
        <v/>
      </c>
    </row>
    <row r="311" spans="1:7" s="231" customFormat="1" x14ac:dyDescent="0.25">
      <c r="A311" s="303" t="s">
        <v>2084</v>
      </c>
      <c r="B311" s="243" t="s">
        <v>608</v>
      </c>
      <c r="C311" s="241" t="s">
        <v>82</v>
      </c>
      <c r="D311" s="241" t="s">
        <v>82</v>
      </c>
      <c r="E311" s="244"/>
      <c r="F311" s="244"/>
      <c r="G311" s="244"/>
    </row>
    <row r="312" spans="1:7" s="231" customFormat="1" x14ac:dyDescent="0.25">
      <c r="A312" s="303" t="s">
        <v>2085</v>
      </c>
      <c r="B312" s="243" t="s">
        <v>608</v>
      </c>
      <c r="C312" s="241" t="s">
        <v>82</v>
      </c>
      <c r="D312" s="241" t="s">
        <v>82</v>
      </c>
      <c r="E312" s="244"/>
      <c r="F312" s="244"/>
      <c r="G312" s="244"/>
    </row>
    <row r="313" spans="1:7" s="231" customFormat="1" x14ac:dyDescent="0.25">
      <c r="A313" s="303" t="s">
        <v>2086</v>
      </c>
      <c r="B313" s="243" t="s">
        <v>608</v>
      </c>
      <c r="C313" s="241" t="s">
        <v>82</v>
      </c>
      <c r="D313" s="241" t="s">
        <v>82</v>
      </c>
      <c r="E313" s="244"/>
      <c r="F313" s="244"/>
      <c r="G313" s="244"/>
    </row>
    <row r="314" spans="1:7" s="231" customFormat="1" x14ac:dyDescent="0.25">
      <c r="A314" s="303" t="s">
        <v>2087</v>
      </c>
      <c r="B314" s="243" t="s">
        <v>608</v>
      </c>
      <c r="C314" s="241" t="s">
        <v>82</v>
      </c>
      <c r="D314" s="241" t="s">
        <v>82</v>
      </c>
      <c r="E314" s="244"/>
      <c r="F314" s="244"/>
      <c r="G314" s="244"/>
    </row>
    <row r="315" spans="1:7" s="231" customFormat="1" x14ac:dyDescent="0.25">
      <c r="A315" s="303" t="s">
        <v>2088</v>
      </c>
      <c r="B315" s="243" t="s">
        <v>608</v>
      </c>
      <c r="C315" s="241" t="s">
        <v>82</v>
      </c>
      <c r="D315" s="241" t="s">
        <v>82</v>
      </c>
      <c r="E315" s="244"/>
      <c r="F315" s="244"/>
      <c r="G315" s="244"/>
    </row>
    <row r="316" spans="1:7" s="231" customFormat="1" x14ac:dyDescent="0.25">
      <c r="A316" s="303" t="s">
        <v>2089</v>
      </c>
      <c r="B316" s="243" t="s">
        <v>608</v>
      </c>
      <c r="C316" s="241" t="s">
        <v>82</v>
      </c>
      <c r="D316" s="241" t="s">
        <v>82</v>
      </c>
      <c r="E316" s="244"/>
      <c r="F316" s="244"/>
      <c r="G316" s="244"/>
    </row>
    <row r="317" spans="1:7" s="231" customFormat="1" x14ac:dyDescent="0.25">
      <c r="A317" s="303" t="s">
        <v>2090</v>
      </c>
      <c r="B317" s="243" t="s">
        <v>608</v>
      </c>
      <c r="C317" s="241" t="s">
        <v>82</v>
      </c>
      <c r="D317" s="241" t="s">
        <v>82</v>
      </c>
      <c r="E317" s="244"/>
      <c r="F317" s="244"/>
      <c r="G317" s="244"/>
    </row>
    <row r="318" spans="1:7" s="231" customFormat="1" x14ac:dyDescent="0.25">
      <c r="A318" s="303" t="s">
        <v>2091</v>
      </c>
      <c r="B318" s="243" t="s">
        <v>608</v>
      </c>
      <c r="C318" s="241" t="s">
        <v>82</v>
      </c>
      <c r="D318" s="241" t="s">
        <v>82</v>
      </c>
      <c r="E318" s="244"/>
      <c r="F318" s="244"/>
      <c r="G318" s="244"/>
    </row>
    <row r="319" spans="1:7" s="231" customFormat="1" x14ac:dyDescent="0.25">
      <c r="A319" s="303" t="s">
        <v>2092</v>
      </c>
      <c r="B319" s="243" t="s">
        <v>608</v>
      </c>
      <c r="C319" s="241" t="s">
        <v>82</v>
      </c>
      <c r="D319" s="241" t="s">
        <v>82</v>
      </c>
      <c r="E319" s="244"/>
      <c r="F319" s="244"/>
      <c r="G319" s="244"/>
    </row>
    <row r="320" spans="1:7" s="231" customFormat="1" x14ac:dyDescent="0.25">
      <c r="A320" s="303" t="s">
        <v>2240</v>
      </c>
      <c r="B320" s="243" t="s">
        <v>608</v>
      </c>
      <c r="C320" s="241" t="s">
        <v>82</v>
      </c>
      <c r="D320" s="241" t="s">
        <v>82</v>
      </c>
      <c r="E320" s="244"/>
      <c r="F320" s="244"/>
      <c r="G320" s="244"/>
    </row>
    <row r="321" spans="1:7" s="231" customFormat="1" x14ac:dyDescent="0.25">
      <c r="A321" s="303" t="s">
        <v>2285</v>
      </c>
      <c r="B321" s="243" t="s">
        <v>608</v>
      </c>
      <c r="C321" s="241" t="s">
        <v>82</v>
      </c>
      <c r="D321" s="241" t="s">
        <v>82</v>
      </c>
      <c r="E321" s="244"/>
      <c r="F321" s="244"/>
      <c r="G321" s="244"/>
    </row>
    <row r="322" spans="1:7" s="231" customFormat="1" x14ac:dyDescent="0.25">
      <c r="A322" s="303" t="s">
        <v>2286</v>
      </c>
      <c r="B322" s="243" t="s">
        <v>608</v>
      </c>
      <c r="C322" s="241" t="s">
        <v>82</v>
      </c>
      <c r="D322" s="241" t="s">
        <v>82</v>
      </c>
      <c r="E322" s="244"/>
      <c r="F322" s="244"/>
      <c r="G322" s="244"/>
    </row>
    <row r="323" spans="1:7" s="231" customFormat="1" x14ac:dyDescent="0.25">
      <c r="A323" s="303" t="s">
        <v>2287</v>
      </c>
      <c r="B323" s="243" t="s">
        <v>608</v>
      </c>
      <c r="C323" s="241" t="s">
        <v>82</v>
      </c>
      <c r="D323" s="241" t="s">
        <v>82</v>
      </c>
      <c r="E323" s="244"/>
      <c r="F323" s="244"/>
      <c r="G323" s="244"/>
    </row>
    <row r="324" spans="1:7" s="231" customFormat="1" x14ac:dyDescent="0.25">
      <c r="A324" s="303" t="s">
        <v>2288</v>
      </c>
      <c r="B324" s="243" t="s">
        <v>608</v>
      </c>
      <c r="C324" s="241" t="s">
        <v>82</v>
      </c>
      <c r="D324" s="241" t="s">
        <v>82</v>
      </c>
      <c r="E324" s="244"/>
      <c r="F324" s="244"/>
      <c r="G324" s="244"/>
    </row>
    <row r="325" spans="1:7" s="231" customFormat="1" x14ac:dyDescent="0.25">
      <c r="A325" s="303" t="s">
        <v>2289</v>
      </c>
      <c r="B325" s="243" t="s">
        <v>608</v>
      </c>
      <c r="C325" s="241" t="s">
        <v>82</v>
      </c>
      <c r="D325" s="241" t="s">
        <v>82</v>
      </c>
      <c r="E325" s="244"/>
      <c r="F325" s="244"/>
      <c r="G325" s="244"/>
    </row>
    <row r="326" spans="1:7" s="231" customFormat="1" x14ac:dyDescent="0.25">
      <c r="A326" s="303" t="s">
        <v>2290</v>
      </c>
      <c r="B326" s="243" t="s">
        <v>608</v>
      </c>
      <c r="C326" s="241" t="s">
        <v>82</v>
      </c>
      <c r="D326" s="241" t="s">
        <v>82</v>
      </c>
      <c r="E326" s="244"/>
      <c r="F326" s="244"/>
      <c r="G326" s="244"/>
    </row>
    <row r="327" spans="1:7" s="231" customFormat="1" x14ac:dyDescent="0.25">
      <c r="A327" s="303" t="s">
        <v>2291</v>
      </c>
      <c r="B327" s="243" t="s">
        <v>2118</v>
      </c>
      <c r="C327" s="241" t="s">
        <v>82</v>
      </c>
      <c r="D327" s="241" t="s">
        <v>82</v>
      </c>
      <c r="E327" s="244"/>
      <c r="F327" s="244"/>
      <c r="G327" s="244"/>
    </row>
    <row r="328" spans="1:7" s="231" customFormat="1" x14ac:dyDescent="0.25">
      <c r="A328" s="303" t="s">
        <v>2292</v>
      </c>
      <c r="B328" s="243" t="s">
        <v>148</v>
      </c>
      <c r="C328" s="241">
        <f>SUM(C310:C327)</f>
        <v>0</v>
      </c>
      <c r="D328" s="241">
        <f>SUM(D310:D327)</f>
        <v>0</v>
      </c>
      <c r="E328" s="244"/>
      <c r="F328" s="270">
        <f>SUM(F310:F327)</f>
        <v>0</v>
      </c>
      <c r="G328" s="270">
        <f>SUM(G310:G327)</f>
        <v>0</v>
      </c>
    </row>
    <row r="329" spans="1:7" s="231" customFormat="1" x14ac:dyDescent="0.25">
      <c r="A329" s="303" t="s">
        <v>2093</v>
      </c>
      <c r="B329" s="243"/>
      <c r="C329" s="241"/>
      <c r="D329" s="241"/>
      <c r="E329" s="244"/>
      <c r="F329" s="244"/>
      <c r="G329" s="244"/>
    </row>
    <row r="330" spans="1:7" s="231" customFormat="1" x14ac:dyDescent="0.25">
      <c r="A330" s="303" t="s">
        <v>2293</v>
      </c>
      <c r="B330" s="243"/>
      <c r="C330" s="241"/>
      <c r="D330" s="241"/>
      <c r="E330" s="244"/>
      <c r="F330" s="244"/>
      <c r="G330" s="244"/>
    </row>
    <row r="331" spans="1:7" s="231" customFormat="1" x14ac:dyDescent="0.25">
      <c r="A331" s="303" t="s">
        <v>2294</v>
      </c>
      <c r="B331" s="243"/>
      <c r="C331" s="241"/>
      <c r="D331" s="241"/>
      <c r="E331" s="244"/>
      <c r="F331" s="244"/>
      <c r="G331" s="244"/>
    </row>
    <row r="332" spans="1:7" s="186" customFormat="1" x14ac:dyDescent="0.25">
      <c r="A332" s="126"/>
      <c r="B332" s="126" t="s">
        <v>2640</v>
      </c>
      <c r="C332" s="126" t="s">
        <v>113</v>
      </c>
      <c r="D332" s="126" t="s">
        <v>1702</v>
      </c>
      <c r="E332" s="126"/>
      <c r="F332" s="126" t="s">
        <v>515</v>
      </c>
      <c r="G332" s="126" t="s">
        <v>1961</v>
      </c>
    </row>
    <row r="333" spans="1:7" s="186" customFormat="1" x14ac:dyDescent="0.25">
      <c r="A333" s="303" t="s">
        <v>2295</v>
      </c>
      <c r="B333" s="225" t="s">
        <v>1693</v>
      </c>
      <c r="C333" s="224" t="s">
        <v>82</v>
      </c>
      <c r="D333" s="224" t="s">
        <v>82</v>
      </c>
      <c r="E333" s="226"/>
      <c r="F333" s="216" t="str">
        <f>IF($C$343=0,"",IF(C333="[For completion]","",C333/$C$343))</f>
        <v/>
      </c>
      <c r="G333" s="216" t="str">
        <f>IF($D$343=0,"",IF(D333="[For completion]","",D333/$D$343))</f>
        <v/>
      </c>
    </row>
    <row r="334" spans="1:7" s="186" customFormat="1" x14ac:dyDescent="0.25">
      <c r="A334" s="303" t="s">
        <v>2296</v>
      </c>
      <c r="B334" s="225" t="s">
        <v>1694</v>
      </c>
      <c r="C334" s="224" t="s">
        <v>82</v>
      </c>
      <c r="D334" s="224" t="s">
        <v>82</v>
      </c>
      <c r="E334" s="226"/>
      <c r="F334" s="216" t="str">
        <f t="shared" ref="F334:F342" si="11">IF($C$343=0,"",IF(C334="[For completion]","",C334/$C$343))</f>
        <v/>
      </c>
      <c r="G334" s="216" t="str">
        <f t="shared" ref="G334:G342" si="12">IF($D$343=0,"",IF(D334="[For completion]","",D334/$D$343))</f>
        <v/>
      </c>
    </row>
    <row r="335" spans="1:7" s="186" customFormat="1" x14ac:dyDescent="0.25">
      <c r="A335" s="303" t="s">
        <v>2297</v>
      </c>
      <c r="B335" s="225" t="s">
        <v>1695</v>
      </c>
      <c r="C335" s="224" t="s">
        <v>82</v>
      </c>
      <c r="D335" s="224" t="s">
        <v>82</v>
      </c>
      <c r="E335" s="226"/>
      <c r="F335" s="216" t="str">
        <f t="shared" si="11"/>
        <v/>
      </c>
      <c r="G335" s="216" t="str">
        <f t="shared" si="12"/>
        <v/>
      </c>
    </row>
    <row r="336" spans="1:7" s="186" customFormat="1" x14ac:dyDescent="0.25">
      <c r="A336" s="303" t="s">
        <v>2298</v>
      </c>
      <c r="B336" s="225" t="s">
        <v>1696</v>
      </c>
      <c r="C336" s="224" t="s">
        <v>82</v>
      </c>
      <c r="D336" s="224" t="s">
        <v>82</v>
      </c>
      <c r="E336" s="226"/>
      <c r="F336" s="216" t="str">
        <f t="shared" si="11"/>
        <v/>
      </c>
      <c r="G336" s="216" t="str">
        <f t="shared" si="12"/>
        <v/>
      </c>
    </row>
    <row r="337" spans="1:7" s="186" customFormat="1" x14ac:dyDescent="0.25">
      <c r="A337" s="303" t="s">
        <v>2299</v>
      </c>
      <c r="B337" s="225" t="s">
        <v>1697</v>
      </c>
      <c r="C337" s="224" t="s">
        <v>82</v>
      </c>
      <c r="D337" s="224" t="s">
        <v>82</v>
      </c>
      <c r="E337" s="226"/>
      <c r="F337" s="216" t="str">
        <f t="shared" si="11"/>
        <v/>
      </c>
      <c r="G337" s="216" t="str">
        <f t="shared" si="12"/>
        <v/>
      </c>
    </row>
    <row r="338" spans="1:7" s="186" customFormat="1" x14ac:dyDescent="0.25">
      <c r="A338" s="303" t="s">
        <v>2300</v>
      </c>
      <c r="B338" s="225" t="s">
        <v>1698</v>
      </c>
      <c r="C338" s="224" t="s">
        <v>82</v>
      </c>
      <c r="D338" s="224" t="s">
        <v>82</v>
      </c>
      <c r="E338" s="226"/>
      <c r="F338" s="216" t="str">
        <f t="shared" si="11"/>
        <v/>
      </c>
      <c r="G338" s="216" t="str">
        <f t="shared" si="12"/>
        <v/>
      </c>
    </row>
    <row r="339" spans="1:7" s="186" customFormat="1" x14ac:dyDescent="0.25">
      <c r="A339" s="303" t="s">
        <v>2301</v>
      </c>
      <c r="B339" s="225" t="s">
        <v>1699</v>
      </c>
      <c r="C339" s="224" t="s">
        <v>82</v>
      </c>
      <c r="D339" s="224" t="s">
        <v>82</v>
      </c>
      <c r="E339" s="226"/>
      <c r="F339" s="216" t="str">
        <f t="shared" si="11"/>
        <v/>
      </c>
      <c r="G339" s="216" t="str">
        <f t="shared" si="12"/>
        <v/>
      </c>
    </row>
    <row r="340" spans="1:7" s="186" customFormat="1" x14ac:dyDescent="0.25">
      <c r="A340" s="303" t="s">
        <v>2302</v>
      </c>
      <c r="B340" s="225" t="s">
        <v>1700</v>
      </c>
      <c r="C340" s="224" t="s">
        <v>82</v>
      </c>
      <c r="D340" s="224" t="s">
        <v>82</v>
      </c>
      <c r="E340" s="226"/>
      <c r="F340" s="216" t="str">
        <f t="shared" si="11"/>
        <v/>
      </c>
      <c r="G340" s="216" t="str">
        <f t="shared" si="12"/>
        <v/>
      </c>
    </row>
    <row r="341" spans="1:7" s="186" customFormat="1" x14ac:dyDescent="0.25">
      <c r="A341" s="303" t="s">
        <v>2303</v>
      </c>
      <c r="B341" s="225" t="s">
        <v>1701</v>
      </c>
      <c r="C341" s="224" t="s">
        <v>82</v>
      </c>
      <c r="D341" s="224" t="s">
        <v>82</v>
      </c>
      <c r="E341" s="226"/>
      <c r="F341" s="216" t="str">
        <f t="shared" si="11"/>
        <v/>
      </c>
      <c r="G341" s="216" t="str">
        <f t="shared" si="12"/>
        <v/>
      </c>
    </row>
    <row r="342" spans="1:7" s="186" customFormat="1" x14ac:dyDescent="0.25">
      <c r="A342" s="303" t="s">
        <v>2304</v>
      </c>
      <c r="B342" s="241" t="s">
        <v>2118</v>
      </c>
      <c r="C342" s="241" t="s">
        <v>82</v>
      </c>
      <c r="D342" s="241" t="s">
        <v>82</v>
      </c>
      <c r="F342" s="216" t="str">
        <f t="shared" si="11"/>
        <v/>
      </c>
      <c r="G342" s="216" t="str">
        <f t="shared" si="12"/>
        <v/>
      </c>
    </row>
    <row r="343" spans="1:7" s="186" customFormat="1" x14ac:dyDescent="0.25">
      <c r="A343" s="303" t="s">
        <v>2305</v>
      </c>
      <c r="B343" s="225" t="s">
        <v>148</v>
      </c>
      <c r="C343" s="224">
        <f>SUM(C333:C341)</f>
        <v>0</v>
      </c>
      <c r="D343" s="224">
        <f>SUM(D333:D341)</f>
        <v>0</v>
      </c>
      <c r="E343" s="226"/>
      <c r="F343" s="270">
        <f>SUM(F333:F342)</f>
        <v>0</v>
      </c>
      <c r="G343" s="270">
        <f>SUM(G333:G342)</f>
        <v>0</v>
      </c>
    </row>
    <row r="344" spans="1:7" s="186" customFormat="1" x14ac:dyDescent="0.25">
      <c r="A344" s="303" t="s">
        <v>2306</v>
      </c>
      <c r="B344" s="225"/>
      <c r="C344" s="224"/>
      <c r="D344" s="224"/>
      <c r="E344" s="226"/>
      <c r="F344" s="226"/>
      <c r="G344" s="226"/>
    </row>
    <row r="345" spans="1:7" s="186" customFormat="1" x14ac:dyDescent="0.25">
      <c r="A345" s="126"/>
      <c r="B345" s="126" t="s">
        <v>2641</v>
      </c>
      <c r="C345" s="126" t="s">
        <v>113</v>
      </c>
      <c r="D345" s="126" t="s">
        <v>1702</v>
      </c>
      <c r="E345" s="126"/>
      <c r="F345" s="126" t="s">
        <v>515</v>
      </c>
      <c r="G345" s="126" t="s">
        <v>1961</v>
      </c>
    </row>
    <row r="346" spans="1:7" s="186" customFormat="1" x14ac:dyDescent="0.25">
      <c r="A346" s="303" t="s">
        <v>2143</v>
      </c>
      <c r="B346" s="243" t="s">
        <v>2106</v>
      </c>
      <c r="C346" s="241" t="s">
        <v>82</v>
      </c>
      <c r="D346" s="241" t="s">
        <v>82</v>
      </c>
      <c r="E346" s="244"/>
      <c r="F346" s="216" t="str">
        <f>IF($C$353=0,"",IF(C346="[For completion]","",C346/$C$353))</f>
        <v/>
      </c>
      <c r="G346" s="216" t="str">
        <f>IF($D$353=0,"",IF(D346="[For completion]","",D346/$D$353))</f>
        <v/>
      </c>
    </row>
    <row r="347" spans="1:7" s="186" customFormat="1" x14ac:dyDescent="0.25">
      <c r="A347" s="303" t="s">
        <v>2144</v>
      </c>
      <c r="B347" s="239" t="s">
        <v>2107</v>
      </c>
      <c r="C347" s="241" t="s">
        <v>82</v>
      </c>
      <c r="D347" s="241" t="s">
        <v>82</v>
      </c>
      <c r="E347" s="244"/>
      <c r="F347" s="216" t="str">
        <f t="shared" ref="F347:F352" si="13">IF($C$353=0,"",IF(C347="[For completion]","",C347/$C$353))</f>
        <v/>
      </c>
      <c r="G347" s="216" t="str">
        <f t="shared" ref="G347:G352" si="14">IF($D$353=0,"",IF(D347="[For completion]","",D347/$D$353))</f>
        <v/>
      </c>
    </row>
    <row r="348" spans="1:7" s="186" customFormat="1" x14ac:dyDescent="0.25">
      <c r="A348" s="303" t="s">
        <v>2145</v>
      </c>
      <c r="B348" s="243" t="s">
        <v>2108</v>
      </c>
      <c r="C348" s="241" t="s">
        <v>82</v>
      </c>
      <c r="D348" s="241" t="s">
        <v>82</v>
      </c>
      <c r="E348" s="244"/>
      <c r="F348" s="216" t="str">
        <f t="shared" si="13"/>
        <v/>
      </c>
      <c r="G348" s="216" t="str">
        <f t="shared" si="14"/>
        <v/>
      </c>
    </row>
    <row r="349" spans="1:7" s="186" customFormat="1" x14ac:dyDescent="0.25">
      <c r="A349" s="303" t="s">
        <v>2146</v>
      </c>
      <c r="B349" s="243" t="s">
        <v>2109</v>
      </c>
      <c r="C349" s="241" t="s">
        <v>82</v>
      </c>
      <c r="D349" s="241" t="s">
        <v>82</v>
      </c>
      <c r="E349" s="244"/>
      <c r="F349" s="216" t="str">
        <f t="shared" si="13"/>
        <v/>
      </c>
      <c r="G349" s="216" t="str">
        <f t="shared" si="14"/>
        <v/>
      </c>
    </row>
    <row r="350" spans="1:7" s="186" customFormat="1" x14ac:dyDescent="0.25">
      <c r="A350" s="303" t="s">
        <v>2147</v>
      </c>
      <c r="B350" s="243" t="s">
        <v>2110</v>
      </c>
      <c r="C350" s="241" t="s">
        <v>82</v>
      </c>
      <c r="D350" s="241" t="s">
        <v>82</v>
      </c>
      <c r="E350" s="244"/>
      <c r="F350" s="216" t="str">
        <f t="shared" si="13"/>
        <v/>
      </c>
      <c r="G350" s="216" t="str">
        <f t="shared" si="14"/>
        <v/>
      </c>
    </row>
    <row r="351" spans="1:7" s="186" customFormat="1" x14ac:dyDescent="0.25">
      <c r="A351" s="303" t="s">
        <v>2307</v>
      </c>
      <c r="B351" s="243" t="s">
        <v>2111</v>
      </c>
      <c r="C351" s="241" t="s">
        <v>82</v>
      </c>
      <c r="D351" s="241" t="s">
        <v>82</v>
      </c>
      <c r="E351" s="244"/>
      <c r="F351" s="216" t="str">
        <f t="shared" si="13"/>
        <v/>
      </c>
      <c r="G351" s="216" t="str">
        <f t="shared" si="14"/>
        <v/>
      </c>
    </row>
    <row r="352" spans="1:7" s="186" customFormat="1" x14ac:dyDescent="0.25">
      <c r="A352" s="303" t="s">
        <v>2308</v>
      </c>
      <c r="B352" s="243" t="s">
        <v>1703</v>
      </c>
      <c r="C352" s="241" t="s">
        <v>82</v>
      </c>
      <c r="D352" s="241" t="s">
        <v>82</v>
      </c>
      <c r="E352" s="244"/>
      <c r="F352" s="216" t="str">
        <f t="shared" si="13"/>
        <v/>
      </c>
      <c r="G352" s="216" t="str">
        <f t="shared" si="14"/>
        <v/>
      </c>
    </row>
    <row r="353" spans="1:7" s="186" customFormat="1" x14ac:dyDescent="0.25">
      <c r="A353" s="303" t="s">
        <v>2309</v>
      </c>
      <c r="B353" s="243" t="s">
        <v>148</v>
      </c>
      <c r="C353" s="241">
        <f>SUM(C346:C352)</f>
        <v>0</v>
      </c>
      <c r="D353" s="241">
        <f>SUM(D346:D352)</f>
        <v>0</v>
      </c>
      <c r="E353" s="244"/>
      <c r="F353" s="270">
        <f>SUM(F346:F352)</f>
        <v>0</v>
      </c>
      <c r="G353" s="270">
        <f>SUM(G346:G352)</f>
        <v>0</v>
      </c>
    </row>
    <row r="354" spans="1:7" s="186" customFormat="1" x14ac:dyDescent="0.25">
      <c r="A354" s="303" t="s">
        <v>2310</v>
      </c>
      <c r="B354" s="243"/>
      <c r="C354" s="241"/>
      <c r="D354" s="241"/>
      <c r="E354" s="244"/>
      <c r="F354" s="244"/>
      <c r="G354" s="244"/>
    </row>
    <row r="355" spans="1:7" s="186" customFormat="1" x14ac:dyDescent="0.25">
      <c r="A355" s="126"/>
      <c r="B355" s="126" t="s">
        <v>2642</v>
      </c>
      <c r="C355" s="126" t="s">
        <v>113</v>
      </c>
      <c r="D355" s="126" t="s">
        <v>1702</v>
      </c>
      <c r="E355" s="126"/>
      <c r="F355" s="126" t="s">
        <v>515</v>
      </c>
      <c r="G355" s="126" t="s">
        <v>1961</v>
      </c>
    </row>
    <row r="356" spans="1:7" s="186" customFormat="1" x14ac:dyDescent="0.25">
      <c r="A356" s="303" t="s">
        <v>2311</v>
      </c>
      <c r="B356" s="243" t="s">
        <v>2542</v>
      </c>
      <c r="C356" s="241" t="s">
        <v>82</v>
      </c>
      <c r="D356" s="241" t="s">
        <v>82</v>
      </c>
      <c r="E356" s="244"/>
      <c r="F356" s="216" t="str">
        <f>IF($C$360=0,"",IF(C356="[For completion]","",C356/$C$360))</f>
        <v/>
      </c>
      <c r="G356" s="216" t="str">
        <f>IF($D$360=0,"",IF(D356="[For completion]","",D356/$D$360))</f>
        <v/>
      </c>
    </row>
    <row r="357" spans="1:7" s="186" customFormat="1" x14ac:dyDescent="0.25">
      <c r="A357" s="303" t="s">
        <v>2312</v>
      </c>
      <c r="B357" s="239" t="s">
        <v>2605</v>
      </c>
      <c r="C357" s="241" t="s">
        <v>82</v>
      </c>
      <c r="D357" s="241" t="s">
        <v>82</v>
      </c>
      <c r="E357" s="244"/>
      <c r="F357" s="216" t="str">
        <f t="shared" ref="F357:F359" si="15">IF($C$360=0,"",IF(C357="[For completion]","",C357/$C$360))</f>
        <v/>
      </c>
      <c r="G357" s="216" t="str">
        <f t="shared" ref="G357:G359" si="16">IF($D$360=0,"",IF(D357="[For completion]","",D357/$D$360))</f>
        <v/>
      </c>
    </row>
    <row r="358" spans="1:7" s="186" customFormat="1" x14ac:dyDescent="0.25">
      <c r="A358" s="303" t="s">
        <v>2313</v>
      </c>
      <c r="B358" s="243" t="s">
        <v>1703</v>
      </c>
      <c r="C358" s="241" t="s">
        <v>82</v>
      </c>
      <c r="D358" s="241" t="s">
        <v>82</v>
      </c>
      <c r="E358" s="244"/>
      <c r="F358" s="216" t="str">
        <f t="shared" si="15"/>
        <v/>
      </c>
      <c r="G358" s="216" t="str">
        <f t="shared" si="16"/>
        <v/>
      </c>
    </row>
    <row r="359" spans="1:7" s="186" customFormat="1" x14ac:dyDescent="0.25">
      <c r="A359" s="303" t="s">
        <v>2314</v>
      </c>
      <c r="B359" s="241" t="s">
        <v>2118</v>
      </c>
      <c r="C359" s="241" t="s">
        <v>82</v>
      </c>
      <c r="D359" s="241" t="s">
        <v>82</v>
      </c>
      <c r="E359" s="244"/>
      <c r="F359" s="216" t="str">
        <f t="shared" si="15"/>
        <v/>
      </c>
      <c r="G359" s="216" t="str">
        <f t="shared" si="16"/>
        <v/>
      </c>
    </row>
    <row r="360" spans="1:7" s="186" customFormat="1" x14ac:dyDescent="0.25">
      <c r="A360" s="303" t="s">
        <v>2315</v>
      </c>
      <c r="B360" s="243" t="s">
        <v>148</v>
      </c>
      <c r="C360" s="241">
        <f>SUM(C356:C359)</f>
        <v>0</v>
      </c>
      <c r="D360" s="241">
        <f>SUM(D356:D359)</f>
        <v>0</v>
      </c>
      <c r="E360" s="244"/>
      <c r="F360" s="270">
        <f>SUM(F356:F359)</f>
        <v>0</v>
      </c>
      <c r="G360" s="270">
        <f>SUM(G356:G359)</f>
        <v>0</v>
      </c>
    </row>
    <row r="361" spans="1:7" s="186" customFormat="1" x14ac:dyDescent="0.25">
      <c r="A361" s="303" t="s">
        <v>2311</v>
      </c>
      <c r="B361" s="243"/>
      <c r="C361" s="241"/>
      <c r="D361" s="241"/>
      <c r="E361" s="244"/>
      <c r="F361" s="244"/>
      <c r="G361" s="244"/>
    </row>
    <row r="362" spans="1:7" s="186" customFormat="1" x14ac:dyDescent="0.25">
      <c r="A362" s="303" t="s">
        <v>2312</v>
      </c>
      <c r="B362" s="224"/>
      <c r="C362" s="229"/>
      <c r="D362" s="224"/>
      <c r="E362" s="223"/>
      <c r="F362" s="223"/>
      <c r="G362" s="223"/>
    </row>
    <row r="363" spans="1:7" s="186" customFormat="1" x14ac:dyDescent="0.25">
      <c r="A363" s="303" t="s">
        <v>2313</v>
      </c>
      <c r="B363" s="224"/>
      <c r="C363" s="229"/>
      <c r="D363" s="224"/>
      <c r="E363" s="223"/>
      <c r="F363" s="223"/>
      <c r="G363" s="223"/>
    </row>
    <row r="364" spans="1:7" s="186" customFormat="1" x14ac:dyDescent="0.25">
      <c r="A364" s="303" t="s">
        <v>2314</v>
      </c>
      <c r="B364" s="224"/>
      <c r="C364" s="229"/>
      <c r="D364" s="224"/>
      <c r="E364" s="223"/>
      <c r="F364" s="223"/>
      <c r="G364" s="223"/>
    </row>
    <row r="365" spans="1:7" s="186" customFormat="1" x14ac:dyDescent="0.25">
      <c r="A365" s="303" t="s">
        <v>2315</v>
      </c>
      <c r="B365" s="224"/>
      <c r="C365" s="229"/>
      <c r="D365" s="224"/>
      <c r="E365" s="223"/>
      <c r="F365" s="223"/>
      <c r="G365" s="223"/>
    </row>
    <row r="366" spans="1:7" s="186" customFormat="1" x14ac:dyDescent="0.25">
      <c r="A366" s="303" t="s">
        <v>2316</v>
      </c>
      <c r="B366" s="224"/>
      <c r="C366" s="229"/>
      <c r="D366" s="224"/>
      <c r="E366" s="223"/>
      <c r="F366" s="223"/>
      <c r="G366" s="223"/>
    </row>
    <row r="367" spans="1:7" s="186" customFormat="1" x14ac:dyDescent="0.25">
      <c r="A367" s="303" t="s">
        <v>2317</v>
      </c>
      <c r="B367" s="224"/>
      <c r="C367" s="229"/>
      <c r="D367" s="224"/>
      <c r="E367" s="223"/>
      <c r="F367" s="223"/>
      <c r="G367" s="223"/>
    </row>
    <row r="368" spans="1:7" s="186" customFormat="1" x14ac:dyDescent="0.25">
      <c r="A368" s="303" t="s">
        <v>2318</v>
      </c>
      <c r="B368" s="224"/>
      <c r="C368" s="229"/>
      <c r="D368" s="224"/>
      <c r="E368" s="223"/>
      <c r="F368" s="223"/>
      <c r="G368" s="223"/>
    </row>
    <row r="369" spans="1:7" s="186" customFormat="1" x14ac:dyDescent="0.25">
      <c r="A369" s="303" t="s">
        <v>2319</v>
      </c>
      <c r="B369" s="224"/>
      <c r="C369" s="229"/>
      <c r="D369" s="224"/>
      <c r="E369" s="223"/>
      <c r="F369" s="223"/>
      <c r="G369" s="223"/>
    </row>
    <row r="370" spans="1:7" s="186" customFormat="1" x14ac:dyDescent="0.25">
      <c r="A370" s="303" t="s">
        <v>2320</v>
      </c>
      <c r="B370" s="224"/>
      <c r="C370" s="229"/>
      <c r="D370" s="224"/>
      <c r="E370" s="223"/>
      <c r="F370" s="223"/>
      <c r="G370" s="223"/>
    </row>
    <row r="371" spans="1:7" s="186" customFormat="1" x14ac:dyDescent="0.25">
      <c r="A371" s="303" t="s">
        <v>2321</v>
      </c>
      <c r="B371" s="224"/>
      <c r="C371" s="229"/>
      <c r="D371" s="224"/>
      <c r="E371" s="223"/>
      <c r="F371" s="223"/>
      <c r="G371" s="223"/>
    </row>
    <row r="372" spans="1:7" s="186" customFormat="1" x14ac:dyDescent="0.25">
      <c r="A372" s="303" t="s">
        <v>2322</v>
      </c>
      <c r="B372" s="224"/>
      <c r="C372" s="229"/>
      <c r="D372" s="224"/>
      <c r="E372" s="223"/>
      <c r="F372" s="223"/>
      <c r="G372" s="223"/>
    </row>
    <row r="373" spans="1:7" s="186" customFormat="1" x14ac:dyDescent="0.25">
      <c r="A373" s="303" t="s">
        <v>2323</v>
      </c>
      <c r="B373" s="224"/>
      <c r="C373" s="229"/>
      <c r="D373" s="224"/>
      <c r="E373" s="223"/>
      <c r="F373" s="223"/>
      <c r="G373" s="223"/>
    </row>
    <row r="374" spans="1:7" s="186" customFormat="1" x14ac:dyDescent="0.25">
      <c r="A374" s="303" t="s">
        <v>2324</v>
      </c>
      <c r="B374" s="224"/>
      <c r="C374" s="229"/>
      <c r="D374" s="224"/>
      <c r="E374" s="223"/>
      <c r="F374" s="223"/>
      <c r="G374" s="223"/>
    </row>
    <row r="375" spans="1:7" s="186" customFormat="1" x14ac:dyDescent="0.25">
      <c r="A375" s="303" t="s">
        <v>2325</v>
      </c>
      <c r="B375" s="224"/>
      <c r="C375" s="229"/>
      <c r="D375" s="224"/>
      <c r="E375" s="223"/>
      <c r="F375" s="223"/>
      <c r="G375" s="223"/>
    </row>
    <row r="376" spans="1:7" s="186" customFormat="1" x14ac:dyDescent="0.25">
      <c r="A376" s="303" t="s">
        <v>2326</v>
      </c>
      <c r="B376" s="224"/>
      <c r="C376" s="229"/>
      <c r="D376" s="224"/>
      <c r="E376" s="223"/>
      <c r="F376" s="223"/>
      <c r="G376" s="223"/>
    </row>
    <row r="377" spans="1:7" s="186" customFormat="1" x14ac:dyDescent="0.25">
      <c r="A377" s="303" t="s">
        <v>2327</v>
      </c>
      <c r="B377" s="224"/>
      <c r="C377" s="229"/>
      <c r="D377" s="224"/>
      <c r="E377" s="223"/>
      <c r="F377" s="223"/>
      <c r="G377" s="223"/>
    </row>
    <row r="378" spans="1:7" s="186" customFormat="1" x14ac:dyDescent="0.25">
      <c r="A378" s="303" t="s">
        <v>2328</v>
      </c>
      <c r="B378" s="224"/>
      <c r="C378" s="229"/>
      <c r="D378" s="224"/>
      <c r="E378" s="223"/>
      <c r="F378" s="223"/>
      <c r="G378" s="223"/>
    </row>
    <row r="379" spans="1:7" s="186" customFormat="1" x14ac:dyDescent="0.25">
      <c r="A379" s="303" t="s">
        <v>2329</v>
      </c>
      <c r="B379" s="224"/>
      <c r="C379" s="229"/>
      <c r="D379" s="224"/>
      <c r="E379" s="223"/>
      <c r="F379" s="223"/>
      <c r="G379" s="223"/>
    </row>
    <row r="380" spans="1:7" s="186" customFormat="1" x14ac:dyDescent="0.25">
      <c r="A380" s="303" t="s">
        <v>2330</v>
      </c>
      <c r="B380" s="224"/>
      <c r="C380" s="229"/>
      <c r="D380" s="224"/>
      <c r="E380" s="223"/>
      <c r="F380" s="223"/>
      <c r="G380" s="223"/>
    </row>
    <row r="381" spans="1:7" s="186" customFormat="1" x14ac:dyDescent="0.25">
      <c r="A381" s="303" t="s">
        <v>2331</v>
      </c>
      <c r="B381" s="224"/>
      <c r="C381" s="229"/>
      <c r="D381" s="224"/>
      <c r="E381" s="223"/>
      <c r="F381" s="223"/>
      <c r="G381" s="223"/>
    </row>
    <row r="382" spans="1:7" s="186" customFormat="1" x14ac:dyDescent="0.25">
      <c r="A382" s="303" t="s">
        <v>2332</v>
      </c>
      <c r="B382" s="224"/>
      <c r="C382" s="229"/>
      <c r="D382" s="224"/>
      <c r="E382" s="223"/>
      <c r="F382" s="223"/>
      <c r="G382" s="223"/>
    </row>
    <row r="383" spans="1:7" s="186" customFormat="1" x14ac:dyDescent="0.25">
      <c r="A383" s="303" t="s">
        <v>2333</v>
      </c>
      <c r="B383" s="224"/>
      <c r="C383" s="229"/>
      <c r="D383" s="224"/>
      <c r="E383" s="223"/>
      <c r="F383" s="223"/>
      <c r="G383" s="223"/>
    </row>
    <row r="384" spans="1:7" s="186" customFormat="1" x14ac:dyDescent="0.25">
      <c r="A384" s="303" t="s">
        <v>2334</v>
      </c>
      <c r="B384" s="224"/>
      <c r="C384" s="229"/>
      <c r="D384" s="224"/>
      <c r="E384" s="223"/>
      <c r="F384" s="223"/>
      <c r="G384" s="223"/>
    </row>
    <row r="385" spans="1:7" s="186" customFormat="1" x14ac:dyDescent="0.25">
      <c r="A385" s="303" t="s">
        <v>2335</v>
      </c>
      <c r="B385" s="224"/>
      <c r="C385" s="229"/>
      <c r="D385" s="224"/>
      <c r="E385" s="223"/>
      <c r="F385" s="223"/>
      <c r="G385" s="223"/>
    </row>
    <row r="386" spans="1:7" s="186" customFormat="1" x14ac:dyDescent="0.25">
      <c r="A386" s="303" t="s">
        <v>2336</v>
      </c>
      <c r="B386" s="224"/>
      <c r="C386" s="229"/>
      <c r="D386" s="224"/>
      <c r="E386" s="223"/>
      <c r="F386" s="223"/>
      <c r="G386" s="223"/>
    </row>
    <row r="387" spans="1:7" s="186" customFormat="1" x14ac:dyDescent="0.25">
      <c r="A387" s="303" t="s">
        <v>2337</v>
      </c>
      <c r="B387" s="224"/>
      <c r="C387" s="229"/>
      <c r="D387" s="224"/>
      <c r="E387" s="223"/>
      <c r="F387" s="223"/>
      <c r="G387" s="223"/>
    </row>
    <row r="388" spans="1:7" s="186" customFormat="1" x14ac:dyDescent="0.25">
      <c r="A388" s="303" t="s">
        <v>2338</v>
      </c>
      <c r="B388" s="224"/>
      <c r="C388" s="229"/>
      <c r="D388" s="224"/>
      <c r="E388" s="223"/>
      <c r="F388" s="223"/>
      <c r="G388" s="223"/>
    </row>
    <row r="389" spans="1:7" s="186" customFormat="1" x14ac:dyDescent="0.25">
      <c r="A389" s="303" t="s">
        <v>2339</v>
      </c>
      <c r="B389" s="224"/>
      <c r="C389" s="229"/>
      <c r="D389" s="224"/>
      <c r="E389" s="223"/>
      <c r="F389" s="223"/>
      <c r="G389" s="223"/>
    </row>
    <row r="390" spans="1:7" s="186" customFormat="1" x14ac:dyDescent="0.25">
      <c r="A390" s="303" t="s">
        <v>2340</v>
      </c>
      <c r="B390" s="224"/>
      <c r="C390" s="229"/>
      <c r="D390" s="224"/>
      <c r="E390" s="223"/>
      <c r="F390" s="223"/>
      <c r="G390" s="223"/>
    </row>
    <row r="391" spans="1:7" s="186" customFormat="1" x14ac:dyDescent="0.25">
      <c r="A391" s="303" t="s">
        <v>2341</v>
      </c>
      <c r="B391" s="224"/>
      <c r="C391" s="229"/>
      <c r="D391" s="224"/>
      <c r="E391" s="223"/>
      <c r="F391" s="223"/>
      <c r="G391" s="223"/>
    </row>
    <row r="392" spans="1:7" s="186" customFormat="1" x14ac:dyDescent="0.25">
      <c r="A392" s="303" t="s">
        <v>2342</v>
      </c>
      <c r="B392" s="224"/>
      <c r="C392" s="229"/>
      <c r="D392" s="224"/>
      <c r="E392" s="223"/>
      <c r="F392" s="223"/>
      <c r="G392" s="223"/>
    </row>
    <row r="393" spans="1:7" s="186" customFormat="1" x14ac:dyDescent="0.25">
      <c r="A393" s="303" t="s">
        <v>2343</v>
      </c>
      <c r="B393" s="224"/>
      <c r="C393" s="229"/>
      <c r="D393" s="224"/>
      <c r="E393" s="223"/>
      <c r="F393" s="223"/>
      <c r="G393" s="223"/>
    </row>
    <row r="394" spans="1:7" s="186" customFormat="1" x14ac:dyDescent="0.25">
      <c r="A394" s="303" t="s">
        <v>2344</v>
      </c>
      <c r="B394" s="224"/>
      <c r="C394" s="229"/>
      <c r="D394" s="224"/>
      <c r="E394" s="223"/>
      <c r="F394" s="223"/>
      <c r="G394" s="223"/>
    </row>
    <row r="395" spans="1:7" s="186" customFormat="1" x14ac:dyDescent="0.25">
      <c r="A395" s="303" t="s">
        <v>2345</v>
      </c>
      <c r="B395" s="224"/>
      <c r="C395" s="229"/>
      <c r="D395" s="224"/>
      <c r="E395" s="223"/>
      <c r="F395" s="223"/>
      <c r="G395" s="223"/>
    </row>
    <row r="396" spans="1:7" s="186" customFormat="1" x14ac:dyDescent="0.25">
      <c r="A396" s="303" t="s">
        <v>2346</v>
      </c>
      <c r="B396" s="224"/>
      <c r="C396" s="229"/>
      <c r="D396" s="224"/>
      <c r="E396" s="223"/>
      <c r="F396" s="223"/>
      <c r="G396" s="223"/>
    </row>
    <row r="397" spans="1:7" s="186" customFormat="1" x14ac:dyDescent="0.25">
      <c r="A397" s="303" t="s">
        <v>2347</v>
      </c>
      <c r="B397" s="224"/>
      <c r="C397" s="229"/>
      <c r="D397" s="224"/>
      <c r="E397" s="223"/>
      <c r="F397" s="223"/>
      <c r="G397" s="223"/>
    </row>
    <row r="398" spans="1:7" s="186" customFormat="1" x14ac:dyDescent="0.25">
      <c r="A398" s="303" t="s">
        <v>2348</v>
      </c>
      <c r="B398" s="224"/>
      <c r="C398" s="229"/>
      <c r="D398" s="224"/>
      <c r="E398" s="223"/>
      <c r="F398" s="223"/>
      <c r="G398" s="223"/>
    </row>
    <row r="399" spans="1:7" s="186" customFormat="1" x14ac:dyDescent="0.25">
      <c r="A399" s="303" t="s">
        <v>2349</v>
      </c>
      <c r="B399" s="224"/>
      <c r="C399" s="229"/>
      <c r="D399" s="224"/>
      <c r="E399" s="223"/>
      <c r="F399" s="223"/>
      <c r="G399" s="223"/>
    </row>
    <row r="400" spans="1:7" s="186" customFormat="1" x14ac:dyDescent="0.25">
      <c r="A400" s="303" t="s">
        <v>2350</v>
      </c>
      <c r="B400" s="224"/>
      <c r="C400" s="229"/>
      <c r="D400" s="224"/>
      <c r="E400" s="223"/>
      <c r="F400" s="223"/>
      <c r="G400" s="223"/>
    </row>
    <row r="401" spans="1:7" s="231" customFormat="1" x14ac:dyDescent="0.25">
      <c r="A401" s="303" t="s">
        <v>2351</v>
      </c>
      <c r="B401" s="241"/>
      <c r="C401" s="229"/>
      <c r="D401" s="241"/>
      <c r="E401" s="240"/>
      <c r="F401" s="240"/>
      <c r="G401" s="240"/>
    </row>
    <row r="402" spans="1:7" s="231" customFormat="1" x14ac:dyDescent="0.25">
      <c r="A402" s="303" t="s">
        <v>2352</v>
      </c>
      <c r="B402" s="241"/>
      <c r="C402" s="229"/>
      <c r="D402" s="241"/>
      <c r="E402" s="240"/>
      <c r="F402" s="240"/>
      <c r="G402" s="240"/>
    </row>
    <row r="403" spans="1:7" s="231" customFormat="1" x14ac:dyDescent="0.25">
      <c r="A403" s="303" t="s">
        <v>2353</v>
      </c>
      <c r="B403" s="241"/>
      <c r="C403" s="229"/>
      <c r="D403" s="241"/>
      <c r="E403" s="240"/>
      <c r="F403" s="240"/>
      <c r="G403" s="240"/>
    </row>
    <row r="404" spans="1:7" s="231" customFormat="1" x14ac:dyDescent="0.25">
      <c r="A404" s="303" t="s">
        <v>2354</v>
      </c>
      <c r="B404" s="241"/>
      <c r="C404" s="229"/>
      <c r="D404" s="241"/>
      <c r="E404" s="240"/>
      <c r="F404" s="240"/>
      <c r="G404" s="240"/>
    </row>
    <row r="405" spans="1:7" s="231" customFormat="1" x14ac:dyDescent="0.25">
      <c r="A405" s="303" t="s">
        <v>2355</v>
      </c>
      <c r="B405" s="241"/>
      <c r="C405" s="229"/>
      <c r="D405" s="241"/>
      <c r="E405" s="240"/>
      <c r="F405" s="240"/>
      <c r="G405" s="240"/>
    </row>
    <row r="406" spans="1:7" s="231" customFormat="1" x14ac:dyDescent="0.25">
      <c r="A406" s="303" t="s">
        <v>2356</v>
      </c>
      <c r="B406" s="241"/>
      <c r="C406" s="229"/>
      <c r="D406" s="241"/>
      <c r="E406" s="240"/>
      <c r="F406" s="240"/>
      <c r="G406" s="240"/>
    </row>
    <row r="407" spans="1:7" s="231" customFormat="1" x14ac:dyDescent="0.25">
      <c r="A407" s="303" t="s">
        <v>2357</v>
      </c>
      <c r="B407" s="241"/>
      <c r="C407" s="229"/>
      <c r="D407" s="241"/>
      <c r="E407" s="240"/>
      <c r="F407" s="240"/>
      <c r="G407" s="240"/>
    </row>
    <row r="408" spans="1:7" s="231" customFormat="1" x14ac:dyDescent="0.25">
      <c r="A408" s="303" t="s">
        <v>2358</v>
      </c>
      <c r="B408" s="241"/>
      <c r="C408" s="229"/>
      <c r="D408" s="241"/>
      <c r="E408" s="240"/>
      <c r="F408" s="240"/>
      <c r="G408" s="240"/>
    </row>
    <row r="409" spans="1:7" s="231" customFormat="1" x14ac:dyDescent="0.25">
      <c r="A409" s="303" t="s">
        <v>2359</v>
      </c>
      <c r="B409" s="241"/>
      <c r="C409" s="229"/>
      <c r="D409" s="241"/>
      <c r="E409" s="240"/>
      <c r="F409" s="240"/>
      <c r="G409" s="240"/>
    </row>
    <row r="410" spans="1:7" s="186" customFormat="1" x14ac:dyDescent="0.25">
      <c r="A410" s="303" t="s">
        <v>2360</v>
      </c>
      <c r="B410" s="224"/>
      <c r="C410" s="229"/>
      <c r="D410" s="224"/>
      <c r="E410" s="223"/>
      <c r="F410" s="223"/>
      <c r="G410" s="223"/>
    </row>
    <row r="411" spans="1:7" ht="18.75" x14ac:dyDescent="0.25">
      <c r="A411" s="138"/>
      <c r="B411" s="139" t="s">
        <v>805</v>
      </c>
      <c r="C411" s="138"/>
      <c r="D411" s="138"/>
      <c r="E411" s="138"/>
      <c r="F411" s="140"/>
      <c r="G411" s="140"/>
    </row>
    <row r="412" spans="1:7" ht="15" customHeight="1" x14ac:dyDescent="0.25">
      <c r="A412" s="125"/>
      <c r="B412" s="295" t="s">
        <v>2361</v>
      </c>
      <c r="C412" s="125" t="s">
        <v>686</v>
      </c>
      <c r="D412" s="125" t="s">
        <v>687</v>
      </c>
      <c r="E412" s="125"/>
      <c r="F412" s="125" t="s">
        <v>516</v>
      </c>
      <c r="G412" s="125" t="s">
        <v>688</v>
      </c>
    </row>
    <row r="413" spans="1:7" x14ac:dyDescent="0.25">
      <c r="A413" s="241" t="s">
        <v>2148</v>
      </c>
      <c r="B413" s="114" t="s">
        <v>690</v>
      </c>
      <c r="C413" s="177" t="s">
        <v>82</v>
      </c>
      <c r="D413" s="141"/>
      <c r="E413" s="141"/>
      <c r="F413" s="142"/>
      <c r="G413" s="142"/>
    </row>
    <row r="414" spans="1:7" x14ac:dyDescent="0.25">
      <c r="A414" s="242"/>
      <c r="D414" s="141"/>
      <c r="E414" s="141"/>
      <c r="F414" s="142"/>
      <c r="G414" s="142"/>
    </row>
    <row r="415" spans="1:7" x14ac:dyDescent="0.25">
      <c r="A415" s="241"/>
      <c r="B415" s="114" t="s">
        <v>691</v>
      </c>
      <c r="D415" s="141"/>
      <c r="E415" s="141"/>
      <c r="F415" s="142"/>
      <c r="G415" s="142"/>
    </row>
    <row r="416" spans="1:7" x14ac:dyDescent="0.25">
      <c r="A416" s="241" t="s">
        <v>2149</v>
      </c>
      <c r="B416" s="304" t="s">
        <v>2694</v>
      </c>
      <c r="C416" s="177" t="s">
        <v>82</v>
      </c>
      <c r="D416" s="180" t="s">
        <v>82</v>
      </c>
      <c r="E416" s="141"/>
      <c r="F416" s="176" t="str">
        <f t="shared" ref="F416:F439" si="17">IF($C$440=0,"",IF(C416="[for completion]","",C416/$C$440))</f>
        <v/>
      </c>
      <c r="G416" s="176" t="str">
        <f t="shared" ref="G416:G439" si="18">IF($D$440=0,"",IF(D416="[for completion]","",D416/$D$440))</f>
        <v/>
      </c>
    </row>
    <row r="417" spans="1:7" x14ac:dyDescent="0.25">
      <c r="A417" s="241" t="s">
        <v>2150</v>
      </c>
      <c r="B417" s="304" t="s">
        <v>2695</v>
      </c>
      <c r="C417" s="177" t="s">
        <v>82</v>
      </c>
      <c r="D417" s="180" t="s">
        <v>82</v>
      </c>
      <c r="E417" s="141"/>
      <c r="F417" s="176" t="str">
        <f t="shared" si="17"/>
        <v/>
      </c>
      <c r="G417" s="176" t="str">
        <f t="shared" si="18"/>
        <v/>
      </c>
    </row>
    <row r="418" spans="1:7" x14ac:dyDescent="0.25">
      <c r="A418" s="241" t="s">
        <v>2151</v>
      </c>
      <c r="B418" s="304" t="s">
        <v>2696</v>
      </c>
      <c r="C418" s="177" t="s">
        <v>82</v>
      </c>
      <c r="D418" s="180" t="s">
        <v>82</v>
      </c>
      <c r="E418" s="141"/>
      <c r="F418" s="176" t="str">
        <f t="shared" si="17"/>
        <v/>
      </c>
      <c r="G418" s="176" t="str">
        <f t="shared" si="18"/>
        <v/>
      </c>
    </row>
    <row r="419" spans="1:7" x14ac:dyDescent="0.25">
      <c r="A419" s="241" t="s">
        <v>2152</v>
      </c>
      <c r="B419" s="304" t="s">
        <v>2697</v>
      </c>
      <c r="C419" s="177" t="s">
        <v>82</v>
      </c>
      <c r="D419" s="180" t="s">
        <v>82</v>
      </c>
      <c r="E419" s="141"/>
      <c r="F419" s="176" t="str">
        <f t="shared" si="17"/>
        <v/>
      </c>
      <c r="G419" s="176" t="str">
        <f t="shared" si="18"/>
        <v/>
      </c>
    </row>
    <row r="420" spans="1:7" x14ac:dyDescent="0.25">
      <c r="A420" s="241" t="s">
        <v>2153</v>
      </c>
      <c r="B420" s="304" t="s">
        <v>2698</v>
      </c>
      <c r="C420" s="177" t="s">
        <v>82</v>
      </c>
      <c r="D420" s="180" t="s">
        <v>82</v>
      </c>
      <c r="E420" s="141"/>
      <c r="F420" s="176" t="str">
        <f t="shared" si="17"/>
        <v/>
      </c>
      <c r="G420" s="176" t="str">
        <f t="shared" si="18"/>
        <v/>
      </c>
    </row>
    <row r="421" spans="1:7" x14ac:dyDescent="0.25">
      <c r="A421" s="241" t="s">
        <v>2154</v>
      </c>
      <c r="B421" s="304" t="s">
        <v>2699</v>
      </c>
      <c r="C421" s="177" t="s">
        <v>82</v>
      </c>
      <c r="D421" s="180" t="s">
        <v>82</v>
      </c>
      <c r="E421" s="141"/>
      <c r="F421" s="176" t="str">
        <f t="shared" si="17"/>
        <v/>
      </c>
      <c r="G421" s="176" t="str">
        <f t="shared" si="18"/>
        <v/>
      </c>
    </row>
    <row r="422" spans="1:7" x14ac:dyDescent="0.25">
      <c r="A422" s="241" t="s">
        <v>2155</v>
      </c>
      <c r="B422" s="304" t="s">
        <v>2700</v>
      </c>
      <c r="C422" s="177" t="s">
        <v>82</v>
      </c>
      <c r="D422" s="180" t="s">
        <v>82</v>
      </c>
      <c r="E422" s="141"/>
      <c r="F422" s="176" t="str">
        <f t="shared" si="17"/>
        <v/>
      </c>
      <c r="G422" s="176" t="str">
        <f t="shared" si="18"/>
        <v/>
      </c>
    </row>
    <row r="423" spans="1:7" x14ac:dyDescent="0.25">
      <c r="A423" s="241" t="s">
        <v>2156</v>
      </c>
      <c r="B423" s="304" t="s">
        <v>2701</v>
      </c>
      <c r="C423" s="177" t="s">
        <v>82</v>
      </c>
      <c r="D423" s="180" t="s">
        <v>82</v>
      </c>
      <c r="E423" s="141"/>
      <c r="F423" s="176" t="str">
        <f t="shared" si="17"/>
        <v/>
      </c>
      <c r="G423" s="176" t="str">
        <f t="shared" si="18"/>
        <v/>
      </c>
    </row>
    <row r="424" spans="1:7" x14ac:dyDescent="0.25">
      <c r="A424" s="241" t="s">
        <v>2157</v>
      </c>
      <c r="B424" s="304" t="s">
        <v>2702</v>
      </c>
      <c r="C424" s="177" t="s">
        <v>82</v>
      </c>
      <c r="D424" s="180" t="s">
        <v>82</v>
      </c>
      <c r="E424" s="141"/>
      <c r="F424" s="176" t="str">
        <f t="shared" si="17"/>
        <v/>
      </c>
      <c r="G424" s="176" t="str">
        <f t="shared" si="18"/>
        <v/>
      </c>
    </row>
    <row r="425" spans="1:7" x14ac:dyDescent="0.25">
      <c r="A425" s="241" t="s">
        <v>2362</v>
      </c>
      <c r="B425" s="135" t="s">
        <v>608</v>
      </c>
      <c r="C425" s="177" t="s">
        <v>82</v>
      </c>
      <c r="D425" s="180" t="s">
        <v>82</v>
      </c>
      <c r="E425" s="135"/>
      <c r="F425" s="176" t="str">
        <f t="shared" si="17"/>
        <v/>
      </c>
      <c r="G425" s="176" t="str">
        <f t="shared" si="18"/>
        <v/>
      </c>
    </row>
    <row r="426" spans="1:7" x14ac:dyDescent="0.25">
      <c r="A426" s="241" t="s">
        <v>2363</v>
      </c>
      <c r="B426" s="135" t="s">
        <v>608</v>
      </c>
      <c r="C426" s="177" t="s">
        <v>82</v>
      </c>
      <c r="D426" s="180" t="s">
        <v>82</v>
      </c>
      <c r="E426" s="135"/>
      <c r="F426" s="176" t="str">
        <f t="shared" si="17"/>
        <v/>
      </c>
      <c r="G426" s="176" t="str">
        <f t="shared" si="18"/>
        <v/>
      </c>
    </row>
    <row r="427" spans="1:7" x14ac:dyDescent="0.25">
      <c r="A427" s="241" t="s">
        <v>2364</v>
      </c>
      <c r="B427" s="135" t="s">
        <v>608</v>
      </c>
      <c r="C427" s="177" t="s">
        <v>82</v>
      </c>
      <c r="D427" s="180" t="s">
        <v>82</v>
      </c>
      <c r="E427" s="135"/>
      <c r="F427" s="176" t="str">
        <f t="shared" si="17"/>
        <v/>
      </c>
      <c r="G427" s="176" t="str">
        <f t="shared" si="18"/>
        <v/>
      </c>
    </row>
    <row r="428" spans="1:7" x14ac:dyDescent="0.25">
      <c r="A428" s="241" t="s">
        <v>2365</v>
      </c>
      <c r="B428" s="135" t="s">
        <v>608</v>
      </c>
      <c r="C428" s="177" t="s">
        <v>82</v>
      </c>
      <c r="D428" s="180" t="s">
        <v>82</v>
      </c>
      <c r="E428" s="135"/>
      <c r="F428" s="176" t="str">
        <f t="shared" si="17"/>
        <v/>
      </c>
      <c r="G428" s="176" t="str">
        <f t="shared" si="18"/>
        <v/>
      </c>
    </row>
    <row r="429" spans="1:7" x14ac:dyDescent="0.25">
      <c r="A429" s="241" t="s">
        <v>2366</v>
      </c>
      <c r="B429" s="135" t="s">
        <v>608</v>
      </c>
      <c r="C429" s="177" t="s">
        <v>82</v>
      </c>
      <c r="D429" s="180" t="s">
        <v>82</v>
      </c>
      <c r="E429" s="135"/>
      <c r="F429" s="176" t="str">
        <f t="shared" si="17"/>
        <v/>
      </c>
      <c r="G429" s="176" t="str">
        <f t="shared" si="18"/>
        <v/>
      </c>
    </row>
    <row r="430" spans="1:7" x14ac:dyDescent="0.25">
      <c r="A430" s="241" t="s">
        <v>2367</v>
      </c>
      <c r="B430" s="135" t="s">
        <v>608</v>
      </c>
      <c r="C430" s="177" t="s">
        <v>82</v>
      </c>
      <c r="D430" s="180" t="s">
        <v>82</v>
      </c>
      <c r="E430" s="135"/>
      <c r="F430" s="176" t="str">
        <f t="shared" si="17"/>
        <v/>
      </c>
      <c r="G430" s="176" t="str">
        <f t="shared" si="18"/>
        <v/>
      </c>
    </row>
    <row r="431" spans="1:7" x14ac:dyDescent="0.25">
      <c r="A431" s="241" t="s">
        <v>2368</v>
      </c>
      <c r="B431" s="135" t="s">
        <v>608</v>
      </c>
      <c r="C431" s="177" t="s">
        <v>82</v>
      </c>
      <c r="D431" s="180" t="s">
        <v>82</v>
      </c>
      <c r="F431" s="176" t="str">
        <f t="shared" si="17"/>
        <v/>
      </c>
      <c r="G431" s="176" t="str">
        <f t="shared" si="18"/>
        <v/>
      </c>
    </row>
    <row r="432" spans="1:7" x14ac:dyDescent="0.25">
      <c r="A432" s="241" t="s">
        <v>2369</v>
      </c>
      <c r="B432" s="135" t="s">
        <v>608</v>
      </c>
      <c r="C432" s="177" t="s">
        <v>82</v>
      </c>
      <c r="D432" s="180" t="s">
        <v>82</v>
      </c>
      <c r="E432" s="130"/>
      <c r="F432" s="176" t="str">
        <f t="shared" si="17"/>
        <v/>
      </c>
      <c r="G432" s="176" t="str">
        <f t="shared" si="18"/>
        <v/>
      </c>
    </row>
    <row r="433" spans="1:7" x14ac:dyDescent="0.25">
      <c r="A433" s="241" t="s">
        <v>2370</v>
      </c>
      <c r="B433" s="135" t="s">
        <v>608</v>
      </c>
      <c r="C433" s="177" t="s">
        <v>82</v>
      </c>
      <c r="D433" s="180" t="s">
        <v>82</v>
      </c>
      <c r="E433" s="130"/>
      <c r="F433" s="176" t="str">
        <f t="shared" si="17"/>
        <v/>
      </c>
      <c r="G433" s="176" t="str">
        <f t="shared" si="18"/>
        <v/>
      </c>
    </row>
    <row r="434" spans="1:7" x14ac:dyDescent="0.25">
      <c r="A434" s="241" t="s">
        <v>2371</v>
      </c>
      <c r="B434" s="135" t="s">
        <v>608</v>
      </c>
      <c r="C434" s="177" t="s">
        <v>82</v>
      </c>
      <c r="D434" s="180" t="s">
        <v>82</v>
      </c>
      <c r="E434" s="130"/>
      <c r="F434" s="176" t="str">
        <f t="shared" si="17"/>
        <v/>
      </c>
      <c r="G434" s="176" t="str">
        <f t="shared" si="18"/>
        <v/>
      </c>
    </row>
    <row r="435" spans="1:7" x14ac:dyDescent="0.25">
      <c r="A435" s="241" t="s">
        <v>2372</v>
      </c>
      <c r="B435" s="135" t="s">
        <v>608</v>
      </c>
      <c r="C435" s="177" t="s">
        <v>82</v>
      </c>
      <c r="D435" s="180" t="s">
        <v>82</v>
      </c>
      <c r="E435" s="130"/>
      <c r="F435" s="176" t="str">
        <f t="shared" si="17"/>
        <v/>
      </c>
      <c r="G435" s="176" t="str">
        <f t="shared" si="18"/>
        <v/>
      </c>
    </row>
    <row r="436" spans="1:7" x14ac:dyDescent="0.25">
      <c r="A436" s="241" t="s">
        <v>2373</v>
      </c>
      <c r="B436" s="135" t="s">
        <v>608</v>
      </c>
      <c r="C436" s="177" t="s">
        <v>82</v>
      </c>
      <c r="D436" s="180" t="s">
        <v>82</v>
      </c>
      <c r="E436" s="130"/>
      <c r="F436" s="176" t="str">
        <f t="shared" si="17"/>
        <v/>
      </c>
      <c r="G436" s="176" t="str">
        <f t="shared" si="18"/>
        <v/>
      </c>
    </row>
    <row r="437" spans="1:7" x14ac:dyDescent="0.25">
      <c r="A437" s="241" t="s">
        <v>2374</v>
      </c>
      <c r="B437" s="135" t="s">
        <v>608</v>
      </c>
      <c r="C437" s="177" t="s">
        <v>82</v>
      </c>
      <c r="D437" s="180" t="s">
        <v>82</v>
      </c>
      <c r="E437" s="130"/>
      <c r="F437" s="176" t="str">
        <f t="shared" si="17"/>
        <v/>
      </c>
      <c r="G437" s="176" t="str">
        <f t="shared" si="18"/>
        <v/>
      </c>
    </row>
    <row r="438" spans="1:7" x14ac:dyDescent="0.25">
      <c r="A438" s="241" t="s">
        <v>2375</v>
      </c>
      <c r="B438" s="135" t="s">
        <v>608</v>
      </c>
      <c r="C438" s="177" t="s">
        <v>82</v>
      </c>
      <c r="D438" s="180" t="s">
        <v>82</v>
      </c>
      <c r="E438" s="130"/>
      <c r="F438" s="176" t="str">
        <f t="shared" si="17"/>
        <v/>
      </c>
      <c r="G438" s="176" t="str">
        <f t="shared" si="18"/>
        <v/>
      </c>
    </row>
    <row r="439" spans="1:7" x14ac:dyDescent="0.25">
      <c r="A439" s="241" t="s">
        <v>2376</v>
      </c>
      <c r="B439" s="135" t="s">
        <v>608</v>
      </c>
      <c r="C439" s="177" t="s">
        <v>82</v>
      </c>
      <c r="D439" s="180" t="s">
        <v>82</v>
      </c>
      <c r="E439" s="130"/>
      <c r="F439" s="176" t="str">
        <f t="shared" si="17"/>
        <v/>
      </c>
      <c r="G439" s="176" t="str">
        <f t="shared" si="18"/>
        <v/>
      </c>
    </row>
    <row r="440" spans="1:7" x14ac:dyDescent="0.25">
      <c r="A440" s="241" t="s">
        <v>2377</v>
      </c>
      <c r="B440" s="206" t="s">
        <v>148</v>
      </c>
      <c r="C440" s="183">
        <f>SUM(C416:C439)</f>
        <v>0</v>
      </c>
      <c r="D440" s="181">
        <f>SUM(D416:D439)</f>
        <v>0</v>
      </c>
      <c r="E440" s="130"/>
      <c r="F440" s="182">
        <f>SUM(F416:F439)</f>
        <v>0</v>
      </c>
      <c r="G440" s="182">
        <f>SUM(G416:G439)</f>
        <v>0</v>
      </c>
    </row>
    <row r="441" spans="1:7" ht="15" customHeight="1" x14ac:dyDescent="0.25">
      <c r="A441" s="125"/>
      <c r="B441" s="125" t="s">
        <v>2378</v>
      </c>
      <c r="C441" s="125" t="s">
        <v>686</v>
      </c>
      <c r="D441" s="125" t="s">
        <v>687</v>
      </c>
      <c r="E441" s="125"/>
      <c r="F441" s="125" t="s">
        <v>516</v>
      </c>
      <c r="G441" s="125" t="s">
        <v>688</v>
      </c>
    </row>
    <row r="442" spans="1:7" x14ac:dyDescent="0.25">
      <c r="A442" s="241" t="s">
        <v>2158</v>
      </c>
      <c r="B442" s="114" t="s">
        <v>719</v>
      </c>
      <c r="C442" s="148" t="s">
        <v>82</v>
      </c>
      <c r="G442" s="114"/>
    </row>
    <row r="443" spans="1:7" x14ac:dyDescent="0.25">
      <c r="A443" s="241"/>
      <c r="G443" s="114"/>
    </row>
    <row r="444" spans="1:7" x14ac:dyDescent="0.25">
      <c r="A444" s="241"/>
      <c r="B444" s="135" t="s">
        <v>720</v>
      </c>
      <c r="G444" s="114"/>
    </row>
    <row r="445" spans="1:7" x14ac:dyDescent="0.25">
      <c r="A445" s="241" t="s">
        <v>2159</v>
      </c>
      <c r="B445" s="114" t="s">
        <v>722</v>
      </c>
      <c r="C445" s="177" t="s">
        <v>82</v>
      </c>
      <c r="D445" s="180" t="s">
        <v>82</v>
      </c>
      <c r="F445" s="176" t="str">
        <f>IF($C$453=0,"",IF(C445="[for completion]","",C445/$C$453))</f>
        <v/>
      </c>
      <c r="G445" s="176" t="str">
        <f>IF($D$453=0,"",IF(D445="[for completion]","",D445/$D$453))</f>
        <v/>
      </c>
    </row>
    <row r="446" spans="1:7" x14ac:dyDescent="0.25">
      <c r="A446" s="241" t="s">
        <v>2160</v>
      </c>
      <c r="B446" s="114" t="s">
        <v>724</v>
      </c>
      <c r="C446" s="177" t="s">
        <v>82</v>
      </c>
      <c r="D446" s="180" t="s">
        <v>82</v>
      </c>
      <c r="F446" s="176" t="str">
        <f t="shared" ref="F446:F459" si="19">IF($C$453=0,"",IF(C446="[for completion]","",C446/$C$453))</f>
        <v/>
      </c>
      <c r="G446" s="176" t="str">
        <f t="shared" ref="G446:G459" si="20">IF($D$453=0,"",IF(D446="[for completion]","",D446/$D$453))</f>
        <v/>
      </c>
    </row>
    <row r="447" spans="1:7" x14ac:dyDescent="0.25">
      <c r="A447" s="241" t="s">
        <v>2161</v>
      </c>
      <c r="B447" s="114" t="s">
        <v>726</v>
      </c>
      <c r="C447" s="177" t="s">
        <v>82</v>
      </c>
      <c r="D447" s="180" t="s">
        <v>82</v>
      </c>
      <c r="F447" s="176" t="str">
        <f t="shared" si="19"/>
        <v/>
      </c>
      <c r="G447" s="176" t="str">
        <f t="shared" si="20"/>
        <v/>
      </c>
    </row>
    <row r="448" spans="1:7" x14ac:dyDescent="0.25">
      <c r="A448" s="241" t="s">
        <v>2162</v>
      </c>
      <c r="B448" s="114" t="s">
        <v>728</v>
      </c>
      <c r="C448" s="177" t="s">
        <v>82</v>
      </c>
      <c r="D448" s="180" t="s">
        <v>82</v>
      </c>
      <c r="F448" s="176" t="str">
        <f t="shared" si="19"/>
        <v/>
      </c>
      <c r="G448" s="176" t="str">
        <f t="shared" si="20"/>
        <v/>
      </c>
    </row>
    <row r="449" spans="1:7" x14ac:dyDescent="0.25">
      <c r="A449" s="241" t="s">
        <v>2163</v>
      </c>
      <c r="B449" s="114" t="s">
        <v>730</v>
      </c>
      <c r="C449" s="177" t="s">
        <v>82</v>
      </c>
      <c r="D449" s="180" t="s">
        <v>82</v>
      </c>
      <c r="F449" s="176" t="str">
        <f t="shared" si="19"/>
        <v/>
      </c>
      <c r="G449" s="176" t="str">
        <f t="shared" si="20"/>
        <v/>
      </c>
    </row>
    <row r="450" spans="1:7" x14ac:dyDescent="0.25">
      <c r="A450" s="241" t="s">
        <v>2164</v>
      </c>
      <c r="B450" s="114" t="s">
        <v>732</v>
      </c>
      <c r="C450" s="177" t="s">
        <v>82</v>
      </c>
      <c r="D450" s="180" t="s">
        <v>82</v>
      </c>
      <c r="F450" s="176" t="str">
        <f t="shared" si="19"/>
        <v/>
      </c>
      <c r="G450" s="176" t="str">
        <f t="shared" si="20"/>
        <v/>
      </c>
    </row>
    <row r="451" spans="1:7" x14ac:dyDescent="0.25">
      <c r="A451" s="241" t="s">
        <v>2165</v>
      </c>
      <c r="B451" s="114" t="s">
        <v>734</v>
      </c>
      <c r="C451" s="177" t="s">
        <v>82</v>
      </c>
      <c r="D451" s="180" t="s">
        <v>82</v>
      </c>
      <c r="F451" s="176" t="str">
        <f t="shared" si="19"/>
        <v/>
      </c>
      <c r="G451" s="176" t="str">
        <f t="shared" si="20"/>
        <v/>
      </c>
    </row>
    <row r="452" spans="1:7" x14ac:dyDescent="0.25">
      <c r="A452" s="241" t="s">
        <v>2166</v>
      </c>
      <c r="B452" s="114" t="s">
        <v>736</v>
      </c>
      <c r="C452" s="177" t="s">
        <v>82</v>
      </c>
      <c r="D452" s="180" t="s">
        <v>82</v>
      </c>
      <c r="F452" s="176" t="str">
        <f t="shared" si="19"/>
        <v/>
      </c>
      <c r="G452" s="176" t="str">
        <f t="shared" si="20"/>
        <v/>
      </c>
    </row>
    <row r="453" spans="1:7" x14ac:dyDescent="0.25">
      <c r="A453" s="241" t="s">
        <v>2167</v>
      </c>
      <c r="B453" s="144" t="s">
        <v>148</v>
      </c>
      <c r="C453" s="177">
        <f>SUM(C445:C452)</f>
        <v>0</v>
      </c>
      <c r="D453" s="180">
        <f>SUM(D445:D452)</f>
        <v>0</v>
      </c>
      <c r="F453" s="148">
        <f>SUM(F445:F452)</f>
        <v>0</v>
      </c>
      <c r="G453" s="148">
        <f>SUM(G445:G452)</f>
        <v>0</v>
      </c>
    </row>
    <row r="454" spans="1:7" outlineLevel="1" x14ac:dyDescent="0.25">
      <c r="A454" s="241" t="s">
        <v>2168</v>
      </c>
      <c r="B454" s="131" t="s">
        <v>739</v>
      </c>
      <c r="C454" s="177"/>
      <c r="D454" s="180"/>
      <c r="F454" s="176" t="str">
        <f t="shared" si="19"/>
        <v/>
      </c>
      <c r="G454" s="176" t="str">
        <f t="shared" si="20"/>
        <v/>
      </c>
    </row>
    <row r="455" spans="1:7" outlineLevel="1" x14ac:dyDescent="0.25">
      <c r="A455" s="241" t="s">
        <v>2169</v>
      </c>
      <c r="B455" s="131" t="s">
        <v>741</v>
      </c>
      <c r="C455" s="177"/>
      <c r="D455" s="180"/>
      <c r="F455" s="176" t="str">
        <f t="shared" si="19"/>
        <v/>
      </c>
      <c r="G455" s="176" t="str">
        <f t="shared" si="20"/>
        <v/>
      </c>
    </row>
    <row r="456" spans="1:7" outlineLevel="1" x14ac:dyDescent="0.25">
      <c r="A456" s="241" t="s">
        <v>2170</v>
      </c>
      <c r="B456" s="131" t="s">
        <v>743</v>
      </c>
      <c r="C456" s="177"/>
      <c r="D456" s="180"/>
      <c r="F456" s="176" t="str">
        <f t="shared" si="19"/>
        <v/>
      </c>
      <c r="G456" s="176" t="str">
        <f t="shared" si="20"/>
        <v/>
      </c>
    </row>
    <row r="457" spans="1:7" outlineLevel="1" x14ac:dyDescent="0.25">
      <c r="A457" s="241" t="s">
        <v>2171</v>
      </c>
      <c r="B457" s="131" t="s">
        <v>745</v>
      </c>
      <c r="C457" s="177"/>
      <c r="D457" s="180"/>
      <c r="F457" s="176" t="str">
        <f t="shared" si="19"/>
        <v/>
      </c>
      <c r="G457" s="176" t="str">
        <f t="shared" si="20"/>
        <v/>
      </c>
    </row>
    <row r="458" spans="1:7" outlineLevel="1" x14ac:dyDescent="0.25">
      <c r="A458" s="241" t="s">
        <v>2172</v>
      </c>
      <c r="B458" s="131" t="s">
        <v>747</v>
      </c>
      <c r="C458" s="177"/>
      <c r="D458" s="180"/>
      <c r="F458" s="176" t="str">
        <f t="shared" si="19"/>
        <v/>
      </c>
      <c r="G458" s="176" t="str">
        <f t="shared" si="20"/>
        <v/>
      </c>
    </row>
    <row r="459" spans="1:7" outlineLevel="1" x14ac:dyDescent="0.25">
      <c r="A459" s="241" t="s">
        <v>2173</v>
      </c>
      <c r="B459" s="131" t="s">
        <v>749</v>
      </c>
      <c r="C459" s="177"/>
      <c r="D459" s="180"/>
      <c r="F459" s="176" t="str">
        <f t="shared" si="19"/>
        <v/>
      </c>
      <c r="G459" s="176" t="str">
        <f t="shared" si="20"/>
        <v/>
      </c>
    </row>
    <row r="460" spans="1:7" outlineLevel="1" x14ac:dyDescent="0.25">
      <c r="A460" s="241" t="s">
        <v>2174</v>
      </c>
      <c r="B460" s="131"/>
      <c r="F460" s="128"/>
      <c r="G460" s="128"/>
    </row>
    <row r="461" spans="1:7" outlineLevel="1" x14ac:dyDescent="0.25">
      <c r="A461" s="241" t="s">
        <v>2175</v>
      </c>
      <c r="B461" s="131"/>
      <c r="F461" s="128"/>
      <c r="G461" s="128"/>
    </row>
    <row r="462" spans="1:7" outlineLevel="1" x14ac:dyDescent="0.25">
      <c r="A462" s="241" t="s">
        <v>2176</v>
      </c>
      <c r="B462" s="131"/>
      <c r="F462" s="130"/>
      <c r="G462" s="130"/>
    </row>
    <row r="463" spans="1:7" ht="15" customHeight="1" x14ac:dyDescent="0.25">
      <c r="A463" s="125"/>
      <c r="B463" s="125" t="s">
        <v>2516</v>
      </c>
      <c r="C463" s="125" t="s">
        <v>686</v>
      </c>
      <c r="D463" s="125" t="s">
        <v>687</v>
      </c>
      <c r="E463" s="125"/>
      <c r="F463" s="125" t="s">
        <v>516</v>
      </c>
      <c r="G463" s="125" t="s">
        <v>688</v>
      </c>
    </row>
    <row r="464" spans="1:7" x14ac:dyDescent="0.25">
      <c r="A464" s="241" t="s">
        <v>2177</v>
      </c>
      <c r="B464" s="114" t="s">
        <v>719</v>
      </c>
      <c r="C464" s="148" t="s">
        <v>118</v>
      </c>
      <c r="G464" s="114"/>
    </row>
    <row r="465" spans="1:7" x14ac:dyDescent="0.25">
      <c r="A465" s="241"/>
      <c r="G465" s="114"/>
    </row>
    <row r="466" spans="1:7" x14ac:dyDescent="0.25">
      <c r="A466" s="241"/>
      <c r="B466" s="135" t="s">
        <v>720</v>
      </c>
      <c r="G466" s="114"/>
    </row>
    <row r="467" spans="1:7" x14ac:dyDescent="0.25">
      <c r="A467" s="241" t="s">
        <v>2178</v>
      </c>
      <c r="B467" s="114" t="s">
        <v>722</v>
      </c>
      <c r="C467" s="177" t="s">
        <v>118</v>
      </c>
      <c r="D467" s="180" t="s">
        <v>118</v>
      </c>
      <c r="F467" s="176" t="str">
        <f>IF($C$475=0,"",IF(C467="[Mark as ND1 if not relevant]","",C467/$C$475))</f>
        <v/>
      </c>
      <c r="G467" s="176" t="str">
        <f>IF($D$475=0,"",IF(D467="[Mark as ND1 if not relevant]","",D467/$D$475))</f>
        <v/>
      </c>
    </row>
    <row r="468" spans="1:7" x14ac:dyDescent="0.25">
      <c r="A468" s="241" t="s">
        <v>2179</v>
      </c>
      <c r="B468" s="114" t="s">
        <v>724</v>
      </c>
      <c r="C468" s="177" t="s">
        <v>118</v>
      </c>
      <c r="D468" s="180" t="s">
        <v>118</v>
      </c>
      <c r="F468" s="176" t="str">
        <f t="shared" ref="F468:F474" si="21">IF($C$475=0,"",IF(C468="[Mark as ND1 if not relevant]","",C468/$C$475))</f>
        <v/>
      </c>
      <c r="G468" s="176" t="str">
        <f t="shared" ref="G468:G474" si="22">IF($D$475=0,"",IF(D468="[Mark as ND1 if not relevant]","",D468/$D$475))</f>
        <v/>
      </c>
    </row>
    <row r="469" spans="1:7" x14ac:dyDescent="0.25">
      <c r="A469" s="241" t="s">
        <v>2180</v>
      </c>
      <c r="B469" s="114" t="s">
        <v>726</v>
      </c>
      <c r="C469" s="177" t="s">
        <v>118</v>
      </c>
      <c r="D469" s="180" t="s">
        <v>118</v>
      </c>
      <c r="F469" s="176" t="str">
        <f t="shared" si="21"/>
        <v/>
      </c>
      <c r="G469" s="176" t="str">
        <f t="shared" si="22"/>
        <v/>
      </c>
    </row>
    <row r="470" spans="1:7" x14ac:dyDescent="0.25">
      <c r="A470" s="241" t="s">
        <v>2181</v>
      </c>
      <c r="B470" s="114" t="s">
        <v>728</v>
      </c>
      <c r="C470" s="177" t="s">
        <v>118</v>
      </c>
      <c r="D470" s="180" t="s">
        <v>118</v>
      </c>
      <c r="F470" s="176" t="str">
        <f t="shared" si="21"/>
        <v/>
      </c>
      <c r="G470" s="176" t="str">
        <f t="shared" si="22"/>
        <v/>
      </c>
    </row>
    <row r="471" spans="1:7" x14ac:dyDescent="0.25">
      <c r="A471" s="241" t="s">
        <v>2182</v>
      </c>
      <c r="B471" s="114" t="s">
        <v>730</v>
      </c>
      <c r="C471" s="177" t="s">
        <v>118</v>
      </c>
      <c r="D471" s="180" t="s">
        <v>118</v>
      </c>
      <c r="F471" s="176" t="str">
        <f t="shared" si="21"/>
        <v/>
      </c>
      <c r="G471" s="176" t="str">
        <f t="shared" si="22"/>
        <v/>
      </c>
    </row>
    <row r="472" spans="1:7" x14ac:dyDescent="0.25">
      <c r="A472" s="241" t="s">
        <v>2183</v>
      </c>
      <c r="B472" s="114" t="s">
        <v>732</v>
      </c>
      <c r="C472" s="177" t="s">
        <v>118</v>
      </c>
      <c r="D472" s="180" t="s">
        <v>118</v>
      </c>
      <c r="F472" s="176" t="str">
        <f t="shared" si="21"/>
        <v/>
      </c>
      <c r="G472" s="176" t="str">
        <f t="shared" si="22"/>
        <v/>
      </c>
    </row>
    <row r="473" spans="1:7" x14ac:dyDescent="0.25">
      <c r="A473" s="241" t="s">
        <v>2184</v>
      </c>
      <c r="B473" s="114" t="s">
        <v>734</v>
      </c>
      <c r="C473" s="177" t="s">
        <v>118</v>
      </c>
      <c r="D473" s="180" t="s">
        <v>118</v>
      </c>
      <c r="F473" s="176" t="str">
        <f t="shared" si="21"/>
        <v/>
      </c>
      <c r="G473" s="176" t="str">
        <f t="shared" si="22"/>
        <v/>
      </c>
    </row>
    <row r="474" spans="1:7" x14ac:dyDescent="0.25">
      <c r="A474" s="241" t="s">
        <v>2185</v>
      </c>
      <c r="B474" s="114" t="s">
        <v>736</v>
      </c>
      <c r="C474" s="177" t="s">
        <v>118</v>
      </c>
      <c r="D474" s="180" t="s">
        <v>118</v>
      </c>
      <c r="F474" s="176" t="str">
        <f t="shared" si="21"/>
        <v/>
      </c>
      <c r="G474" s="176" t="str">
        <f t="shared" si="22"/>
        <v/>
      </c>
    </row>
    <row r="475" spans="1:7" x14ac:dyDescent="0.25">
      <c r="A475" s="241" t="s">
        <v>2186</v>
      </c>
      <c r="B475" s="144" t="s">
        <v>148</v>
      </c>
      <c r="C475" s="177">
        <f>SUM(C467:C474)</f>
        <v>0</v>
      </c>
      <c r="D475" s="180">
        <f>SUM(D467:D474)</f>
        <v>0</v>
      </c>
      <c r="F475" s="148">
        <f>SUM(F467:F474)</f>
        <v>0</v>
      </c>
      <c r="G475" s="148">
        <f>SUM(G467:G474)</f>
        <v>0</v>
      </c>
    </row>
    <row r="476" spans="1:7" outlineLevel="1" x14ac:dyDescent="0.25">
      <c r="A476" s="241" t="s">
        <v>2187</v>
      </c>
      <c r="B476" s="131" t="s">
        <v>739</v>
      </c>
      <c r="C476" s="177"/>
      <c r="D476" s="180"/>
      <c r="F476" s="176" t="str">
        <f t="shared" ref="F476:F481" si="23">IF($C$475=0,"",IF(C476="[for completion]","",C476/$C$475))</f>
        <v/>
      </c>
      <c r="G476" s="176" t="str">
        <f t="shared" ref="G476:G481" si="24">IF($D$475=0,"",IF(D476="[for completion]","",D476/$D$475))</f>
        <v/>
      </c>
    </row>
    <row r="477" spans="1:7" outlineLevel="1" x14ac:dyDescent="0.25">
      <c r="A477" s="241" t="s">
        <v>2188</v>
      </c>
      <c r="B477" s="131" t="s">
        <v>741</v>
      </c>
      <c r="C477" s="177"/>
      <c r="D477" s="180"/>
      <c r="F477" s="176" t="str">
        <f t="shared" si="23"/>
        <v/>
      </c>
      <c r="G477" s="176" t="str">
        <f t="shared" si="24"/>
        <v/>
      </c>
    </row>
    <row r="478" spans="1:7" outlineLevel="1" x14ac:dyDescent="0.25">
      <c r="A478" s="241" t="s">
        <v>2189</v>
      </c>
      <c r="B478" s="131" t="s">
        <v>743</v>
      </c>
      <c r="C478" s="177"/>
      <c r="D478" s="180"/>
      <c r="F478" s="176" t="str">
        <f t="shared" si="23"/>
        <v/>
      </c>
      <c r="G478" s="176" t="str">
        <f t="shared" si="24"/>
        <v/>
      </c>
    </row>
    <row r="479" spans="1:7" outlineLevel="1" x14ac:dyDescent="0.25">
      <c r="A479" s="241" t="s">
        <v>2190</v>
      </c>
      <c r="B479" s="131" t="s">
        <v>745</v>
      </c>
      <c r="C479" s="177"/>
      <c r="D479" s="180"/>
      <c r="F479" s="176" t="str">
        <f t="shared" si="23"/>
        <v/>
      </c>
      <c r="G479" s="176" t="str">
        <f t="shared" si="24"/>
        <v/>
      </c>
    </row>
    <row r="480" spans="1:7" outlineLevel="1" x14ac:dyDescent="0.25">
      <c r="A480" s="241" t="s">
        <v>2191</v>
      </c>
      <c r="B480" s="131" t="s">
        <v>747</v>
      </c>
      <c r="C480" s="177"/>
      <c r="D480" s="180"/>
      <c r="F480" s="176" t="str">
        <f t="shared" si="23"/>
        <v/>
      </c>
      <c r="G480" s="176" t="str">
        <f t="shared" si="24"/>
        <v/>
      </c>
    </row>
    <row r="481" spans="1:7" outlineLevel="1" x14ac:dyDescent="0.25">
      <c r="A481" s="241" t="s">
        <v>2192</v>
      </c>
      <c r="B481" s="131" t="s">
        <v>749</v>
      </c>
      <c r="C481" s="177"/>
      <c r="D481" s="180"/>
      <c r="F481" s="176" t="str">
        <f t="shared" si="23"/>
        <v/>
      </c>
      <c r="G481" s="176" t="str">
        <f t="shared" si="24"/>
        <v/>
      </c>
    </row>
    <row r="482" spans="1:7" outlineLevel="1" x14ac:dyDescent="0.25">
      <c r="A482" s="241" t="s">
        <v>2193</v>
      </c>
      <c r="B482" s="131"/>
      <c r="F482" s="176"/>
      <c r="G482" s="176"/>
    </row>
    <row r="483" spans="1:7" outlineLevel="1" x14ac:dyDescent="0.25">
      <c r="A483" s="241" t="s">
        <v>2194</v>
      </c>
      <c r="B483" s="131"/>
      <c r="F483" s="176"/>
      <c r="G483" s="176"/>
    </row>
    <row r="484" spans="1:7" outlineLevel="1" x14ac:dyDescent="0.25">
      <c r="A484" s="241" t="s">
        <v>2195</v>
      </c>
      <c r="B484" s="131"/>
      <c r="F484" s="176"/>
      <c r="G484" s="148"/>
    </row>
    <row r="485" spans="1:7" ht="15" customHeight="1" x14ac:dyDescent="0.25">
      <c r="A485" s="125"/>
      <c r="B485" s="126" t="s">
        <v>2379</v>
      </c>
      <c r="C485" s="125" t="s">
        <v>806</v>
      </c>
      <c r="D485" s="125"/>
      <c r="E485" s="125"/>
      <c r="F485" s="125"/>
      <c r="G485" s="127"/>
    </row>
    <row r="486" spans="1:7" x14ac:dyDescent="0.25">
      <c r="A486" s="241" t="s">
        <v>2380</v>
      </c>
      <c r="B486" s="135" t="s">
        <v>807</v>
      </c>
      <c r="C486" s="148" t="s">
        <v>82</v>
      </c>
      <c r="G486" s="114"/>
    </row>
    <row r="487" spans="1:7" x14ac:dyDescent="0.25">
      <c r="A487" s="241" t="s">
        <v>2381</v>
      </c>
      <c r="B487" s="135" t="s">
        <v>808</v>
      </c>
      <c r="C487" s="148" t="s">
        <v>82</v>
      </c>
      <c r="G487" s="114"/>
    </row>
    <row r="488" spans="1:7" x14ac:dyDescent="0.25">
      <c r="A488" s="241" t="s">
        <v>2382</v>
      </c>
      <c r="B488" s="135" t="s">
        <v>809</v>
      </c>
      <c r="C488" s="148" t="s">
        <v>82</v>
      </c>
      <c r="G488" s="114"/>
    </row>
    <row r="489" spans="1:7" x14ac:dyDescent="0.25">
      <c r="A489" s="241" t="s">
        <v>2383</v>
      </c>
      <c r="B489" s="135" t="s">
        <v>810</v>
      </c>
      <c r="C489" s="148" t="s">
        <v>82</v>
      </c>
      <c r="G489" s="114"/>
    </row>
    <row r="490" spans="1:7" x14ac:dyDescent="0.25">
      <c r="A490" s="241" t="s">
        <v>2384</v>
      </c>
      <c r="B490" s="135" t="s">
        <v>811</v>
      </c>
      <c r="C490" s="148" t="s">
        <v>82</v>
      </c>
      <c r="G490" s="114"/>
    </row>
    <row r="491" spans="1:7" x14ac:dyDescent="0.25">
      <c r="A491" s="241" t="s">
        <v>2385</v>
      </c>
      <c r="B491" s="135" t="s">
        <v>812</v>
      </c>
      <c r="C491" s="148" t="s">
        <v>82</v>
      </c>
      <c r="G491" s="114"/>
    </row>
    <row r="492" spans="1:7" x14ac:dyDescent="0.25">
      <c r="A492" s="241" t="s">
        <v>2386</v>
      </c>
      <c r="B492" s="135" t="s">
        <v>813</v>
      </c>
      <c r="C492" s="148" t="s">
        <v>82</v>
      </c>
      <c r="G492" s="114"/>
    </row>
    <row r="493" spans="1:7" s="236" customFormat="1" x14ac:dyDescent="0.25">
      <c r="A493" s="303" t="s">
        <v>2387</v>
      </c>
      <c r="B493" s="206" t="s">
        <v>2530</v>
      </c>
      <c r="C493" s="238" t="s">
        <v>82</v>
      </c>
      <c r="D493" s="237"/>
      <c r="E493" s="237"/>
      <c r="F493" s="237"/>
      <c r="G493" s="237"/>
    </row>
    <row r="494" spans="1:7" s="236" customFormat="1" x14ac:dyDescent="0.25">
      <c r="A494" s="303" t="s">
        <v>2388</v>
      </c>
      <c r="B494" s="206" t="s">
        <v>2531</v>
      </c>
      <c r="C494" s="238" t="s">
        <v>82</v>
      </c>
      <c r="D494" s="237"/>
      <c r="E494" s="237"/>
      <c r="F494" s="237"/>
      <c r="G494" s="237"/>
    </row>
    <row r="495" spans="1:7" s="236" customFormat="1" x14ac:dyDescent="0.25">
      <c r="A495" s="303" t="s">
        <v>2389</v>
      </c>
      <c r="B495" s="206" t="s">
        <v>2532</v>
      </c>
      <c r="C495" s="238" t="s">
        <v>82</v>
      </c>
      <c r="D495" s="237"/>
      <c r="E495" s="237"/>
      <c r="F495" s="237"/>
      <c r="G495" s="237"/>
    </row>
    <row r="496" spans="1:7" x14ac:dyDescent="0.25">
      <c r="A496" s="303" t="s">
        <v>2533</v>
      </c>
      <c r="B496" s="206" t="s">
        <v>814</v>
      </c>
      <c r="C496" s="148" t="s">
        <v>82</v>
      </c>
      <c r="G496" s="114"/>
    </row>
    <row r="497" spans="1:7" x14ac:dyDescent="0.25">
      <c r="A497" s="303" t="s">
        <v>2534</v>
      </c>
      <c r="B497" s="206" t="s">
        <v>815</v>
      </c>
      <c r="C497" s="148" t="s">
        <v>82</v>
      </c>
      <c r="G497" s="114"/>
    </row>
    <row r="498" spans="1:7" x14ac:dyDescent="0.25">
      <c r="A498" s="303" t="s">
        <v>2535</v>
      </c>
      <c r="B498" s="206" t="s">
        <v>146</v>
      </c>
      <c r="C498" s="148" t="s">
        <v>82</v>
      </c>
      <c r="G498" s="114"/>
    </row>
    <row r="499" spans="1:7" outlineLevel="1" x14ac:dyDescent="0.25">
      <c r="A499" s="303" t="s">
        <v>2390</v>
      </c>
      <c r="B499" s="203" t="s">
        <v>2536</v>
      </c>
      <c r="C499" s="148"/>
      <c r="G499" s="114"/>
    </row>
    <row r="500" spans="1:7" outlineLevel="1" x14ac:dyDescent="0.25">
      <c r="A500" s="303" t="s">
        <v>2391</v>
      </c>
      <c r="B500" s="203" t="s">
        <v>150</v>
      </c>
      <c r="C500" s="148"/>
      <c r="G500" s="114"/>
    </row>
    <row r="501" spans="1:7" outlineLevel="1" x14ac:dyDescent="0.25">
      <c r="A501" s="241" t="s">
        <v>2392</v>
      </c>
      <c r="B501" s="131" t="s">
        <v>150</v>
      </c>
      <c r="C501" s="148"/>
      <c r="G501" s="114"/>
    </row>
    <row r="502" spans="1:7" outlineLevel="1" x14ac:dyDescent="0.25">
      <c r="A502" s="241" t="s">
        <v>2393</v>
      </c>
      <c r="B502" s="131" t="s">
        <v>150</v>
      </c>
      <c r="C502" s="148"/>
      <c r="G502" s="114"/>
    </row>
    <row r="503" spans="1:7" outlineLevel="1" x14ac:dyDescent="0.25">
      <c r="A503" s="241" t="s">
        <v>2394</v>
      </c>
      <c r="B503" s="131" t="s">
        <v>150</v>
      </c>
      <c r="C503" s="148"/>
      <c r="G503" s="114"/>
    </row>
    <row r="504" spans="1:7" outlineLevel="1" x14ac:dyDescent="0.25">
      <c r="A504" s="241" t="s">
        <v>2395</v>
      </c>
      <c r="B504" s="131" t="s">
        <v>150</v>
      </c>
      <c r="C504" s="148"/>
      <c r="G504" s="114"/>
    </row>
    <row r="505" spans="1:7" outlineLevel="1" x14ac:dyDescent="0.25">
      <c r="A505" s="241" t="s">
        <v>2396</v>
      </c>
      <c r="B505" s="131" t="s">
        <v>150</v>
      </c>
      <c r="C505" s="148"/>
      <c r="G505" s="114"/>
    </row>
    <row r="506" spans="1:7" outlineLevel="1" x14ac:dyDescent="0.25">
      <c r="A506" s="241" t="s">
        <v>2397</v>
      </c>
      <c r="B506" s="131" t="s">
        <v>150</v>
      </c>
      <c r="C506" s="148"/>
      <c r="G506" s="114"/>
    </row>
    <row r="507" spans="1:7" outlineLevel="1" x14ac:dyDescent="0.25">
      <c r="A507" s="241" t="s">
        <v>2398</v>
      </c>
      <c r="B507" s="131" t="s">
        <v>150</v>
      </c>
      <c r="C507" s="148"/>
      <c r="G507" s="114"/>
    </row>
    <row r="508" spans="1:7" outlineLevel="1" x14ac:dyDescent="0.25">
      <c r="A508" s="241" t="s">
        <v>2399</v>
      </c>
      <c r="B508" s="131" t="s">
        <v>150</v>
      </c>
      <c r="C508" s="148"/>
      <c r="G508" s="114"/>
    </row>
    <row r="509" spans="1:7" outlineLevel="1" x14ac:dyDescent="0.25">
      <c r="A509" s="241" t="s">
        <v>2400</v>
      </c>
      <c r="B509" s="131" t="s">
        <v>150</v>
      </c>
      <c r="C509" s="148"/>
      <c r="G509" s="114"/>
    </row>
    <row r="510" spans="1:7" outlineLevel="1" x14ac:dyDescent="0.25">
      <c r="A510" s="241" t="s">
        <v>2401</v>
      </c>
      <c r="B510" s="131" t="s">
        <v>150</v>
      </c>
      <c r="C510" s="148"/>
    </row>
    <row r="511" spans="1:7" outlineLevel="1" x14ac:dyDescent="0.25">
      <c r="A511" s="241" t="s">
        <v>2402</v>
      </c>
      <c r="B511" s="131" t="s">
        <v>150</v>
      </c>
      <c r="C511" s="148"/>
    </row>
    <row r="512" spans="1:7" outlineLevel="1" x14ac:dyDescent="0.25">
      <c r="A512" s="241" t="s">
        <v>2403</v>
      </c>
      <c r="B512" s="131" t="s">
        <v>150</v>
      </c>
      <c r="C512" s="148"/>
    </row>
    <row r="513" spans="1:7" s="186" customFormat="1" x14ac:dyDescent="0.25">
      <c r="A513" s="162"/>
      <c r="B513" s="162" t="s">
        <v>2643</v>
      </c>
      <c r="C513" s="125" t="s">
        <v>113</v>
      </c>
      <c r="D513" s="125" t="s">
        <v>1704</v>
      </c>
      <c r="E513" s="125"/>
      <c r="F513" s="125" t="s">
        <v>516</v>
      </c>
      <c r="G513" s="125" t="s">
        <v>2033</v>
      </c>
    </row>
    <row r="514" spans="1:7" s="186" customFormat="1" x14ac:dyDescent="0.25">
      <c r="A514" s="303" t="s">
        <v>2196</v>
      </c>
      <c r="B514" s="225" t="s">
        <v>608</v>
      </c>
      <c r="C514" s="275" t="s">
        <v>82</v>
      </c>
      <c r="D514" s="285" t="s">
        <v>82</v>
      </c>
      <c r="E514" s="226"/>
      <c r="F514" s="230" t="str">
        <f>IF($C$532=0,"",IF(C514="[for completion]","",IF(C514="","",C514/$C$532)))</f>
        <v/>
      </c>
      <c r="G514" s="230" t="str">
        <f>IF($D$532=0,"",IF(D514="[for completion]","",IF(D514="","",D514/$D$532)))</f>
        <v/>
      </c>
    </row>
    <row r="515" spans="1:7" s="186" customFormat="1" x14ac:dyDescent="0.25">
      <c r="A515" s="303" t="s">
        <v>2197</v>
      </c>
      <c r="B515" s="225" t="s">
        <v>608</v>
      </c>
      <c r="C515" s="275" t="s">
        <v>82</v>
      </c>
      <c r="D515" s="285" t="s">
        <v>82</v>
      </c>
      <c r="E515" s="226"/>
      <c r="F515" s="230" t="str">
        <f t="shared" ref="F515:F531" si="25">IF($C$532=0,"",IF(C515="[for completion]","",IF(C515="","",C515/$C$532)))</f>
        <v/>
      </c>
      <c r="G515" s="230" t="str">
        <f t="shared" ref="G515:G531" si="26">IF($D$532=0,"",IF(D515="[for completion]","",IF(D515="","",D515/$D$532)))</f>
        <v/>
      </c>
    </row>
    <row r="516" spans="1:7" s="186" customFormat="1" x14ac:dyDescent="0.25">
      <c r="A516" s="303" t="s">
        <v>2198</v>
      </c>
      <c r="B516" s="225" t="s">
        <v>608</v>
      </c>
      <c r="C516" s="275" t="s">
        <v>82</v>
      </c>
      <c r="D516" s="285" t="s">
        <v>82</v>
      </c>
      <c r="E516" s="226"/>
      <c r="F516" s="230" t="str">
        <f t="shared" si="25"/>
        <v/>
      </c>
      <c r="G516" s="230" t="str">
        <f t="shared" si="26"/>
        <v/>
      </c>
    </row>
    <row r="517" spans="1:7" s="186" customFormat="1" x14ac:dyDescent="0.25">
      <c r="A517" s="303" t="s">
        <v>2199</v>
      </c>
      <c r="B517" s="225" t="s">
        <v>608</v>
      </c>
      <c r="C517" s="275" t="s">
        <v>82</v>
      </c>
      <c r="D517" s="285" t="s">
        <v>82</v>
      </c>
      <c r="E517" s="226"/>
      <c r="F517" s="230" t="str">
        <f t="shared" si="25"/>
        <v/>
      </c>
      <c r="G517" s="230" t="str">
        <f t="shared" si="26"/>
        <v/>
      </c>
    </row>
    <row r="518" spans="1:7" s="186" customFormat="1" x14ac:dyDescent="0.25">
      <c r="A518" s="303" t="s">
        <v>2200</v>
      </c>
      <c r="B518" s="225" t="s">
        <v>608</v>
      </c>
      <c r="C518" s="275" t="s">
        <v>82</v>
      </c>
      <c r="D518" s="285" t="s">
        <v>82</v>
      </c>
      <c r="E518" s="226"/>
      <c r="F518" s="230" t="str">
        <f t="shared" si="25"/>
        <v/>
      </c>
      <c r="G518" s="230" t="str">
        <f t="shared" si="26"/>
        <v/>
      </c>
    </row>
    <row r="519" spans="1:7" s="186" customFormat="1" x14ac:dyDescent="0.25">
      <c r="A519" s="303" t="s">
        <v>2201</v>
      </c>
      <c r="B519" s="225" t="s">
        <v>608</v>
      </c>
      <c r="C519" s="275" t="s">
        <v>82</v>
      </c>
      <c r="D519" s="285" t="s">
        <v>82</v>
      </c>
      <c r="E519" s="226"/>
      <c r="F519" s="230" t="str">
        <f t="shared" si="25"/>
        <v/>
      </c>
      <c r="G519" s="230" t="str">
        <f t="shared" si="26"/>
        <v/>
      </c>
    </row>
    <row r="520" spans="1:7" s="186" customFormat="1" x14ac:dyDescent="0.25">
      <c r="A520" s="303" t="s">
        <v>2202</v>
      </c>
      <c r="B520" s="225" t="s">
        <v>608</v>
      </c>
      <c r="C520" s="275" t="s">
        <v>82</v>
      </c>
      <c r="D520" s="285" t="s">
        <v>82</v>
      </c>
      <c r="E520" s="226"/>
      <c r="F520" s="230" t="str">
        <f t="shared" si="25"/>
        <v/>
      </c>
      <c r="G520" s="230" t="str">
        <f t="shared" si="26"/>
        <v/>
      </c>
    </row>
    <row r="521" spans="1:7" s="186" customFormat="1" x14ac:dyDescent="0.25">
      <c r="A521" s="303" t="s">
        <v>2203</v>
      </c>
      <c r="B521" s="225" t="s">
        <v>608</v>
      </c>
      <c r="C521" s="275" t="s">
        <v>82</v>
      </c>
      <c r="D521" s="285" t="s">
        <v>82</v>
      </c>
      <c r="E521" s="226"/>
      <c r="F521" s="230" t="str">
        <f t="shared" si="25"/>
        <v/>
      </c>
      <c r="G521" s="230" t="str">
        <f t="shared" si="26"/>
        <v/>
      </c>
    </row>
    <row r="522" spans="1:7" s="186" customFormat="1" x14ac:dyDescent="0.25">
      <c r="A522" s="303" t="s">
        <v>2204</v>
      </c>
      <c r="B522" s="225" t="s">
        <v>608</v>
      </c>
      <c r="C522" s="275" t="s">
        <v>82</v>
      </c>
      <c r="D522" s="285" t="s">
        <v>82</v>
      </c>
      <c r="E522" s="226"/>
      <c r="F522" s="230" t="str">
        <f t="shared" si="25"/>
        <v/>
      </c>
      <c r="G522" s="230" t="str">
        <f t="shared" si="26"/>
        <v/>
      </c>
    </row>
    <row r="523" spans="1:7" s="186" customFormat="1" x14ac:dyDescent="0.25">
      <c r="A523" s="303" t="s">
        <v>2205</v>
      </c>
      <c r="B523" s="243" t="s">
        <v>608</v>
      </c>
      <c r="C523" s="275" t="s">
        <v>82</v>
      </c>
      <c r="D523" s="285" t="s">
        <v>82</v>
      </c>
      <c r="E523" s="226"/>
      <c r="F523" s="230" t="str">
        <f t="shared" si="25"/>
        <v/>
      </c>
      <c r="G523" s="230" t="str">
        <f t="shared" si="26"/>
        <v/>
      </c>
    </row>
    <row r="524" spans="1:7" s="186" customFormat="1" x14ac:dyDescent="0.25">
      <c r="A524" s="303" t="s">
        <v>2241</v>
      </c>
      <c r="B524" s="225" t="s">
        <v>608</v>
      </c>
      <c r="C524" s="275" t="s">
        <v>82</v>
      </c>
      <c r="D524" s="285" t="s">
        <v>82</v>
      </c>
      <c r="E524" s="226"/>
      <c r="F524" s="230" t="str">
        <f t="shared" si="25"/>
        <v/>
      </c>
      <c r="G524" s="230" t="str">
        <f t="shared" si="26"/>
        <v/>
      </c>
    </row>
    <row r="525" spans="1:7" s="186" customFormat="1" x14ac:dyDescent="0.25">
      <c r="A525" s="303" t="s">
        <v>2405</v>
      </c>
      <c r="B525" s="225" t="s">
        <v>608</v>
      </c>
      <c r="C525" s="275" t="s">
        <v>82</v>
      </c>
      <c r="D525" s="285" t="s">
        <v>82</v>
      </c>
      <c r="E525" s="226"/>
      <c r="F525" s="230" t="str">
        <f t="shared" si="25"/>
        <v/>
      </c>
      <c r="G525" s="230" t="str">
        <f t="shared" si="26"/>
        <v/>
      </c>
    </row>
    <row r="526" spans="1:7" s="186" customFormat="1" x14ac:dyDescent="0.25">
      <c r="A526" s="303" t="s">
        <v>2406</v>
      </c>
      <c r="B526" s="225" t="s">
        <v>608</v>
      </c>
      <c r="C526" s="275" t="s">
        <v>82</v>
      </c>
      <c r="D526" s="285" t="s">
        <v>82</v>
      </c>
      <c r="E526" s="226"/>
      <c r="F526" s="230" t="str">
        <f t="shared" si="25"/>
        <v/>
      </c>
      <c r="G526" s="230" t="str">
        <f t="shared" si="26"/>
        <v/>
      </c>
    </row>
    <row r="527" spans="1:7" s="186" customFormat="1" x14ac:dyDescent="0.25">
      <c r="A527" s="303" t="s">
        <v>2407</v>
      </c>
      <c r="B527" s="225" t="s">
        <v>608</v>
      </c>
      <c r="C527" s="275" t="s">
        <v>82</v>
      </c>
      <c r="D527" s="285" t="s">
        <v>82</v>
      </c>
      <c r="E527" s="226"/>
      <c r="F527" s="230" t="str">
        <f t="shared" si="25"/>
        <v/>
      </c>
      <c r="G527" s="230" t="str">
        <f t="shared" si="26"/>
        <v/>
      </c>
    </row>
    <row r="528" spans="1:7" s="186" customFormat="1" x14ac:dyDescent="0.25">
      <c r="A528" s="303" t="s">
        <v>2408</v>
      </c>
      <c r="B528" s="225" t="s">
        <v>608</v>
      </c>
      <c r="C528" s="275" t="s">
        <v>82</v>
      </c>
      <c r="D528" s="285" t="s">
        <v>82</v>
      </c>
      <c r="E528" s="226"/>
      <c r="F528" s="230" t="str">
        <f t="shared" si="25"/>
        <v/>
      </c>
      <c r="G528" s="230" t="str">
        <f t="shared" si="26"/>
        <v/>
      </c>
    </row>
    <row r="529" spans="1:7" s="186" customFormat="1" x14ac:dyDescent="0.25">
      <c r="A529" s="303" t="s">
        <v>2409</v>
      </c>
      <c r="B529" s="225" t="s">
        <v>608</v>
      </c>
      <c r="C529" s="275" t="s">
        <v>82</v>
      </c>
      <c r="D529" s="285" t="s">
        <v>82</v>
      </c>
      <c r="E529" s="226"/>
      <c r="F529" s="230" t="str">
        <f t="shared" si="25"/>
        <v/>
      </c>
      <c r="G529" s="230" t="str">
        <f t="shared" si="26"/>
        <v/>
      </c>
    </row>
    <row r="530" spans="1:7" s="186" customFormat="1" x14ac:dyDescent="0.25">
      <c r="A530" s="303" t="s">
        <v>2410</v>
      </c>
      <c r="B530" s="225" t="s">
        <v>608</v>
      </c>
      <c r="C530" s="275" t="s">
        <v>82</v>
      </c>
      <c r="D530" s="285" t="s">
        <v>82</v>
      </c>
      <c r="E530" s="226"/>
      <c r="F530" s="230" t="str">
        <f t="shared" si="25"/>
        <v/>
      </c>
      <c r="G530" s="230" t="str">
        <f t="shared" si="26"/>
        <v/>
      </c>
    </row>
    <row r="531" spans="1:7" s="186" customFormat="1" x14ac:dyDescent="0.25">
      <c r="A531" s="303" t="s">
        <v>2411</v>
      </c>
      <c r="B531" s="225" t="s">
        <v>2118</v>
      </c>
      <c r="C531" s="275" t="s">
        <v>82</v>
      </c>
      <c r="D531" s="285" t="s">
        <v>82</v>
      </c>
      <c r="E531" s="226"/>
      <c r="F531" s="230" t="str">
        <f t="shared" si="25"/>
        <v/>
      </c>
      <c r="G531" s="230" t="str">
        <f t="shared" si="26"/>
        <v/>
      </c>
    </row>
    <row r="532" spans="1:7" s="186" customFormat="1" x14ac:dyDescent="0.25">
      <c r="A532" s="303" t="s">
        <v>2412</v>
      </c>
      <c r="B532" s="225" t="s">
        <v>148</v>
      </c>
      <c r="C532" s="275">
        <f>SUM(C514:C531)</f>
        <v>0</v>
      </c>
      <c r="D532" s="285">
        <f>SUM(D514:D531)</f>
        <v>0</v>
      </c>
      <c r="E532" s="226"/>
      <c r="F532" s="238">
        <f>SUM(F514:F531)</f>
        <v>0</v>
      </c>
      <c r="G532" s="238">
        <f>SUM(G514:G531)</f>
        <v>0</v>
      </c>
    </row>
    <row r="533" spans="1:7" s="186" customFormat="1" x14ac:dyDescent="0.25">
      <c r="A533" s="303" t="s">
        <v>2206</v>
      </c>
      <c r="B533" s="225"/>
      <c r="C533" s="224"/>
      <c r="D533" s="224"/>
      <c r="E533" s="226"/>
      <c r="F533" s="226"/>
      <c r="G533" s="226"/>
    </row>
    <row r="534" spans="1:7" s="186" customFormat="1" x14ac:dyDescent="0.25">
      <c r="A534" s="303" t="s">
        <v>2413</v>
      </c>
      <c r="B534" s="225"/>
      <c r="C534" s="224"/>
      <c r="D534" s="224"/>
      <c r="E534" s="226"/>
      <c r="F534" s="226"/>
      <c r="G534" s="226"/>
    </row>
    <row r="535" spans="1:7" s="186" customFormat="1" x14ac:dyDescent="0.25">
      <c r="A535" s="303" t="s">
        <v>2414</v>
      </c>
      <c r="B535" s="225"/>
      <c r="C535" s="224"/>
      <c r="D535" s="224"/>
      <c r="E535" s="226"/>
      <c r="F535" s="226"/>
      <c r="G535" s="226"/>
    </row>
    <row r="536" spans="1:7" s="231" customFormat="1" x14ac:dyDescent="0.25">
      <c r="A536" s="162"/>
      <c r="B536" s="126" t="s">
        <v>2644</v>
      </c>
      <c r="C536" s="125" t="s">
        <v>113</v>
      </c>
      <c r="D536" s="125" t="s">
        <v>1704</v>
      </c>
      <c r="E536" s="125"/>
      <c r="F536" s="125" t="s">
        <v>516</v>
      </c>
      <c r="G536" s="125" t="s">
        <v>2033</v>
      </c>
    </row>
    <row r="537" spans="1:7" s="231" customFormat="1" x14ac:dyDescent="0.25">
      <c r="A537" s="303" t="s">
        <v>2207</v>
      </c>
      <c r="B537" s="243" t="s">
        <v>608</v>
      </c>
      <c r="C537" s="275" t="s">
        <v>82</v>
      </c>
      <c r="D537" s="285" t="s">
        <v>82</v>
      </c>
      <c r="E537" s="244"/>
      <c r="F537" s="230" t="str">
        <f>IF($C$555=0,"",IF(C537="[for completion]","",IF(C537="","",C537/$C$555)))</f>
        <v/>
      </c>
      <c r="G537" s="230" t="str">
        <f>IF($D$555=0,"",IF(D537="[for completion]","",IF(D537="","",D537/$D$555)))</f>
        <v/>
      </c>
    </row>
    <row r="538" spans="1:7" s="231" customFormat="1" x14ac:dyDescent="0.25">
      <c r="A538" s="303" t="s">
        <v>2208</v>
      </c>
      <c r="B538" s="243" t="s">
        <v>608</v>
      </c>
      <c r="C538" s="275" t="s">
        <v>82</v>
      </c>
      <c r="D538" s="285" t="s">
        <v>82</v>
      </c>
      <c r="E538" s="244"/>
      <c r="F538" s="230" t="str">
        <f t="shared" ref="F538:F554" si="27">IF($C$555=0,"",IF(C538="[for completion]","",IF(C538="","",C538/$C$555)))</f>
        <v/>
      </c>
      <c r="G538" s="230" t="str">
        <f t="shared" ref="G538:G554" si="28">IF($D$555=0,"",IF(D538="[for completion]","",IF(D538="","",D538/$D$555)))</f>
        <v/>
      </c>
    </row>
    <row r="539" spans="1:7" s="231" customFormat="1" x14ac:dyDescent="0.25">
      <c r="A539" s="303" t="s">
        <v>2209</v>
      </c>
      <c r="B539" s="243" t="s">
        <v>608</v>
      </c>
      <c r="C539" s="275" t="s">
        <v>82</v>
      </c>
      <c r="D539" s="285" t="s">
        <v>82</v>
      </c>
      <c r="E539" s="244"/>
      <c r="F539" s="230" t="str">
        <f t="shared" si="27"/>
        <v/>
      </c>
      <c r="G539" s="230" t="str">
        <f t="shared" si="28"/>
        <v/>
      </c>
    </row>
    <row r="540" spans="1:7" s="231" customFormat="1" x14ac:dyDescent="0.25">
      <c r="A540" s="303" t="s">
        <v>2210</v>
      </c>
      <c r="B540" s="243" t="s">
        <v>608</v>
      </c>
      <c r="C540" s="275" t="s">
        <v>82</v>
      </c>
      <c r="D540" s="285" t="s">
        <v>82</v>
      </c>
      <c r="E540" s="244"/>
      <c r="F540" s="230" t="str">
        <f t="shared" si="27"/>
        <v/>
      </c>
      <c r="G540" s="230" t="str">
        <f t="shared" si="28"/>
        <v/>
      </c>
    </row>
    <row r="541" spans="1:7" s="231" customFormat="1" x14ac:dyDescent="0.25">
      <c r="A541" s="303" t="s">
        <v>2211</v>
      </c>
      <c r="B541" s="243" t="s">
        <v>608</v>
      </c>
      <c r="C541" s="275" t="s">
        <v>82</v>
      </c>
      <c r="D541" s="285" t="s">
        <v>82</v>
      </c>
      <c r="E541" s="244"/>
      <c r="F541" s="230" t="str">
        <f t="shared" si="27"/>
        <v/>
      </c>
      <c r="G541" s="230" t="str">
        <f t="shared" si="28"/>
        <v/>
      </c>
    </row>
    <row r="542" spans="1:7" s="231" customFormat="1" x14ac:dyDescent="0.25">
      <c r="A542" s="303" t="s">
        <v>2416</v>
      </c>
      <c r="B542" s="243" t="s">
        <v>608</v>
      </c>
      <c r="C542" s="275" t="s">
        <v>82</v>
      </c>
      <c r="D542" s="285" t="s">
        <v>82</v>
      </c>
      <c r="E542" s="244"/>
      <c r="F542" s="230" t="str">
        <f t="shared" si="27"/>
        <v/>
      </c>
      <c r="G542" s="230" t="str">
        <f t="shared" si="28"/>
        <v/>
      </c>
    </row>
    <row r="543" spans="1:7" s="231" customFormat="1" x14ac:dyDescent="0.25">
      <c r="A543" s="303" t="s">
        <v>2417</v>
      </c>
      <c r="B543" s="304" t="s">
        <v>608</v>
      </c>
      <c r="C543" s="275" t="s">
        <v>82</v>
      </c>
      <c r="D543" s="285" t="s">
        <v>82</v>
      </c>
      <c r="E543" s="244"/>
      <c r="F543" s="230" t="str">
        <f t="shared" si="27"/>
        <v/>
      </c>
      <c r="G543" s="230" t="str">
        <f t="shared" si="28"/>
        <v/>
      </c>
    </row>
    <row r="544" spans="1:7" s="231" customFormat="1" x14ac:dyDescent="0.25">
      <c r="A544" s="303" t="s">
        <v>2418</v>
      </c>
      <c r="B544" s="243" t="s">
        <v>608</v>
      </c>
      <c r="C544" s="275" t="s">
        <v>82</v>
      </c>
      <c r="D544" s="285" t="s">
        <v>82</v>
      </c>
      <c r="E544" s="244"/>
      <c r="F544" s="230" t="str">
        <f t="shared" si="27"/>
        <v/>
      </c>
      <c r="G544" s="230" t="str">
        <f t="shared" si="28"/>
        <v/>
      </c>
    </row>
    <row r="545" spans="1:7" s="231" customFormat="1" x14ac:dyDescent="0.25">
      <c r="A545" s="303" t="s">
        <v>2419</v>
      </c>
      <c r="B545" s="243" t="s">
        <v>608</v>
      </c>
      <c r="C545" s="275" t="s">
        <v>82</v>
      </c>
      <c r="D545" s="285" t="s">
        <v>82</v>
      </c>
      <c r="E545" s="244"/>
      <c r="F545" s="230" t="str">
        <f t="shared" si="27"/>
        <v/>
      </c>
      <c r="G545" s="230" t="str">
        <f t="shared" si="28"/>
        <v/>
      </c>
    </row>
    <row r="546" spans="1:7" s="231" customFormat="1" x14ac:dyDescent="0.25">
      <c r="A546" s="303" t="s">
        <v>2420</v>
      </c>
      <c r="B546" s="243" t="s">
        <v>608</v>
      </c>
      <c r="C546" s="275" t="s">
        <v>82</v>
      </c>
      <c r="D546" s="285" t="s">
        <v>82</v>
      </c>
      <c r="E546" s="244"/>
      <c r="F546" s="230" t="str">
        <f t="shared" si="27"/>
        <v/>
      </c>
      <c r="G546" s="230" t="str">
        <f t="shared" si="28"/>
        <v/>
      </c>
    </row>
    <row r="547" spans="1:7" s="231" customFormat="1" x14ac:dyDescent="0.25">
      <c r="A547" s="303" t="s">
        <v>2421</v>
      </c>
      <c r="B547" s="243" t="s">
        <v>608</v>
      </c>
      <c r="C547" s="275" t="s">
        <v>82</v>
      </c>
      <c r="D547" s="285" t="s">
        <v>82</v>
      </c>
      <c r="E547" s="244"/>
      <c r="F547" s="230" t="str">
        <f t="shared" si="27"/>
        <v/>
      </c>
      <c r="G547" s="230" t="str">
        <f t="shared" si="28"/>
        <v/>
      </c>
    </row>
    <row r="548" spans="1:7" s="231" customFormat="1" x14ac:dyDescent="0.25">
      <c r="A548" s="303" t="s">
        <v>2422</v>
      </c>
      <c r="B548" s="243" t="s">
        <v>608</v>
      </c>
      <c r="C548" s="275" t="s">
        <v>82</v>
      </c>
      <c r="D548" s="285" t="s">
        <v>82</v>
      </c>
      <c r="E548" s="244"/>
      <c r="F548" s="230" t="str">
        <f t="shared" si="27"/>
        <v/>
      </c>
      <c r="G548" s="230" t="str">
        <f t="shared" si="28"/>
        <v/>
      </c>
    </row>
    <row r="549" spans="1:7" s="231" customFormat="1" x14ac:dyDescent="0.25">
      <c r="A549" s="303" t="s">
        <v>2423</v>
      </c>
      <c r="B549" s="243" t="s">
        <v>608</v>
      </c>
      <c r="C549" s="275" t="s">
        <v>82</v>
      </c>
      <c r="D549" s="285" t="s">
        <v>82</v>
      </c>
      <c r="E549" s="244"/>
      <c r="F549" s="230" t="str">
        <f t="shared" si="27"/>
        <v/>
      </c>
      <c r="G549" s="230" t="str">
        <f t="shared" si="28"/>
        <v/>
      </c>
    </row>
    <row r="550" spans="1:7" s="231" customFormat="1" x14ac:dyDescent="0.25">
      <c r="A550" s="303" t="s">
        <v>2424</v>
      </c>
      <c r="B550" s="243" t="s">
        <v>608</v>
      </c>
      <c r="C550" s="275" t="s">
        <v>82</v>
      </c>
      <c r="D550" s="285" t="s">
        <v>82</v>
      </c>
      <c r="E550" s="244"/>
      <c r="F550" s="230" t="str">
        <f t="shared" si="27"/>
        <v/>
      </c>
      <c r="G550" s="230" t="str">
        <f t="shared" si="28"/>
        <v/>
      </c>
    </row>
    <row r="551" spans="1:7" s="231" customFormat="1" x14ac:dyDescent="0.25">
      <c r="A551" s="303" t="s">
        <v>2425</v>
      </c>
      <c r="B551" s="243" t="s">
        <v>608</v>
      </c>
      <c r="C551" s="275" t="s">
        <v>82</v>
      </c>
      <c r="D551" s="285" t="s">
        <v>82</v>
      </c>
      <c r="E551" s="244"/>
      <c r="F551" s="230" t="str">
        <f t="shared" si="27"/>
        <v/>
      </c>
      <c r="G551" s="230" t="str">
        <f t="shared" si="28"/>
        <v/>
      </c>
    </row>
    <row r="552" spans="1:7" s="231" customFormat="1" x14ac:dyDescent="0.25">
      <c r="A552" s="303" t="s">
        <v>2426</v>
      </c>
      <c r="B552" s="243" t="s">
        <v>608</v>
      </c>
      <c r="C552" s="275" t="s">
        <v>82</v>
      </c>
      <c r="D552" s="285" t="s">
        <v>82</v>
      </c>
      <c r="E552" s="244"/>
      <c r="F552" s="230" t="str">
        <f t="shared" si="27"/>
        <v/>
      </c>
      <c r="G552" s="230" t="str">
        <f t="shared" si="28"/>
        <v/>
      </c>
    </row>
    <row r="553" spans="1:7" s="231" customFormat="1" x14ac:dyDescent="0.25">
      <c r="A553" s="303" t="s">
        <v>2427</v>
      </c>
      <c r="B553" s="243" t="s">
        <v>608</v>
      </c>
      <c r="C553" s="275" t="s">
        <v>82</v>
      </c>
      <c r="D553" s="285" t="s">
        <v>82</v>
      </c>
      <c r="E553" s="244"/>
      <c r="F553" s="230" t="str">
        <f t="shared" si="27"/>
        <v/>
      </c>
      <c r="G553" s="230" t="str">
        <f t="shared" si="28"/>
        <v/>
      </c>
    </row>
    <row r="554" spans="1:7" s="231" customFormat="1" x14ac:dyDescent="0.25">
      <c r="A554" s="303" t="s">
        <v>2428</v>
      </c>
      <c r="B554" s="243" t="s">
        <v>2118</v>
      </c>
      <c r="C554" s="275" t="s">
        <v>82</v>
      </c>
      <c r="D554" s="285" t="s">
        <v>82</v>
      </c>
      <c r="E554" s="244"/>
      <c r="F554" s="230" t="str">
        <f t="shared" si="27"/>
        <v/>
      </c>
      <c r="G554" s="230" t="str">
        <f t="shared" si="28"/>
        <v/>
      </c>
    </row>
    <row r="555" spans="1:7" s="231" customFormat="1" x14ac:dyDescent="0.25">
      <c r="A555" s="303" t="s">
        <v>2429</v>
      </c>
      <c r="B555" s="243" t="s">
        <v>148</v>
      </c>
      <c r="C555" s="275">
        <f>SUM(C537:C554)</f>
        <v>0</v>
      </c>
      <c r="D555" s="285">
        <f>SUM(D537:D554)</f>
        <v>0</v>
      </c>
      <c r="E555" s="244"/>
      <c r="F555" s="238">
        <f>SUM(F537:F554)</f>
        <v>0</v>
      </c>
      <c r="G555" s="238">
        <f>SUM(G537:G554)</f>
        <v>0</v>
      </c>
    </row>
    <row r="556" spans="1:7" s="231" customFormat="1" x14ac:dyDescent="0.25">
      <c r="A556" s="303" t="s">
        <v>2430</v>
      </c>
      <c r="B556" s="243"/>
      <c r="C556" s="241"/>
      <c r="D556" s="241"/>
      <c r="E556" s="244"/>
      <c r="F556" s="244"/>
      <c r="G556" s="244"/>
    </row>
    <row r="557" spans="1:7" s="231" customFormat="1" x14ac:dyDescent="0.25">
      <c r="A557" s="303" t="s">
        <v>2431</v>
      </c>
      <c r="B557" s="243"/>
      <c r="C557" s="241"/>
      <c r="D557" s="241"/>
      <c r="E557" s="244"/>
      <c r="F557" s="244"/>
      <c r="G557" s="244"/>
    </row>
    <row r="558" spans="1:7" s="231" customFormat="1" x14ac:dyDescent="0.25">
      <c r="A558" s="303" t="s">
        <v>2432</v>
      </c>
      <c r="B558" s="243"/>
      <c r="C558" s="241"/>
      <c r="D558" s="241"/>
      <c r="E558" s="244"/>
      <c r="F558" s="244"/>
      <c r="G558" s="244"/>
    </row>
    <row r="559" spans="1:7" s="186" customFormat="1" x14ac:dyDescent="0.25">
      <c r="A559" s="162"/>
      <c r="B559" s="162" t="s">
        <v>2645</v>
      </c>
      <c r="C559" s="125" t="s">
        <v>113</v>
      </c>
      <c r="D559" s="125" t="s">
        <v>1704</v>
      </c>
      <c r="E559" s="125"/>
      <c r="F559" s="125" t="s">
        <v>516</v>
      </c>
      <c r="G559" s="125" t="s">
        <v>2033</v>
      </c>
    </row>
    <row r="560" spans="1:7" s="186" customFormat="1" x14ac:dyDescent="0.25">
      <c r="A560" s="303" t="s">
        <v>2434</v>
      </c>
      <c r="B560" s="225" t="s">
        <v>1693</v>
      </c>
      <c r="C560" s="275" t="s">
        <v>82</v>
      </c>
      <c r="D560" s="285" t="s">
        <v>82</v>
      </c>
      <c r="E560" s="226"/>
      <c r="F560" s="230" t="str">
        <f>IF($C$570=0,"",IF(C560="[for completion]","",IF(C560="","",C560/$C$570)))</f>
        <v/>
      </c>
      <c r="G560" s="230" t="str">
        <f>IF($D$570=0,"",IF(D560="[for completion]","",IF(D560="","",D560/$D$570)))</f>
        <v/>
      </c>
    </row>
    <row r="561" spans="1:7" s="186" customFormat="1" x14ac:dyDescent="0.25">
      <c r="A561" s="303" t="s">
        <v>2435</v>
      </c>
      <c r="B561" s="225" t="s">
        <v>1694</v>
      </c>
      <c r="C561" s="275" t="s">
        <v>82</v>
      </c>
      <c r="D561" s="285" t="s">
        <v>82</v>
      </c>
      <c r="E561" s="226"/>
      <c r="F561" s="230" t="str">
        <f t="shared" ref="F561:F569" si="29">IF($C$570=0,"",IF(C561="[for completion]","",IF(C561="","",C561/$C$570)))</f>
        <v/>
      </c>
      <c r="G561" s="230" t="str">
        <f t="shared" ref="G561:G569" si="30">IF($D$570=0,"",IF(D561="[for completion]","",IF(D561="","",D561/$D$570)))</f>
        <v/>
      </c>
    </row>
    <row r="562" spans="1:7" s="186" customFormat="1" x14ac:dyDescent="0.25">
      <c r="A562" s="303" t="s">
        <v>2436</v>
      </c>
      <c r="B562" s="225" t="s">
        <v>1695</v>
      </c>
      <c r="C562" s="275" t="s">
        <v>82</v>
      </c>
      <c r="D562" s="285" t="s">
        <v>82</v>
      </c>
      <c r="E562" s="226"/>
      <c r="F562" s="230" t="str">
        <f t="shared" si="29"/>
        <v/>
      </c>
      <c r="G562" s="230" t="str">
        <f t="shared" si="30"/>
        <v/>
      </c>
    </row>
    <row r="563" spans="1:7" s="186" customFormat="1" x14ac:dyDescent="0.25">
      <c r="A563" s="303" t="s">
        <v>2437</v>
      </c>
      <c r="B563" s="225" t="s">
        <v>1696</v>
      </c>
      <c r="C563" s="275" t="s">
        <v>82</v>
      </c>
      <c r="D563" s="285" t="s">
        <v>82</v>
      </c>
      <c r="E563" s="226"/>
      <c r="F563" s="230" t="str">
        <f t="shared" si="29"/>
        <v/>
      </c>
      <c r="G563" s="230" t="str">
        <f t="shared" si="30"/>
        <v/>
      </c>
    </row>
    <row r="564" spans="1:7" s="186" customFormat="1" x14ac:dyDescent="0.25">
      <c r="A564" s="303" t="s">
        <v>2438</v>
      </c>
      <c r="B564" s="225" t="s">
        <v>1697</v>
      </c>
      <c r="C564" s="275" t="s">
        <v>82</v>
      </c>
      <c r="D564" s="285" t="s">
        <v>82</v>
      </c>
      <c r="E564" s="226"/>
      <c r="F564" s="230" t="str">
        <f t="shared" si="29"/>
        <v/>
      </c>
      <c r="G564" s="230" t="str">
        <f t="shared" si="30"/>
        <v/>
      </c>
    </row>
    <row r="565" spans="1:7" s="186" customFormat="1" x14ac:dyDescent="0.25">
      <c r="A565" s="303" t="s">
        <v>2439</v>
      </c>
      <c r="B565" s="225" t="s">
        <v>1698</v>
      </c>
      <c r="C565" s="275" t="s">
        <v>82</v>
      </c>
      <c r="D565" s="285" t="s">
        <v>82</v>
      </c>
      <c r="E565" s="226"/>
      <c r="F565" s="230" t="str">
        <f t="shared" si="29"/>
        <v/>
      </c>
      <c r="G565" s="230" t="str">
        <f t="shared" si="30"/>
        <v/>
      </c>
    </row>
    <row r="566" spans="1:7" s="186" customFormat="1" x14ac:dyDescent="0.25">
      <c r="A566" s="303" t="s">
        <v>2440</v>
      </c>
      <c r="B566" s="225" t="s">
        <v>1699</v>
      </c>
      <c r="C566" s="275" t="s">
        <v>82</v>
      </c>
      <c r="D566" s="285" t="s">
        <v>82</v>
      </c>
      <c r="E566" s="226"/>
      <c r="F566" s="230" t="str">
        <f t="shared" si="29"/>
        <v/>
      </c>
      <c r="G566" s="230" t="str">
        <f t="shared" si="30"/>
        <v/>
      </c>
    </row>
    <row r="567" spans="1:7" s="186" customFormat="1" x14ac:dyDescent="0.25">
      <c r="A567" s="303" t="s">
        <v>2441</v>
      </c>
      <c r="B567" s="225" t="s">
        <v>1700</v>
      </c>
      <c r="C567" s="275" t="s">
        <v>82</v>
      </c>
      <c r="D567" s="285" t="s">
        <v>82</v>
      </c>
      <c r="E567" s="226"/>
      <c r="F567" s="230" t="str">
        <f t="shared" si="29"/>
        <v/>
      </c>
      <c r="G567" s="230" t="str">
        <f t="shared" si="30"/>
        <v/>
      </c>
    </row>
    <row r="568" spans="1:7" s="186" customFormat="1" x14ac:dyDescent="0.25">
      <c r="A568" s="303" t="s">
        <v>2442</v>
      </c>
      <c r="B568" s="225" t="s">
        <v>1701</v>
      </c>
      <c r="C568" s="275" t="s">
        <v>82</v>
      </c>
      <c r="D568" s="285" t="s">
        <v>82</v>
      </c>
      <c r="E568" s="226"/>
      <c r="F568" s="230" t="str">
        <f t="shared" si="29"/>
        <v/>
      </c>
      <c r="G568" s="230" t="str">
        <f t="shared" si="30"/>
        <v/>
      </c>
    </row>
    <row r="569" spans="1:7" s="186" customFormat="1" x14ac:dyDescent="0.25">
      <c r="A569" s="303" t="s">
        <v>2443</v>
      </c>
      <c r="B569" s="241" t="s">
        <v>2118</v>
      </c>
      <c r="C569" s="275" t="s">
        <v>82</v>
      </c>
      <c r="D569" s="285" t="s">
        <v>82</v>
      </c>
      <c r="E569" s="226"/>
      <c r="F569" s="230" t="str">
        <f t="shared" si="29"/>
        <v/>
      </c>
      <c r="G569" s="230" t="str">
        <f t="shared" si="30"/>
        <v/>
      </c>
    </row>
    <row r="570" spans="1:7" s="231" customFormat="1" x14ac:dyDescent="0.25">
      <c r="A570" s="303" t="s">
        <v>2444</v>
      </c>
      <c r="B570" s="225" t="s">
        <v>148</v>
      </c>
      <c r="C570" s="275">
        <f>SUM(C560:C568)</f>
        <v>0</v>
      </c>
      <c r="D570" s="285">
        <f>SUM(D560:D568)</f>
        <v>0</v>
      </c>
      <c r="E570" s="244"/>
      <c r="F570" s="238">
        <f>SUM(F560:F569)</f>
        <v>0</v>
      </c>
      <c r="G570" s="238">
        <f>SUM(G560:G569)</f>
        <v>0</v>
      </c>
    </row>
    <row r="571" spans="1:7" x14ac:dyDescent="0.25">
      <c r="A571" s="303" t="s">
        <v>2445</v>
      </c>
    </row>
    <row r="572" spans="1:7" x14ac:dyDescent="0.25">
      <c r="A572" s="162"/>
      <c r="B572" s="162" t="s">
        <v>2646</v>
      </c>
      <c r="C572" s="125" t="s">
        <v>113</v>
      </c>
      <c r="D572" s="125" t="s">
        <v>1702</v>
      </c>
      <c r="E572" s="125"/>
      <c r="F572" s="125" t="s">
        <v>515</v>
      </c>
      <c r="G572" s="125" t="s">
        <v>2033</v>
      </c>
    </row>
    <row r="573" spans="1:7" x14ac:dyDescent="0.25">
      <c r="A573" s="303" t="s">
        <v>2446</v>
      </c>
      <c r="B573" s="243" t="s">
        <v>2542</v>
      </c>
      <c r="C573" s="275" t="s">
        <v>82</v>
      </c>
      <c r="D573" s="285" t="s">
        <v>82</v>
      </c>
      <c r="E573" s="244"/>
      <c r="F573" s="230" t="str">
        <f>IF($C$577=0,"",IF(C573="[for completion]","",IF(C573="","",C573/$C$577)))</f>
        <v/>
      </c>
      <c r="G573" s="230" t="str">
        <f>IF($D$577=0,"",IF(D573="[for completion]","",IF(D573="","",D573/$D$577)))</f>
        <v/>
      </c>
    </row>
    <row r="574" spans="1:7" x14ac:dyDescent="0.25">
      <c r="A574" s="303" t="s">
        <v>2447</v>
      </c>
      <c r="B574" s="239" t="s">
        <v>2544</v>
      </c>
      <c r="C574" s="275" t="s">
        <v>82</v>
      </c>
      <c r="D574" s="285" t="s">
        <v>82</v>
      </c>
      <c r="E574" s="244"/>
      <c r="F574" s="230" t="str">
        <f t="shared" ref="F574:F576" si="31">IF($C$577=0,"",IF(C574="[for completion]","",IF(C574="","",C574/$C$577)))</f>
        <v/>
      </c>
      <c r="G574" s="230" t="str">
        <f t="shared" ref="G574:G576" si="32">IF($D$577=0,"",IF(D574="[for completion]","",IF(D574="","",D574/$D$577)))</f>
        <v/>
      </c>
    </row>
    <row r="575" spans="1:7" x14ac:dyDescent="0.25">
      <c r="A575" s="303" t="s">
        <v>2448</v>
      </c>
      <c r="B575" s="243" t="s">
        <v>1703</v>
      </c>
      <c r="C575" s="275" t="s">
        <v>82</v>
      </c>
      <c r="D575" s="285" t="s">
        <v>82</v>
      </c>
      <c r="E575" s="244"/>
      <c r="F575" s="230" t="str">
        <f t="shared" si="31"/>
        <v/>
      </c>
      <c r="G575" s="230" t="str">
        <f t="shared" si="32"/>
        <v/>
      </c>
    </row>
    <row r="576" spans="1:7" x14ac:dyDescent="0.25">
      <c r="A576" s="303" t="s">
        <v>2449</v>
      </c>
      <c r="B576" s="241" t="s">
        <v>2118</v>
      </c>
      <c r="C576" s="275" t="s">
        <v>82</v>
      </c>
      <c r="D576" s="285" t="s">
        <v>82</v>
      </c>
      <c r="E576" s="244"/>
      <c r="F576" s="230" t="str">
        <f t="shared" si="31"/>
        <v/>
      </c>
      <c r="G576" s="230" t="str">
        <f t="shared" si="32"/>
        <v/>
      </c>
    </row>
    <row r="577" spans="1:7" x14ac:dyDescent="0.25">
      <c r="A577" s="303" t="s">
        <v>2450</v>
      </c>
      <c r="B577" s="243" t="s">
        <v>148</v>
      </c>
      <c r="C577" s="275">
        <f>SUM(C573:C576)</f>
        <v>0</v>
      </c>
      <c r="D577" s="285">
        <f>SUM(D573:D576)</f>
        <v>0</v>
      </c>
      <c r="E577" s="244"/>
      <c r="F577" s="238">
        <f>SUM(F573:F576)</f>
        <v>0</v>
      </c>
      <c r="G577" s="238">
        <f>SUM(G573:G576)</f>
        <v>0</v>
      </c>
    </row>
    <row r="578" spans="1:7" x14ac:dyDescent="0.25">
      <c r="A578" s="241"/>
      <c r="B578" s="241"/>
      <c r="C578" s="241"/>
      <c r="D578" s="241"/>
      <c r="E578" s="241"/>
      <c r="F578" s="241"/>
      <c r="G578" s="240"/>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6" customWidth="1"/>
    <col min="2" max="2" width="60.7109375" style="46" customWidth="1"/>
    <col min="3" max="4" width="40.7109375" style="46" customWidth="1"/>
    <col min="5" max="5" width="7.28515625" style="46" customWidth="1"/>
    <col min="6" max="6" width="40.7109375" style="46" customWidth="1"/>
    <col min="7" max="7" width="40.7109375" style="44" customWidth="1"/>
    <col min="8" max="8" width="7.28515625" style="46" customWidth="1"/>
    <col min="9" max="9" width="71.85546875" style="46" customWidth="1"/>
    <col min="10" max="11" width="47.7109375" style="46" customWidth="1"/>
    <col min="12" max="12" width="7.28515625" style="46" customWidth="1"/>
    <col min="13" max="13" width="25.7109375" style="46" customWidth="1"/>
    <col min="14" max="14" width="25.7109375" style="44" customWidth="1"/>
    <col min="15" max="16384" width="8.85546875" style="76"/>
  </cols>
  <sheetData>
    <row r="1" spans="1:14" ht="31.5" x14ac:dyDescent="0.25">
      <c r="A1" s="153" t="s">
        <v>816</v>
      </c>
      <c r="B1" s="153"/>
      <c r="C1" s="44"/>
      <c r="D1" s="44"/>
      <c r="E1" s="44"/>
      <c r="F1" s="160" t="s">
        <v>2094</v>
      </c>
      <c r="H1" s="44"/>
      <c r="I1" s="43"/>
      <c r="J1" s="44"/>
      <c r="K1" s="44"/>
      <c r="L1" s="44"/>
      <c r="M1" s="44"/>
    </row>
    <row r="2" spans="1:14" ht="15.75" thickBot="1" x14ac:dyDescent="0.3">
      <c r="A2" s="44"/>
      <c r="B2" s="44"/>
      <c r="C2" s="44"/>
      <c r="D2" s="44"/>
      <c r="E2" s="44"/>
      <c r="F2" s="44"/>
      <c r="H2"/>
      <c r="L2" s="44"/>
      <c r="M2" s="44"/>
    </row>
    <row r="3" spans="1:14" ht="19.5" thickBot="1" x14ac:dyDescent="0.3">
      <c r="A3" s="47"/>
      <c r="B3" s="48" t="s">
        <v>71</v>
      </c>
      <c r="C3" s="49" t="s">
        <v>217</v>
      </c>
      <c r="D3" s="47"/>
      <c r="E3" s="47"/>
      <c r="F3" s="47"/>
      <c r="G3" s="47"/>
      <c r="H3"/>
      <c r="L3" s="44"/>
      <c r="M3" s="44"/>
    </row>
    <row r="4" spans="1:14" ht="15.75" thickBot="1" x14ac:dyDescent="0.3">
      <c r="H4"/>
      <c r="L4" s="44"/>
      <c r="M4" s="44"/>
    </row>
    <row r="5" spans="1:14" ht="18.75" x14ac:dyDescent="0.25">
      <c r="B5" s="51" t="s">
        <v>817</v>
      </c>
      <c r="C5" s="50"/>
      <c r="E5" s="52"/>
      <c r="F5" s="52"/>
      <c r="H5"/>
      <c r="L5" s="44"/>
      <c r="M5" s="44"/>
    </row>
    <row r="6" spans="1:14" ht="15.75" thickBot="1" x14ac:dyDescent="0.3">
      <c r="B6" s="55" t="s">
        <v>818</v>
      </c>
      <c r="H6"/>
      <c r="L6" s="44"/>
      <c r="M6" s="44"/>
    </row>
    <row r="7" spans="1:14" s="97" customFormat="1" x14ac:dyDescent="0.25">
      <c r="A7" s="46"/>
      <c r="B7" s="70"/>
      <c r="C7" s="46"/>
      <c r="D7" s="46"/>
      <c r="E7" s="46"/>
      <c r="F7" s="46"/>
      <c r="G7" s="44"/>
      <c r="H7"/>
      <c r="I7" s="46"/>
      <c r="J7" s="46"/>
      <c r="K7" s="46"/>
      <c r="L7" s="44"/>
      <c r="M7" s="44"/>
      <c r="N7" s="44"/>
    </row>
    <row r="8" spans="1:14" ht="37.5" x14ac:dyDescent="0.25">
      <c r="A8" s="57" t="s">
        <v>80</v>
      </c>
      <c r="B8" s="57" t="s">
        <v>818</v>
      </c>
      <c r="C8" s="58"/>
      <c r="D8" s="58"/>
      <c r="E8" s="58"/>
      <c r="F8" s="58"/>
      <c r="G8" s="59"/>
      <c r="H8"/>
      <c r="I8" s="63"/>
      <c r="J8" s="52"/>
      <c r="K8" s="52"/>
      <c r="L8" s="52"/>
      <c r="M8" s="52"/>
    </row>
    <row r="9" spans="1:14" ht="15" customHeight="1" x14ac:dyDescent="0.25">
      <c r="A9" s="65"/>
      <c r="B9" s="66" t="s">
        <v>819</v>
      </c>
      <c r="C9" s="65"/>
      <c r="D9" s="65"/>
      <c r="E9" s="65"/>
      <c r="F9" s="68"/>
      <c r="G9" s="68"/>
      <c r="H9"/>
      <c r="I9" s="63"/>
      <c r="J9" s="60"/>
      <c r="K9" s="60"/>
      <c r="L9" s="60"/>
      <c r="M9" s="79"/>
      <c r="N9" s="79"/>
    </row>
    <row r="10" spans="1:14" x14ac:dyDescent="0.25">
      <c r="A10" s="46" t="s">
        <v>820</v>
      </c>
      <c r="B10" s="46" t="s">
        <v>821</v>
      </c>
      <c r="C10" s="156" t="s">
        <v>82</v>
      </c>
      <c r="E10" s="63"/>
      <c r="F10" s="63"/>
      <c r="H10"/>
      <c r="I10" s="63"/>
      <c r="L10" s="63"/>
      <c r="M10" s="63"/>
    </row>
    <row r="11" spans="1:14" outlineLevel="1" x14ac:dyDescent="0.25">
      <c r="A11" s="46" t="s">
        <v>822</v>
      </c>
      <c r="B11" s="75" t="s">
        <v>509</v>
      </c>
      <c r="C11" s="156"/>
      <c r="E11" s="63"/>
      <c r="F11" s="63"/>
      <c r="H11"/>
      <c r="I11" s="63"/>
      <c r="L11" s="63"/>
      <c r="M11" s="63"/>
    </row>
    <row r="12" spans="1:14" outlineLevel="1" x14ac:dyDescent="0.25">
      <c r="A12" s="46" t="s">
        <v>823</v>
      </c>
      <c r="B12" s="75" t="s">
        <v>511</v>
      </c>
      <c r="C12" s="156"/>
      <c r="E12" s="63"/>
      <c r="F12" s="63"/>
      <c r="H12"/>
      <c r="I12" s="63"/>
      <c r="L12" s="63"/>
      <c r="M12" s="63"/>
    </row>
    <row r="13" spans="1:14" outlineLevel="1" x14ac:dyDescent="0.25">
      <c r="A13" s="46" t="s">
        <v>824</v>
      </c>
      <c r="E13" s="63"/>
      <c r="F13" s="63"/>
      <c r="H13"/>
      <c r="I13" s="63"/>
      <c r="L13" s="63"/>
      <c r="M13" s="63"/>
    </row>
    <row r="14" spans="1:14" outlineLevel="1" x14ac:dyDescent="0.25">
      <c r="A14" s="46" t="s">
        <v>825</v>
      </c>
      <c r="E14" s="63"/>
      <c r="F14" s="63"/>
      <c r="H14"/>
      <c r="I14" s="63"/>
      <c r="L14" s="63"/>
      <c r="M14" s="63"/>
    </row>
    <row r="15" spans="1:14" outlineLevel="1" x14ac:dyDescent="0.25">
      <c r="A15" s="46" t="s">
        <v>826</v>
      </c>
      <c r="E15" s="63"/>
      <c r="F15" s="63"/>
      <c r="H15"/>
      <c r="I15" s="63"/>
      <c r="L15" s="63"/>
      <c r="M15" s="63"/>
    </row>
    <row r="16" spans="1:14" outlineLevel="1" x14ac:dyDescent="0.25">
      <c r="A16" s="46" t="s">
        <v>827</v>
      </c>
      <c r="E16" s="63"/>
      <c r="F16" s="63"/>
      <c r="H16"/>
      <c r="I16" s="63"/>
      <c r="L16" s="63"/>
      <c r="M16" s="63"/>
    </row>
    <row r="17" spans="1:14" outlineLevel="1" x14ac:dyDescent="0.25">
      <c r="A17" s="46" t="s">
        <v>828</v>
      </c>
      <c r="E17" s="63"/>
      <c r="F17" s="63"/>
      <c r="H17"/>
      <c r="I17" s="63"/>
      <c r="L17" s="63"/>
      <c r="M17" s="63"/>
    </row>
    <row r="18" spans="1:14" x14ac:dyDescent="0.25">
      <c r="A18" s="65"/>
      <c r="B18" s="65" t="s">
        <v>829</v>
      </c>
      <c r="C18" s="65" t="s">
        <v>686</v>
      </c>
      <c r="D18" s="65" t="s">
        <v>830</v>
      </c>
      <c r="E18" s="65"/>
      <c r="F18" s="65" t="s">
        <v>831</v>
      </c>
      <c r="G18" s="65" t="s">
        <v>832</v>
      </c>
      <c r="H18"/>
      <c r="I18" s="96"/>
      <c r="J18" s="60"/>
      <c r="K18" s="60"/>
      <c r="L18" s="52"/>
      <c r="M18" s="60"/>
      <c r="N18" s="60"/>
    </row>
    <row r="19" spans="1:14" x14ac:dyDescent="0.25">
      <c r="A19" s="46" t="s">
        <v>833</v>
      </c>
      <c r="B19" s="46" t="s">
        <v>834</v>
      </c>
      <c r="C19" s="155" t="s">
        <v>82</v>
      </c>
      <c r="D19" s="60"/>
      <c r="E19" s="60"/>
      <c r="F19" s="79"/>
      <c r="G19" s="79"/>
      <c r="H19"/>
      <c r="I19" s="63"/>
      <c r="L19" s="60"/>
      <c r="M19" s="79"/>
      <c r="N19" s="79"/>
    </row>
    <row r="20" spans="1:14" x14ac:dyDescent="0.25">
      <c r="A20" s="60"/>
      <c r="B20" s="96"/>
      <c r="C20" s="60"/>
      <c r="D20" s="60"/>
      <c r="E20" s="60"/>
      <c r="F20" s="79"/>
      <c r="G20" s="79"/>
      <c r="H20"/>
      <c r="I20" s="96"/>
      <c r="J20" s="60"/>
      <c r="K20" s="60"/>
      <c r="L20" s="60"/>
      <c r="M20" s="79"/>
      <c r="N20" s="79"/>
    </row>
    <row r="21" spans="1:14" x14ac:dyDescent="0.25">
      <c r="B21" s="46" t="s">
        <v>691</v>
      </c>
      <c r="C21" s="60"/>
      <c r="D21" s="60"/>
      <c r="E21" s="60"/>
      <c r="F21" s="79"/>
      <c r="G21" s="79"/>
      <c r="H21"/>
      <c r="I21" s="63"/>
      <c r="J21" s="60"/>
      <c r="K21" s="60"/>
      <c r="L21" s="60"/>
      <c r="M21" s="79"/>
      <c r="N21" s="79"/>
    </row>
    <row r="22" spans="1:14" x14ac:dyDescent="0.25">
      <c r="A22" s="46" t="s">
        <v>835</v>
      </c>
      <c r="B22" s="304" t="s">
        <v>2694</v>
      </c>
      <c r="C22" s="155" t="s">
        <v>82</v>
      </c>
      <c r="D22" s="156" t="s">
        <v>82</v>
      </c>
      <c r="E22" s="63"/>
      <c r="F22" s="168" t="str">
        <f>IF($C$37=0,"",IF(C22="[for completion]","",C22/$C$37))</f>
        <v/>
      </c>
      <c r="G22" s="168" t="str">
        <f>IF($D$37=0,"",IF(D22="[for completion]","",D22/$D$37))</f>
        <v/>
      </c>
      <c r="H22"/>
      <c r="I22" s="63"/>
      <c r="L22" s="63"/>
      <c r="M22" s="72"/>
      <c r="N22" s="72"/>
    </row>
    <row r="23" spans="1:14" x14ac:dyDescent="0.25">
      <c r="A23" s="46" t="s">
        <v>836</v>
      </c>
      <c r="B23" s="304" t="s">
        <v>2703</v>
      </c>
      <c r="C23" s="155" t="s">
        <v>82</v>
      </c>
      <c r="D23" s="156" t="s">
        <v>82</v>
      </c>
      <c r="E23" s="63"/>
      <c r="F23" s="168" t="str">
        <f t="shared" ref="F23:F36" si="0">IF($C$37=0,"",IF(C23="[for completion]","",C23/$C$37))</f>
        <v/>
      </c>
      <c r="G23" s="168" t="str">
        <f t="shared" ref="G23:G36" si="1">IF($D$37=0,"",IF(D23="[for completion]","",D23/$D$37))</f>
        <v/>
      </c>
      <c r="H23"/>
      <c r="I23" s="63"/>
      <c r="L23" s="63"/>
      <c r="M23" s="72"/>
      <c r="N23" s="72"/>
    </row>
    <row r="24" spans="1:14" x14ac:dyDescent="0.25">
      <c r="A24" s="46" t="s">
        <v>837</v>
      </c>
      <c r="B24" s="304" t="s">
        <v>2704</v>
      </c>
      <c r="C24" s="155" t="s">
        <v>82</v>
      </c>
      <c r="D24" s="156" t="s">
        <v>82</v>
      </c>
      <c r="F24" s="168" t="str">
        <f t="shared" si="0"/>
        <v/>
      </c>
      <c r="G24" s="168" t="str">
        <f t="shared" si="1"/>
        <v/>
      </c>
      <c r="H24"/>
      <c r="I24" s="63"/>
      <c r="M24" s="72"/>
      <c r="N24" s="72"/>
    </row>
    <row r="25" spans="1:14" x14ac:dyDescent="0.25">
      <c r="A25" s="46" t="s">
        <v>838</v>
      </c>
      <c r="B25" s="304" t="s">
        <v>2705</v>
      </c>
      <c r="C25" s="155" t="s">
        <v>82</v>
      </c>
      <c r="D25" s="156" t="s">
        <v>82</v>
      </c>
      <c r="E25" s="83"/>
      <c r="F25" s="168" t="str">
        <f t="shared" si="0"/>
        <v/>
      </c>
      <c r="G25" s="168" t="str">
        <f t="shared" si="1"/>
        <v/>
      </c>
      <c r="H25"/>
      <c r="I25" s="63"/>
      <c r="L25" s="83"/>
      <c r="M25" s="72"/>
      <c r="N25" s="72"/>
    </row>
    <row r="26" spans="1:14" x14ac:dyDescent="0.25">
      <c r="A26" s="46" t="s">
        <v>839</v>
      </c>
      <c r="B26" s="304" t="s">
        <v>2706</v>
      </c>
      <c r="C26" s="155" t="s">
        <v>82</v>
      </c>
      <c r="D26" s="156" t="s">
        <v>82</v>
      </c>
      <c r="E26" s="83"/>
      <c r="F26" s="168" t="str">
        <f t="shared" si="0"/>
        <v/>
      </c>
      <c r="G26" s="168" t="str">
        <f t="shared" si="1"/>
        <v/>
      </c>
      <c r="H26"/>
      <c r="I26" s="63"/>
      <c r="L26" s="83"/>
      <c r="M26" s="72"/>
      <c r="N26" s="72"/>
    </row>
    <row r="27" spans="1:14" x14ac:dyDescent="0.25">
      <c r="A27" s="46" t="s">
        <v>840</v>
      </c>
      <c r="B27" s="63" t="s">
        <v>608</v>
      </c>
      <c r="C27" s="155" t="s">
        <v>82</v>
      </c>
      <c r="D27" s="156" t="s">
        <v>82</v>
      </c>
      <c r="E27" s="83"/>
      <c r="F27" s="168" t="str">
        <f t="shared" si="0"/>
        <v/>
      </c>
      <c r="G27" s="168" t="str">
        <f t="shared" si="1"/>
        <v/>
      </c>
      <c r="H27"/>
      <c r="I27" s="63"/>
      <c r="L27" s="83"/>
      <c r="M27" s="72"/>
      <c r="N27" s="72"/>
    </row>
    <row r="28" spans="1:14" x14ac:dyDescent="0.25">
      <c r="A28" s="46" t="s">
        <v>841</v>
      </c>
      <c r="B28" s="63" t="s">
        <v>608</v>
      </c>
      <c r="C28" s="155" t="s">
        <v>82</v>
      </c>
      <c r="D28" s="156" t="s">
        <v>82</v>
      </c>
      <c r="E28" s="83"/>
      <c r="F28" s="168" t="str">
        <f t="shared" si="0"/>
        <v/>
      </c>
      <c r="G28" s="168" t="str">
        <f t="shared" si="1"/>
        <v/>
      </c>
      <c r="H28"/>
      <c r="I28" s="63"/>
      <c r="L28" s="83"/>
      <c r="M28" s="72"/>
      <c r="N28" s="72"/>
    </row>
    <row r="29" spans="1:14" x14ac:dyDescent="0.25">
      <c r="A29" s="46" t="s">
        <v>842</v>
      </c>
      <c r="B29" s="63" t="s">
        <v>608</v>
      </c>
      <c r="C29" s="155" t="s">
        <v>82</v>
      </c>
      <c r="D29" s="156" t="s">
        <v>82</v>
      </c>
      <c r="E29" s="83"/>
      <c r="F29" s="168" t="str">
        <f t="shared" si="0"/>
        <v/>
      </c>
      <c r="G29" s="168" t="str">
        <f t="shared" si="1"/>
        <v/>
      </c>
      <c r="H29"/>
      <c r="I29" s="63"/>
      <c r="L29" s="83"/>
      <c r="M29" s="72"/>
      <c r="N29" s="72"/>
    </row>
    <row r="30" spans="1:14" x14ac:dyDescent="0.25">
      <c r="A30" s="46" t="s">
        <v>843</v>
      </c>
      <c r="B30" s="63" t="s">
        <v>608</v>
      </c>
      <c r="C30" s="155" t="s">
        <v>82</v>
      </c>
      <c r="D30" s="156" t="s">
        <v>82</v>
      </c>
      <c r="E30" s="83"/>
      <c r="F30" s="168" t="str">
        <f t="shared" si="0"/>
        <v/>
      </c>
      <c r="G30" s="168" t="str">
        <f t="shared" si="1"/>
        <v/>
      </c>
      <c r="H30"/>
      <c r="I30" s="63"/>
      <c r="L30" s="83"/>
      <c r="M30" s="72"/>
      <c r="N30" s="72"/>
    </row>
    <row r="31" spans="1:14" x14ac:dyDescent="0.25">
      <c r="A31" s="46" t="s">
        <v>844</v>
      </c>
      <c r="B31" s="63" t="s">
        <v>608</v>
      </c>
      <c r="C31" s="155" t="s">
        <v>82</v>
      </c>
      <c r="D31" s="156" t="s">
        <v>82</v>
      </c>
      <c r="E31" s="83"/>
      <c r="F31" s="168" t="str">
        <f t="shared" si="0"/>
        <v/>
      </c>
      <c r="G31" s="168" t="str">
        <f t="shared" si="1"/>
        <v/>
      </c>
      <c r="H31"/>
      <c r="I31" s="63"/>
      <c r="L31" s="83"/>
      <c r="M31" s="72"/>
      <c r="N31" s="72"/>
    </row>
    <row r="32" spans="1:14" x14ac:dyDescent="0.25">
      <c r="A32" s="46" t="s">
        <v>845</v>
      </c>
      <c r="B32" s="63" t="s">
        <v>608</v>
      </c>
      <c r="C32" s="155" t="s">
        <v>82</v>
      </c>
      <c r="D32" s="156" t="s">
        <v>82</v>
      </c>
      <c r="E32" s="83"/>
      <c r="F32" s="168" t="str">
        <f t="shared" si="0"/>
        <v/>
      </c>
      <c r="G32" s="168" t="str">
        <f t="shared" si="1"/>
        <v/>
      </c>
      <c r="H32"/>
      <c r="I32" s="63"/>
      <c r="L32" s="83"/>
      <c r="M32" s="72"/>
      <c r="N32" s="72"/>
    </row>
    <row r="33" spans="1:14" x14ac:dyDescent="0.25">
      <c r="A33" s="46" t="s">
        <v>846</v>
      </c>
      <c r="B33" s="63" t="s">
        <v>608</v>
      </c>
      <c r="C33" s="155" t="s">
        <v>82</v>
      </c>
      <c r="D33" s="156" t="s">
        <v>82</v>
      </c>
      <c r="E33" s="83"/>
      <c r="F33" s="168" t="str">
        <f t="shared" si="0"/>
        <v/>
      </c>
      <c r="G33" s="168" t="str">
        <f t="shared" si="1"/>
        <v/>
      </c>
      <c r="H33"/>
      <c r="I33" s="63"/>
      <c r="L33" s="83"/>
      <c r="M33" s="72"/>
      <c r="N33" s="72"/>
    </row>
    <row r="34" spans="1:14" x14ac:dyDescent="0.25">
      <c r="A34" s="46" t="s">
        <v>847</v>
      </c>
      <c r="B34" s="63" t="s">
        <v>608</v>
      </c>
      <c r="C34" s="155" t="s">
        <v>82</v>
      </c>
      <c r="D34" s="156" t="s">
        <v>82</v>
      </c>
      <c r="E34" s="83"/>
      <c r="F34" s="168" t="str">
        <f t="shared" si="0"/>
        <v/>
      </c>
      <c r="G34" s="168" t="str">
        <f t="shared" si="1"/>
        <v/>
      </c>
      <c r="H34"/>
      <c r="I34" s="63"/>
      <c r="L34" s="83"/>
      <c r="M34" s="72"/>
      <c r="N34" s="72"/>
    </row>
    <row r="35" spans="1:14" x14ac:dyDescent="0.25">
      <c r="A35" s="46" t="s">
        <v>848</v>
      </c>
      <c r="B35" s="63" t="s">
        <v>608</v>
      </c>
      <c r="C35" s="155" t="s">
        <v>82</v>
      </c>
      <c r="D35" s="156" t="s">
        <v>82</v>
      </c>
      <c r="E35" s="83"/>
      <c r="F35" s="168" t="str">
        <f t="shared" si="0"/>
        <v/>
      </c>
      <c r="G35" s="168" t="str">
        <f t="shared" si="1"/>
        <v/>
      </c>
      <c r="H35"/>
      <c r="I35" s="63"/>
      <c r="L35" s="83"/>
      <c r="M35" s="72"/>
      <c r="N35" s="72"/>
    </row>
    <row r="36" spans="1:14" x14ac:dyDescent="0.25">
      <c r="A36" s="46" t="s">
        <v>849</v>
      </c>
      <c r="B36" s="63" t="s">
        <v>608</v>
      </c>
      <c r="C36" s="155" t="s">
        <v>82</v>
      </c>
      <c r="D36" s="156" t="s">
        <v>82</v>
      </c>
      <c r="E36" s="83"/>
      <c r="F36" s="168" t="str">
        <f t="shared" si="0"/>
        <v/>
      </c>
      <c r="G36" s="168" t="str">
        <f t="shared" si="1"/>
        <v/>
      </c>
      <c r="H36"/>
      <c r="I36" s="63"/>
      <c r="L36" s="83"/>
      <c r="M36" s="72"/>
      <c r="N36" s="72"/>
    </row>
    <row r="37" spans="1:14" x14ac:dyDescent="0.25">
      <c r="A37" s="46" t="s">
        <v>850</v>
      </c>
      <c r="B37" s="73" t="s">
        <v>148</v>
      </c>
      <c r="C37" s="157">
        <f>SUM(C22:C36)</f>
        <v>0</v>
      </c>
      <c r="D37" s="71">
        <f>SUM(D22:D36)</f>
        <v>0</v>
      </c>
      <c r="E37" s="83"/>
      <c r="F37" s="169">
        <f>SUM(F22:F36)</f>
        <v>0</v>
      </c>
      <c r="G37" s="169">
        <f>SUM(G22:G36)</f>
        <v>0</v>
      </c>
      <c r="H37"/>
      <c r="I37" s="73"/>
      <c r="J37" s="63"/>
      <c r="K37" s="63"/>
      <c r="L37" s="83"/>
      <c r="M37" s="74"/>
      <c r="N37" s="74"/>
    </row>
    <row r="38" spans="1:14" x14ac:dyDescent="0.25">
      <c r="A38" s="65"/>
      <c r="B38" s="66" t="s">
        <v>851</v>
      </c>
      <c r="C38" s="65" t="s">
        <v>113</v>
      </c>
      <c r="D38" s="65"/>
      <c r="E38" s="67"/>
      <c r="F38" s="65" t="s">
        <v>831</v>
      </c>
      <c r="G38" s="65"/>
      <c r="H38"/>
      <c r="I38" s="96"/>
      <c r="J38" s="60"/>
      <c r="K38" s="60"/>
      <c r="L38" s="52"/>
      <c r="M38" s="60"/>
      <c r="N38" s="60"/>
    </row>
    <row r="39" spans="1:14" x14ac:dyDescent="0.25">
      <c r="A39" s="46" t="s">
        <v>852</v>
      </c>
      <c r="B39" s="63" t="s">
        <v>853</v>
      </c>
      <c r="C39" s="155" t="s">
        <v>82</v>
      </c>
      <c r="E39" s="98"/>
      <c r="F39" s="168" t="str">
        <f>IF($C$42=0,"",IF(C39="[for completion]","",C39/$C$42))</f>
        <v/>
      </c>
      <c r="G39" s="71"/>
      <c r="H39"/>
      <c r="I39" s="63"/>
      <c r="L39" s="98"/>
      <c r="M39" s="72"/>
      <c r="N39" s="71"/>
    </row>
    <row r="40" spans="1:14" x14ac:dyDescent="0.25">
      <c r="A40" s="46" t="s">
        <v>854</v>
      </c>
      <c r="B40" s="63" t="s">
        <v>855</v>
      </c>
      <c r="C40" s="155" t="s">
        <v>82</v>
      </c>
      <c r="E40" s="98"/>
      <c r="F40" s="168" t="str">
        <f>IF($C$42=0,"",IF(C40="[for completion]","",C40/$C$42))</f>
        <v/>
      </c>
      <c r="G40" s="71"/>
      <c r="H40"/>
      <c r="I40" s="63"/>
      <c r="L40" s="98"/>
      <c r="M40" s="72"/>
      <c r="N40" s="71"/>
    </row>
    <row r="41" spans="1:14" x14ac:dyDescent="0.25">
      <c r="A41" s="46" t="s">
        <v>856</v>
      </c>
      <c r="B41" s="63" t="s">
        <v>146</v>
      </c>
      <c r="C41" s="155" t="s">
        <v>82</v>
      </c>
      <c r="E41" s="83"/>
      <c r="F41" s="168" t="str">
        <f>IF($C$42=0,"",IF(C41="[for completion]","",C41/$C$42))</f>
        <v/>
      </c>
      <c r="G41" s="71"/>
      <c r="H41"/>
      <c r="I41" s="63"/>
      <c r="L41" s="83"/>
      <c r="M41" s="72"/>
      <c r="N41" s="71"/>
    </row>
    <row r="42" spans="1:14" x14ac:dyDescent="0.25">
      <c r="A42" s="46" t="s">
        <v>857</v>
      </c>
      <c r="B42" s="73" t="s">
        <v>148</v>
      </c>
      <c r="C42" s="157">
        <f>SUM(C39:C41)</f>
        <v>0</v>
      </c>
      <c r="D42" s="63"/>
      <c r="E42" s="83"/>
      <c r="F42" s="169">
        <f>SUM(F39:F41)</f>
        <v>0</v>
      </c>
      <c r="G42" s="71"/>
      <c r="H42"/>
      <c r="I42" s="63"/>
      <c r="L42" s="83"/>
      <c r="M42" s="72"/>
      <c r="N42" s="71"/>
    </row>
    <row r="43" spans="1:14" outlineLevel="1" x14ac:dyDescent="0.25">
      <c r="A43" s="46" t="s">
        <v>858</v>
      </c>
      <c r="B43" s="73"/>
      <c r="C43" s="63"/>
      <c r="D43" s="63"/>
      <c r="E43" s="83"/>
      <c r="F43" s="74"/>
      <c r="G43" s="71"/>
      <c r="H43"/>
      <c r="I43" s="63"/>
      <c r="L43" s="83"/>
      <c r="M43" s="72"/>
      <c r="N43" s="71"/>
    </row>
    <row r="44" spans="1:14" outlineLevel="1" x14ac:dyDescent="0.25">
      <c r="A44" s="46" t="s">
        <v>859</v>
      </c>
      <c r="B44" s="73"/>
      <c r="C44" s="63"/>
      <c r="D44" s="63"/>
      <c r="E44" s="83"/>
      <c r="F44" s="74"/>
      <c r="G44" s="71"/>
      <c r="H44"/>
      <c r="I44" s="63"/>
      <c r="L44" s="83"/>
      <c r="M44" s="72"/>
      <c r="N44" s="71"/>
    </row>
    <row r="45" spans="1:14" outlineLevel="1" x14ac:dyDescent="0.25">
      <c r="A45" s="46" t="s">
        <v>860</v>
      </c>
      <c r="B45" s="63"/>
      <c r="E45" s="83"/>
      <c r="F45" s="72"/>
      <c r="G45" s="71"/>
      <c r="H45"/>
      <c r="I45" s="63"/>
      <c r="L45" s="83"/>
      <c r="M45" s="72"/>
      <c r="N45" s="71"/>
    </row>
    <row r="46" spans="1:14" outlineLevel="1" x14ac:dyDescent="0.25">
      <c r="A46" s="46" t="s">
        <v>861</v>
      </c>
      <c r="B46" s="63"/>
      <c r="E46" s="83"/>
      <c r="F46" s="72"/>
      <c r="G46" s="71"/>
      <c r="H46"/>
      <c r="I46" s="63"/>
      <c r="L46" s="83"/>
      <c r="M46" s="72"/>
      <c r="N46" s="71"/>
    </row>
    <row r="47" spans="1:14" outlineLevel="1" x14ac:dyDescent="0.25">
      <c r="A47" s="46" t="s">
        <v>862</v>
      </c>
      <c r="B47" s="63"/>
      <c r="E47" s="83"/>
      <c r="F47" s="72"/>
      <c r="G47" s="71"/>
      <c r="H47"/>
      <c r="I47" s="63"/>
      <c r="L47" s="83"/>
      <c r="M47" s="72"/>
      <c r="N47" s="71"/>
    </row>
    <row r="48" spans="1:14" ht="15" customHeight="1" x14ac:dyDescent="0.25">
      <c r="A48" s="65"/>
      <c r="B48" s="66" t="s">
        <v>525</v>
      </c>
      <c r="C48" s="65" t="s">
        <v>831</v>
      </c>
      <c r="D48" s="65"/>
      <c r="E48" s="67"/>
      <c r="F48" s="68"/>
      <c r="G48" s="68"/>
      <c r="H48"/>
      <c r="I48" s="96"/>
      <c r="J48" s="60"/>
      <c r="K48" s="60"/>
      <c r="L48" s="52"/>
      <c r="M48" s="79"/>
      <c r="N48" s="79"/>
    </row>
    <row r="49" spans="1:14" x14ac:dyDescent="0.25">
      <c r="A49" s="46" t="s">
        <v>863</v>
      </c>
      <c r="B49" s="95" t="s">
        <v>527</v>
      </c>
      <c r="C49" s="150">
        <f>SUM(C50:C76)</f>
        <v>0</v>
      </c>
      <c r="G49" s="46"/>
      <c r="H49"/>
      <c r="I49" s="52"/>
      <c r="N49" s="46"/>
    </row>
    <row r="50" spans="1:14" x14ac:dyDescent="0.25">
      <c r="A50" s="46" t="s">
        <v>864</v>
      </c>
      <c r="B50" s="46" t="s">
        <v>529</v>
      </c>
      <c r="C50" s="150" t="s">
        <v>82</v>
      </c>
      <c r="G50" s="46"/>
      <c r="H50"/>
      <c r="N50" s="46"/>
    </row>
    <row r="51" spans="1:14" x14ac:dyDescent="0.25">
      <c r="A51" s="46" t="s">
        <v>865</v>
      </c>
      <c r="B51" s="46" t="s">
        <v>531</v>
      </c>
      <c r="C51" s="150" t="s">
        <v>82</v>
      </c>
      <c r="G51" s="46"/>
      <c r="H51"/>
      <c r="N51" s="46"/>
    </row>
    <row r="52" spans="1:14" x14ac:dyDescent="0.25">
      <c r="A52" s="46" t="s">
        <v>866</v>
      </c>
      <c r="B52" s="46" t="s">
        <v>533</v>
      </c>
      <c r="C52" s="150" t="s">
        <v>82</v>
      </c>
      <c r="G52" s="46"/>
      <c r="H52"/>
      <c r="N52" s="46"/>
    </row>
    <row r="53" spans="1:14" x14ac:dyDescent="0.25">
      <c r="A53" s="46" t="s">
        <v>867</v>
      </c>
      <c r="B53" s="46" t="s">
        <v>535</v>
      </c>
      <c r="C53" s="150" t="s">
        <v>82</v>
      </c>
      <c r="G53" s="46"/>
      <c r="H53"/>
      <c r="N53" s="46"/>
    </row>
    <row r="54" spans="1:14" x14ac:dyDescent="0.25">
      <c r="A54" s="46" t="s">
        <v>868</v>
      </c>
      <c r="B54" s="46" t="s">
        <v>537</v>
      </c>
      <c r="C54" s="150" t="s">
        <v>82</v>
      </c>
      <c r="G54" s="46"/>
      <c r="H54"/>
      <c r="N54" s="46"/>
    </row>
    <row r="55" spans="1:14" x14ac:dyDescent="0.25">
      <c r="A55" s="46" t="s">
        <v>869</v>
      </c>
      <c r="B55" s="46" t="s">
        <v>2636</v>
      </c>
      <c r="C55" s="150" t="s">
        <v>82</v>
      </c>
      <c r="G55" s="46"/>
      <c r="H55"/>
      <c r="N55" s="46"/>
    </row>
    <row r="56" spans="1:14" x14ac:dyDescent="0.25">
      <c r="A56" s="46" t="s">
        <v>870</v>
      </c>
      <c r="B56" s="46" t="s">
        <v>540</v>
      </c>
      <c r="C56" s="150" t="s">
        <v>82</v>
      </c>
      <c r="G56" s="46"/>
      <c r="H56"/>
      <c r="N56" s="46"/>
    </row>
    <row r="57" spans="1:14" x14ac:dyDescent="0.25">
      <c r="A57" s="46" t="s">
        <v>871</v>
      </c>
      <c r="B57" s="46" t="s">
        <v>542</v>
      </c>
      <c r="C57" s="150" t="s">
        <v>82</v>
      </c>
      <c r="G57" s="46"/>
      <c r="H57"/>
      <c r="N57" s="46"/>
    </row>
    <row r="58" spans="1:14" x14ac:dyDescent="0.25">
      <c r="A58" s="46" t="s">
        <v>872</v>
      </c>
      <c r="B58" s="46" t="s">
        <v>544</v>
      </c>
      <c r="C58" s="150" t="s">
        <v>82</v>
      </c>
      <c r="G58" s="46"/>
      <c r="H58"/>
      <c r="N58" s="46"/>
    </row>
    <row r="59" spans="1:14" x14ac:dyDescent="0.25">
      <c r="A59" s="46" t="s">
        <v>873</v>
      </c>
      <c r="B59" s="46" t="s">
        <v>546</v>
      </c>
      <c r="C59" s="150" t="s">
        <v>82</v>
      </c>
      <c r="G59" s="46"/>
      <c r="H59"/>
      <c r="N59" s="46"/>
    </row>
    <row r="60" spans="1:14" x14ac:dyDescent="0.25">
      <c r="A60" s="46" t="s">
        <v>874</v>
      </c>
      <c r="B60" s="46" t="s">
        <v>548</v>
      </c>
      <c r="C60" s="150" t="s">
        <v>82</v>
      </c>
      <c r="G60" s="46"/>
      <c r="H60"/>
      <c r="N60" s="46"/>
    </row>
    <row r="61" spans="1:14" x14ac:dyDescent="0.25">
      <c r="A61" s="46" t="s">
        <v>875</v>
      </c>
      <c r="B61" s="46" t="s">
        <v>550</v>
      </c>
      <c r="C61" s="150" t="s">
        <v>82</v>
      </c>
      <c r="G61" s="46"/>
      <c r="H61"/>
      <c r="N61" s="46"/>
    </row>
    <row r="62" spans="1:14" x14ac:dyDescent="0.25">
      <c r="A62" s="46" t="s">
        <v>876</v>
      </c>
      <c r="B62" s="46" t="s">
        <v>552</v>
      </c>
      <c r="C62" s="150" t="s">
        <v>82</v>
      </c>
      <c r="G62" s="46"/>
      <c r="H62"/>
      <c r="N62" s="46"/>
    </row>
    <row r="63" spans="1:14" x14ac:dyDescent="0.25">
      <c r="A63" s="46" t="s">
        <v>877</v>
      </c>
      <c r="B63" s="46" t="s">
        <v>554</v>
      </c>
      <c r="C63" s="150" t="s">
        <v>82</v>
      </c>
      <c r="G63" s="46"/>
      <c r="H63"/>
      <c r="N63" s="46"/>
    </row>
    <row r="64" spans="1:14" x14ac:dyDescent="0.25">
      <c r="A64" s="46" t="s">
        <v>878</v>
      </c>
      <c r="B64" s="46" t="s">
        <v>556</v>
      </c>
      <c r="C64" s="150" t="s">
        <v>82</v>
      </c>
      <c r="G64" s="46"/>
      <c r="H64"/>
      <c r="N64" s="46"/>
    </row>
    <row r="65" spans="1:14" x14ac:dyDescent="0.25">
      <c r="A65" s="46" t="s">
        <v>879</v>
      </c>
      <c r="B65" s="46" t="s">
        <v>3</v>
      </c>
      <c r="C65" s="150" t="s">
        <v>82</v>
      </c>
      <c r="G65" s="46"/>
      <c r="H65"/>
      <c r="N65" s="46"/>
    </row>
    <row r="66" spans="1:14" x14ac:dyDescent="0.25">
      <c r="A66" s="46" t="s">
        <v>880</v>
      </c>
      <c r="B66" s="46" t="s">
        <v>559</v>
      </c>
      <c r="C66" s="150" t="s">
        <v>82</v>
      </c>
      <c r="G66" s="46"/>
      <c r="H66"/>
      <c r="N66" s="46"/>
    </row>
    <row r="67" spans="1:14" x14ac:dyDescent="0.25">
      <c r="A67" s="46" t="s">
        <v>881</v>
      </c>
      <c r="B67" s="46" t="s">
        <v>561</v>
      </c>
      <c r="C67" s="150" t="s">
        <v>82</v>
      </c>
      <c r="G67" s="46"/>
      <c r="H67"/>
      <c r="N67" s="46"/>
    </row>
    <row r="68" spans="1:14" x14ac:dyDescent="0.25">
      <c r="A68" s="46" t="s">
        <v>882</v>
      </c>
      <c r="B68" s="46" t="s">
        <v>563</v>
      </c>
      <c r="C68" s="150" t="s">
        <v>82</v>
      </c>
      <c r="G68" s="46"/>
      <c r="H68"/>
      <c r="N68" s="46"/>
    </row>
    <row r="69" spans="1:14" x14ac:dyDescent="0.25">
      <c r="A69" s="248" t="s">
        <v>883</v>
      </c>
      <c r="B69" s="46" t="s">
        <v>565</v>
      </c>
      <c r="C69" s="150" t="s">
        <v>82</v>
      </c>
      <c r="G69" s="46"/>
      <c r="H69"/>
      <c r="N69" s="46"/>
    </row>
    <row r="70" spans="1:14" x14ac:dyDescent="0.25">
      <c r="A70" s="248" t="s">
        <v>884</v>
      </c>
      <c r="B70" s="46" t="s">
        <v>567</v>
      </c>
      <c r="C70" s="150" t="s">
        <v>82</v>
      </c>
      <c r="G70" s="46"/>
      <c r="H70"/>
      <c r="N70" s="46"/>
    </row>
    <row r="71" spans="1:14" x14ac:dyDescent="0.25">
      <c r="A71" s="248" t="s">
        <v>885</v>
      </c>
      <c r="B71" s="46" t="s">
        <v>569</v>
      </c>
      <c r="C71" s="150" t="s">
        <v>82</v>
      </c>
      <c r="G71" s="46"/>
      <c r="H71"/>
      <c r="N71" s="46"/>
    </row>
    <row r="72" spans="1:14" x14ac:dyDescent="0.25">
      <c r="A72" s="248" t="s">
        <v>886</v>
      </c>
      <c r="B72" s="46" t="s">
        <v>571</v>
      </c>
      <c r="C72" s="150" t="s">
        <v>82</v>
      </c>
      <c r="G72" s="46"/>
      <c r="H72"/>
      <c r="N72" s="46"/>
    </row>
    <row r="73" spans="1:14" x14ac:dyDescent="0.25">
      <c r="A73" s="248" t="s">
        <v>887</v>
      </c>
      <c r="B73" s="46" t="s">
        <v>573</v>
      </c>
      <c r="C73" s="150" t="s">
        <v>82</v>
      </c>
      <c r="G73" s="46"/>
      <c r="H73"/>
      <c r="N73" s="46"/>
    </row>
    <row r="74" spans="1:14" x14ac:dyDescent="0.25">
      <c r="A74" s="248" t="s">
        <v>888</v>
      </c>
      <c r="B74" s="46" t="s">
        <v>575</v>
      </c>
      <c r="C74" s="150" t="s">
        <v>82</v>
      </c>
      <c r="G74" s="46"/>
      <c r="H74"/>
      <c r="N74" s="46"/>
    </row>
    <row r="75" spans="1:14" x14ac:dyDescent="0.25">
      <c r="A75" s="248" t="s">
        <v>889</v>
      </c>
      <c r="B75" s="46" t="s">
        <v>577</v>
      </c>
      <c r="C75" s="150" t="s">
        <v>82</v>
      </c>
      <c r="G75" s="46"/>
      <c r="H75"/>
      <c r="N75" s="46"/>
    </row>
    <row r="76" spans="1:14" x14ac:dyDescent="0.25">
      <c r="A76" s="248" t="s">
        <v>890</v>
      </c>
      <c r="B76" s="46" t="s">
        <v>6</v>
      </c>
      <c r="C76" s="150" t="s">
        <v>82</v>
      </c>
      <c r="G76" s="46"/>
      <c r="H76"/>
      <c r="N76" s="46"/>
    </row>
    <row r="77" spans="1:14" x14ac:dyDescent="0.25">
      <c r="A77" s="248" t="s">
        <v>891</v>
      </c>
      <c r="B77" s="95" t="s">
        <v>318</v>
      </c>
      <c r="C77" s="150">
        <f>SUM(C78:C80)</f>
        <v>0</v>
      </c>
      <c r="G77" s="46"/>
      <c r="H77"/>
      <c r="I77" s="52"/>
      <c r="N77" s="46"/>
    </row>
    <row r="78" spans="1:14" x14ac:dyDescent="0.25">
      <c r="A78" s="248" t="s">
        <v>892</v>
      </c>
      <c r="B78" s="46" t="s">
        <v>583</v>
      </c>
      <c r="C78" s="150" t="s">
        <v>82</v>
      </c>
      <c r="G78" s="46"/>
      <c r="H78"/>
      <c r="N78" s="46"/>
    </row>
    <row r="79" spans="1:14" x14ac:dyDescent="0.25">
      <c r="A79" s="248" t="s">
        <v>893</v>
      </c>
      <c r="B79" s="46" t="s">
        <v>585</v>
      </c>
      <c r="C79" s="150" t="s">
        <v>82</v>
      </c>
      <c r="G79" s="46"/>
      <c r="H79"/>
      <c r="N79" s="46"/>
    </row>
    <row r="80" spans="1:14" x14ac:dyDescent="0.25">
      <c r="A80" s="248" t="s">
        <v>894</v>
      </c>
      <c r="B80" s="46" t="s">
        <v>2</v>
      </c>
      <c r="C80" s="150" t="s">
        <v>82</v>
      </c>
      <c r="G80" s="46"/>
      <c r="H80"/>
      <c r="N80" s="46"/>
    </row>
    <row r="81" spans="1:14" x14ac:dyDescent="0.25">
      <c r="A81" s="248" t="s">
        <v>895</v>
      </c>
      <c r="B81" s="95" t="s">
        <v>146</v>
      </c>
      <c r="C81" s="150">
        <f>SUM(C82:C92)</f>
        <v>0</v>
      </c>
      <c r="G81" s="46"/>
      <c r="H81"/>
      <c r="I81" s="52"/>
      <c r="N81" s="46"/>
    </row>
    <row r="82" spans="1:14" x14ac:dyDescent="0.25">
      <c r="A82" s="248" t="s">
        <v>896</v>
      </c>
      <c r="B82" s="63" t="s">
        <v>320</v>
      </c>
      <c r="C82" s="150" t="s">
        <v>82</v>
      </c>
      <c r="G82" s="46"/>
      <c r="H82"/>
      <c r="I82" s="63"/>
      <c r="N82" s="46"/>
    </row>
    <row r="83" spans="1:14" x14ac:dyDescent="0.25">
      <c r="A83" s="248" t="s">
        <v>897</v>
      </c>
      <c r="B83" s="248" t="s">
        <v>580</v>
      </c>
      <c r="C83" s="150" t="s">
        <v>82</v>
      </c>
      <c r="D83" s="248"/>
      <c r="E83" s="248"/>
      <c r="F83" s="248"/>
      <c r="G83" s="248"/>
      <c r="H83" s="231"/>
      <c r="I83" s="234"/>
      <c r="J83" s="248"/>
      <c r="K83" s="248"/>
      <c r="L83" s="248"/>
      <c r="M83" s="248"/>
      <c r="N83" s="248"/>
    </row>
    <row r="84" spans="1:14" x14ac:dyDescent="0.25">
      <c r="A84" s="248" t="s">
        <v>898</v>
      </c>
      <c r="B84" s="63" t="s">
        <v>322</v>
      </c>
      <c r="C84" s="150" t="s">
        <v>82</v>
      </c>
      <c r="G84" s="46"/>
      <c r="H84"/>
      <c r="I84" s="63"/>
      <c r="N84" s="46"/>
    </row>
    <row r="85" spans="1:14" x14ac:dyDescent="0.25">
      <c r="A85" s="248" t="s">
        <v>899</v>
      </c>
      <c r="B85" s="63" t="s">
        <v>324</v>
      </c>
      <c r="C85" s="150" t="s">
        <v>82</v>
      </c>
      <c r="G85" s="46"/>
      <c r="H85"/>
      <c r="I85" s="63"/>
      <c r="N85" s="46"/>
    </row>
    <row r="86" spans="1:14" x14ac:dyDescent="0.25">
      <c r="A86" s="248" t="s">
        <v>900</v>
      </c>
      <c r="B86" s="63" t="s">
        <v>12</v>
      </c>
      <c r="C86" s="150" t="s">
        <v>82</v>
      </c>
      <c r="G86" s="46"/>
      <c r="H86"/>
      <c r="I86" s="63"/>
      <c r="N86" s="46"/>
    </row>
    <row r="87" spans="1:14" x14ac:dyDescent="0.25">
      <c r="A87" s="248" t="s">
        <v>901</v>
      </c>
      <c r="B87" s="63" t="s">
        <v>327</v>
      </c>
      <c r="C87" s="150" t="s">
        <v>82</v>
      </c>
      <c r="G87" s="46"/>
      <c r="H87"/>
      <c r="I87" s="63"/>
      <c r="N87" s="46"/>
    </row>
    <row r="88" spans="1:14" x14ac:dyDescent="0.25">
      <c r="A88" s="248" t="s">
        <v>902</v>
      </c>
      <c r="B88" s="63" t="s">
        <v>329</v>
      </c>
      <c r="C88" s="150" t="s">
        <v>82</v>
      </c>
      <c r="G88" s="46"/>
      <c r="H88"/>
      <c r="I88" s="63"/>
      <c r="N88" s="46"/>
    </row>
    <row r="89" spans="1:14" x14ac:dyDescent="0.25">
      <c r="A89" s="248" t="s">
        <v>903</v>
      </c>
      <c r="B89" s="63" t="s">
        <v>331</v>
      </c>
      <c r="C89" s="150" t="s">
        <v>82</v>
      </c>
      <c r="G89" s="46"/>
      <c r="H89"/>
      <c r="I89" s="63"/>
      <c r="N89" s="46"/>
    </row>
    <row r="90" spans="1:14" x14ac:dyDescent="0.25">
      <c r="A90" s="248" t="s">
        <v>904</v>
      </c>
      <c r="B90" s="63" t="s">
        <v>333</v>
      </c>
      <c r="C90" s="150" t="s">
        <v>82</v>
      </c>
      <c r="G90" s="46"/>
      <c r="H90"/>
      <c r="I90" s="63"/>
      <c r="N90" s="46"/>
    </row>
    <row r="91" spans="1:14" x14ac:dyDescent="0.25">
      <c r="A91" s="248" t="s">
        <v>905</v>
      </c>
      <c r="B91" s="63" t="s">
        <v>335</v>
      </c>
      <c r="C91" s="150" t="s">
        <v>82</v>
      </c>
      <c r="G91" s="46"/>
      <c r="H91"/>
      <c r="I91" s="63"/>
      <c r="N91" s="46"/>
    </row>
    <row r="92" spans="1:14" x14ac:dyDescent="0.25">
      <c r="A92" s="248" t="s">
        <v>906</v>
      </c>
      <c r="B92" s="63" t="s">
        <v>146</v>
      </c>
      <c r="C92" s="150" t="s">
        <v>82</v>
      </c>
      <c r="G92" s="46"/>
      <c r="H92"/>
      <c r="I92" s="63"/>
      <c r="N92" s="46"/>
    </row>
    <row r="93" spans="1:14" outlineLevel="1" x14ac:dyDescent="0.25">
      <c r="A93" s="46" t="s">
        <v>907</v>
      </c>
      <c r="B93" s="75" t="s">
        <v>150</v>
      </c>
      <c r="C93" s="150"/>
      <c r="G93" s="46"/>
      <c r="H93"/>
      <c r="I93" s="63"/>
      <c r="N93" s="46"/>
    </row>
    <row r="94" spans="1:14" outlineLevel="1" x14ac:dyDescent="0.25">
      <c r="A94" s="46" t="s">
        <v>908</v>
      </c>
      <c r="B94" s="75" t="s">
        <v>150</v>
      </c>
      <c r="C94" s="150"/>
      <c r="G94" s="46"/>
      <c r="H94"/>
      <c r="I94" s="63"/>
      <c r="N94" s="46"/>
    </row>
    <row r="95" spans="1:14" outlineLevel="1" x14ac:dyDescent="0.25">
      <c r="A95" s="46" t="s">
        <v>909</v>
      </c>
      <c r="B95" s="75" t="s">
        <v>150</v>
      </c>
      <c r="C95" s="150"/>
      <c r="G95" s="46"/>
      <c r="H95"/>
      <c r="I95" s="63"/>
      <c r="N95" s="46"/>
    </row>
    <row r="96" spans="1:14" outlineLevel="1" x14ac:dyDescent="0.25">
      <c r="A96" s="46" t="s">
        <v>910</v>
      </c>
      <c r="B96" s="75" t="s">
        <v>150</v>
      </c>
      <c r="C96" s="150"/>
      <c r="G96" s="46"/>
      <c r="H96"/>
      <c r="I96" s="63"/>
      <c r="N96" s="46"/>
    </row>
    <row r="97" spans="1:14" outlineLevel="1" x14ac:dyDescent="0.25">
      <c r="A97" s="46" t="s">
        <v>911</v>
      </c>
      <c r="B97" s="75" t="s">
        <v>150</v>
      </c>
      <c r="C97" s="150"/>
      <c r="G97" s="46"/>
      <c r="H97"/>
      <c r="I97" s="63"/>
      <c r="N97" s="46"/>
    </row>
    <row r="98" spans="1:14" outlineLevel="1" x14ac:dyDescent="0.25">
      <c r="A98" s="46" t="s">
        <v>912</v>
      </c>
      <c r="B98" s="75" t="s">
        <v>150</v>
      </c>
      <c r="C98" s="150"/>
      <c r="G98" s="46"/>
      <c r="H98"/>
      <c r="I98" s="63"/>
      <c r="N98" s="46"/>
    </row>
    <row r="99" spans="1:14" outlineLevel="1" x14ac:dyDescent="0.25">
      <c r="A99" s="46" t="s">
        <v>913</v>
      </c>
      <c r="B99" s="75" t="s">
        <v>150</v>
      </c>
      <c r="C99" s="150"/>
      <c r="G99" s="46"/>
      <c r="H99"/>
      <c r="I99" s="63"/>
      <c r="N99" s="46"/>
    </row>
    <row r="100" spans="1:14" outlineLevel="1" x14ac:dyDescent="0.25">
      <c r="A100" s="46" t="s">
        <v>914</v>
      </c>
      <c r="B100" s="75" t="s">
        <v>150</v>
      </c>
      <c r="C100" s="150"/>
      <c r="G100" s="46"/>
      <c r="H100"/>
      <c r="I100" s="63"/>
      <c r="N100" s="46"/>
    </row>
    <row r="101" spans="1:14" outlineLevel="1" x14ac:dyDescent="0.25">
      <c r="A101" s="46" t="s">
        <v>915</v>
      </c>
      <c r="B101" s="75" t="s">
        <v>150</v>
      </c>
      <c r="C101" s="150"/>
      <c r="G101" s="46"/>
      <c r="H101"/>
      <c r="I101" s="63"/>
      <c r="N101" s="46"/>
    </row>
    <row r="102" spans="1:14" outlineLevel="1" x14ac:dyDescent="0.25">
      <c r="A102" s="46" t="s">
        <v>916</v>
      </c>
      <c r="B102" s="75" t="s">
        <v>150</v>
      </c>
      <c r="C102" s="150"/>
      <c r="G102" s="46"/>
      <c r="H102"/>
      <c r="I102" s="63"/>
      <c r="N102" s="46"/>
    </row>
    <row r="103" spans="1:14" ht="15" customHeight="1" x14ac:dyDescent="0.25">
      <c r="A103" s="65"/>
      <c r="B103" s="163" t="s">
        <v>1608</v>
      </c>
      <c r="C103" s="151" t="s">
        <v>831</v>
      </c>
      <c r="D103" s="65"/>
      <c r="E103" s="67"/>
      <c r="F103" s="65"/>
      <c r="G103" s="68"/>
      <c r="H103"/>
      <c r="I103" s="96"/>
      <c r="J103" s="60"/>
      <c r="K103" s="60"/>
      <c r="L103" s="52"/>
      <c r="M103" s="60"/>
      <c r="N103" s="79"/>
    </row>
    <row r="104" spans="1:14" x14ac:dyDescent="0.25">
      <c r="A104" s="46" t="s">
        <v>917</v>
      </c>
      <c r="B104" s="304" t="s">
        <v>2661</v>
      </c>
      <c r="C104" s="150" t="s">
        <v>82</v>
      </c>
      <c r="G104" s="46"/>
      <c r="H104"/>
      <c r="I104" s="63"/>
      <c r="N104" s="46"/>
    </row>
    <row r="105" spans="1:14" x14ac:dyDescent="0.25">
      <c r="A105" s="46" t="s">
        <v>918</v>
      </c>
      <c r="B105" s="304" t="s">
        <v>2662</v>
      </c>
      <c r="C105" s="150" t="s">
        <v>82</v>
      </c>
      <c r="G105" s="46"/>
      <c r="H105"/>
      <c r="I105" s="63"/>
      <c r="N105" s="46"/>
    </row>
    <row r="106" spans="1:14" x14ac:dyDescent="0.25">
      <c r="A106" s="46" t="s">
        <v>919</v>
      </c>
      <c r="B106" s="304" t="s">
        <v>2663</v>
      </c>
      <c r="C106" s="150" t="s">
        <v>82</v>
      </c>
      <c r="G106" s="46"/>
      <c r="H106"/>
      <c r="I106" s="63"/>
      <c r="N106" s="46"/>
    </row>
    <row r="107" spans="1:14" x14ac:dyDescent="0.25">
      <c r="A107" s="46" t="s">
        <v>920</v>
      </c>
      <c r="B107" s="304" t="s">
        <v>2664</v>
      </c>
      <c r="C107" s="150" t="s">
        <v>82</v>
      </c>
      <c r="G107" s="46"/>
      <c r="H107"/>
      <c r="I107" s="63"/>
      <c r="N107" s="46"/>
    </row>
    <row r="108" spans="1:14" x14ac:dyDescent="0.25">
      <c r="A108" s="46" t="s">
        <v>921</v>
      </c>
      <c r="B108" s="304" t="s">
        <v>2665</v>
      </c>
      <c r="C108" s="150" t="s">
        <v>82</v>
      </c>
      <c r="G108" s="46"/>
      <c r="H108"/>
      <c r="I108" s="63"/>
      <c r="N108" s="46"/>
    </row>
    <row r="109" spans="1:14" x14ac:dyDescent="0.25">
      <c r="A109" s="46" t="s">
        <v>922</v>
      </c>
      <c r="B109" s="304" t="s">
        <v>2666</v>
      </c>
      <c r="C109" s="150" t="s">
        <v>82</v>
      </c>
      <c r="G109" s="46"/>
      <c r="H109"/>
      <c r="I109" s="63"/>
      <c r="N109" s="46"/>
    </row>
    <row r="110" spans="1:14" x14ac:dyDescent="0.25">
      <c r="A110" s="46" t="s">
        <v>923</v>
      </c>
      <c r="B110" s="304" t="s">
        <v>2667</v>
      </c>
      <c r="C110" s="150" t="s">
        <v>82</v>
      </c>
      <c r="G110" s="46"/>
      <c r="H110"/>
      <c r="I110" s="63"/>
      <c r="N110" s="46"/>
    </row>
    <row r="111" spans="1:14" x14ac:dyDescent="0.25">
      <c r="A111" s="46" t="s">
        <v>924</v>
      </c>
      <c r="B111" s="304" t="s">
        <v>2668</v>
      </c>
      <c r="C111" s="150" t="s">
        <v>82</v>
      </c>
      <c r="G111" s="46"/>
      <c r="H111"/>
      <c r="I111" s="63"/>
      <c r="N111" s="46"/>
    </row>
    <row r="112" spans="1:14" x14ac:dyDescent="0.25">
      <c r="A112" s="46" t="s">
        <v>925</v>
      </c>
      <c r="B112" s="304" t="s">
        <v>2669</v>
      </c>
      <c r="C112" s="150" t="s">
        <v>82</v>
      </c>
      <c r="G112" s="46"/>
      <c r="H112"/>
      <c r="I112" s="63"/>
      <c r="N112" s="46"/>
    </row>
    <row r="113" spans="1:14" x14ac:dyDescent="0.25">
      <c r="A113" s="46" t="s">
        <v>926</v>
      </c>
      <c r="B113" s="304" t="s">
        <v>2670</v>
      </c>
      <c r="C113" s="150" t="s">
        <v>82</v>
      </c>
      <c r="G113" s="46"/>
      <c r="H113"/>
      <c r="I113" s="63"/>
      <c r="N113" s="46"/>
    </row>
    <row r="114" spans="1:14" x14ac:dyDescent="0.25">
      <c r="A114" s="46" t="s">
        <v>927</v>
      </c>
      <c r="B114" s="304" t="s">
        <v>2671</v>
      </c>
      <c r="C114" s="150" t="s">
        <v>82</v>
      </c>
      <c r="G114" s="46"/>
      <c r="H114"/>
      <c r="I114" s="63"/>
      <c r="N114" s="46"/>
    </row>
    <row r="115" spans="1:14" x14ac:dyDescent="0.25">
      <c r="A115" s="46" t="s">
        <v>928</v>
      </c>
      <c r="B115" s="304" t="s">
        <v>2672</v>
      </c>
      <c r="C115" s="150" t="s">
        <v>82</v>
      </c>
      <c r="G115" s="46"/>
      <c r="H115"/>
      <c r="I115" s="63"/>
      <c r="N115" s="46"/>
    </row>
    <row r="116" spans="1:14" x14ac:dyDescent="0.25">
      <c r="A116" s="46" t="s">
        <v>929</v>
      </c>
      <c r="B116" s="63" t="s">
        <v>608</v>
      </c>
      <c r="C116" s="150" t="s">
        <v>82</v>
      </c>
      <c r="G116" s="46"/>
      <c r="H116"/>
      <c r="I116" s="63"/>
      <c r="N116" s="46"/>
    </row>
    <row r="117" spans="1:14" x14ac:dyDescent="0.25">
      <c r="A117" s="46" t="s">
        <v>930</v>
      </c>
      <c r="B117" s="63" t="s">
        <v>608</v>
      </c>
      <c r="C117" s="150" t="s">
        <v>82</v>
      </c>
      <c r="G117" s="46"/>
      <c r="H117"/>
      <c r="I117" s="63"/>
      <c r="N117" s="46"/>
    </row>
    <row r="118" spans="1:14" x14ac:dyDescent="0.25">
      <c r="A118" s="46" t="s">
        <v>931</v>
      </c>
      <c r="B118" s="63" t="s">
        <v>608</v>
      </c>
      <c r="C118" s="150" t="s">
        <v>82</v>
      </c>
      <c r="G118" s="46"/>
      <c r="H118"/>
      <c r="I118" s="63"/>
      <c r="N118" s="46"/>
    </row>
    <row r="119" spans="1:14" x14ac:dyDescent="0.25">
      <c r="A119" s="46" t="s">
        <v>932</v>
      </c>
      <c r="B119" s="63" t="s">
        <v>608</v>
      </c>
      <c r="C119" s="150" t="s">
        <v>82</v>
      </c>
      <c r="G119" s="46"/>
      <c r="H119"/>
      <c r="I119" s="63"/>
      <c r="N119" s="46"/>
    </row>
    <row r="120" spans="1:14" x14ac:dyDescent="0.25">
      <c r="A120" s="46" t="s">
        <v>933</v>
      </c>
      <c r="B120" s="63" t="s">
        <v>608</v>
      </c>
      <c r="C120" s="150" t="s">
        <v>82</v>
      </c>
      <c r="G120" s="46"/>
      <c r="H120"/>
      <c r="I120" s="63"/>
      <c r="N120" s="46"/>
    </row>
    <row r="121" spans="1:14" x14ac:dyDescent="0.25">
      <c r="A121" s="46" t="s">
        <v>934</v>
      </c>
      <c r="B121" s="63" t="s">
        <v>608</v>
      </c>
      <c r="C121" s="150" t="s">
        <v>82</v>
      </c>
      <c r="G121" s="46"/>
      <c r="H121"/>
      <c r="I121" s="63"/>
      <c r="N121" s="46"/>
    </row>
    <row r="122" spans="1:14" x14ac:dyDescent="0.25">
      <c r="A122" s="46" t="s">
        <v>935</v>
      </c>
      <c r="B122" s="63" t="s">
        <v>608</v>
      </c>
      <c r="C122" s="150" t="s">
        <v>82</v>
      </c>
      <c r="G122" s="46"/>
      <c r="H122"/>
      <c r="I122" s="63"/>
      <c r="N122" s="46"/>
    </row>
    <row r="123" spans="1:14" x14ac:dyDescent="0.25">
      <c r="A123" s="46" t="s">
        <v>936</v>
      </c>
      <c r="B123" s="63" t="s">
        <v>608</v>
      </c>
      <c r="C123" s="150" t="s">
        <v>82</v>
      </c>
      <c r="G123" s="46"/>
      <c r="H123"/>
      <c r="I123" s="63"/>
      <c r="N123" s="46"/>
    </row>
    <row r="124" spans="1:14" x14ac:dyDescent="0.25">
      <c r="A124" s="46" t="s">
        <v>937</v>
      </c>
      <c r="B124" s="63" t="s">
        <v>608</v>
      </c>
      <c r="C124" s="150" t="s">
        <v>82</v>
      </c>
      <c r="G124" s="46"/>
      <c r="H124"/>
      <c r="I124" s="63"/>
      <c r="N124" s="46"/>
    </row>
    <row r="125" spans="1:14" x14ac:dyDescent="0.25">
      <c r="A125" s="46" t="s">
        <v>938</v>
      </c>
      <c r="B125" s="63" t="s">
        <v>608</v>
      </c>
      <c r="C125" s="150" t="s">
        <v>82</v>
      </c>
      <c r="G125" s="46"/>
      <c r="H125"/>
      <c r="I125" s="63"/>
      <c r="N125" s="46"/>
    </row>
    <row r="126" spans="1:14" x14ac:dyDescent="0.25">
      <c r="A126" s="46" t="s">
        <v>939</v>
      </c>
      <c r="B126" s="63" t="s">
        <v>608</v>
      </c>
      <c r="C126" s="150" t="s">
        <v>82</v>
      </c>
      <c r="G126" s="46"/>
      <c r="H126"/>
      <c r="I126" s="63"/>
      <c r="N126" s="46"/>
    </row>
    <row r="127" spans="1:14" x14ac:dyDescent="0.25">
      <c r="A127" s="46" t="s">
        <v>940</v>
      </c>
      <c r="B127" s="63" t="s">
        <v>608</v>
      </c>
      <c r="C127" s="150" t="s">
        <v>82</v>
      </c>
      <c r="G127" s="46"/>
      <c r="H127"/>
      <c r="I127" s="63"/>
      <c r="N127" s="46"/>
    </row>
    <row r="128" spans="1:14" x14ac:dyDescent="0.25">
      <c r="A128" s="46" t="s">
        <v>941</v>
      </c>
      <c r="B128" s="63" t="s">
        <v>608</v>
      </c>
      <c r="C128" s="46" t="s">
        <v>82</v>
      </c>
      <c r="G128" s="46"/>
      <c r="H128"/>
      <c r="I128" s="63"/>
      <c r="N128" s="46"/>
    </row>
    <row r="129" spans="1:14" x14ac:dyDescent="0.25">
      <c r="A129" s="65"/>
      <c r="B129" s="66" t="s">
        <v>639</v>
      </c>
      <c r="C129" s="65" t="s">
        <v>831</v>
      </c>
      <c r="D129" s="65"/>
      <c r="E129" s="65"/>
      <c r="F129" s="68"/>
      <c r="G129" s="68"/>
      <c r="H129"/>
      <c r="I129" s="96"/>
      <c r="J129" s="60"/>
      <c r="K129" s="60"/>
      <c r="L129" s="60"/>
      <c r="M129" s="79"/>
      <c r="N129" s="79"/>
    </row>
    <row r="130" spans="1:14" x14ac:dyDescent="0.25">
      <c r="A130" s="46" t="s">
        <v>942</v>
      </c>
      <c r="B130" s="46" t="s">
        <v>641</v>
      </c>
      <c r="C130" s="150" t="s">
        <v>82</v>
      </c>
      <c r="D130"/>
      <c r="E130"/>
      <c r="F130"/>
      <c r="G130"/>
      <c r="H130"/>
      <c r="K130" s="88"/>
      <c r="L130" s="88"/>
      <c r="M130" s="88"/>
      <c r="N130" s="88"/>
    </row>
    <row r="131" spans="1:14" x14ac:dyDescent="0.25">
      <c r="A131" s="46" t="s">
        <v>943</v>
      </c>
      <c r="B131" s="46" t="s">
        <v>643</v>
      </c>
      <c r="C131" s="150" t="s">
        <v>82</v>
      </c>
      <c r="D131"/>
      <c r="E131"/>
      <c r="F131"/>
      <c r="G131"/>
      <c r="H131"/>
      <c r="K131" s="88"/>
      <c r="L131" s="88"/>
      <c r="M131" s="88"/>
      <c r="N131" s="88"/>
    </row>
    <row r="132" spans="1:14" x14ac:dyDescent="0.25">
      <c r="A132" s="46" t="s">
        <v>944</v>
      </c>
      <c r="B132" s="46" t="s">
        <v>146</v>
      </c>
      <c r="C132" s="150" t="s">
        <v>82</v>
      </c>
      <c r="D132"/>
      <c r="E132"/>
      <c r="F132"/>
      <c r="G132"/>
      <c r="H132"/>
      <c r="K132" s="88"/>
      <c r="L132" s="88"/>
      <c r="M132" s="88"/>
      <c r="N132" s="88"/>
    </row>
    <row r="133" spans="1:14" outlineLevel="1" x14ac:dyDescent="0.25">
      <c r="A133" s="46" t="s">
        <v>945</v>
      </c>
      <c r="C133" s="150"/>
      <c r="D133"/>
      <c r="E133"/>
      <c r="F133"/>
      <c r="G133"/>
      <c r="H133"/>
      <c r="K133" s="88"/>
      <c r="L133" s="88"/>
      <c r="M133" s="88"/>
      <c r="N133" s="88"/>
    </row>
    <row r="134" spans="1:14" outlineLevel="1" x14ac:dyDescent="0.25">
      <c r="A134" s="46" t="s">
        <v>946</v>
      </c>
      <c r="C134" s="150"/>
      <c r="D134"/>
      <c r="E134"/>
      <c r="F134"/>
      <c r="G134"/>
      <c r="H134"/>
      <c r="K134" s="88"/>
      <c r="L134" s="88"/>
      <c r="M134" s="88"/>
      <c r="N134" s="88"/>
    </row>
    <row r="135" spans="1:14" outlineLevel="1" x14ac:dyDescent="0.25">
      <c r="A135" s="46" t="s">
        <v>947</v>
      </c>
      <c r="C135" s="150"/>
      <c r="D135"/>
      <c r="E135"/>
      <c r="F135"/>
      <c r="G135"/>
      <c r="H135"/>
      <c r="K135" s="88"/>
      <c r="L135" s="88"/>
      <c r="M135" s="88"/>
      <c r="N135" s="88"/>
    </row>
    <row r="136" spans="1:14" outlineLevel="1" x14ac:dyDescent="0.25">
      <c r="A136" s="46" t="s">
        <v>948</v>
      </c>
      <c r="C136" s="150"/>
      <c r="D136"/>
      <c r="E136"/>
      <c r="F136"/>
      <c r="G136"/>
      <c r="H136"/>
      <c r="K136" s="88"/>
      <c r="L136" s="88"/>
      <c r="M136" s="88"/>
      <c r="N136" s="88"/>
    </row>
    <row r="137" spans="1:14" x14ac:dyDescent="0.25">
      <c r="A137" s="65"/>
      <c r="B137" s="66" t="s">
        <v>651</v>
      </c>
      <c r="C137" s="65" t="s">
        <v>831</v>
      </c>
      <c r="D137" s="65"/>
      <c r="E137" s="65"/>
      <c r="F137" s="68"/>
      <c r="G137" s="68"/>
      <c r="H137"/>
      <c r="I137" s="96"/>
      <c r="J137" s="60"/>
      <c r="K137" s="60"/>
      <c r="L137" s="60"/>
      <c r="M137" s="79"/>
      <c r="N137" s="79"/>
    </row>
    <row r="138" spans="1:14" x14ac:dyDescent="0.25">
      <c r="A138" s="46" t="s">
        <v>949</v>
      </c>
      <c r="B138" s="46" t="s">
        <v>653</v>
      </c>
      <c r="C138" s="150" t="s">
        <v>82</v>
      </c>
      <c r="D138" s="98"/>
      <c r="E138" s="98"/>
      <c r="F138" s="83"/>
      <c r="G138" s="71"/>
      <c r="H138"/>
      <c r="K138" s="98"/>
      <c r="L138" s="98"/>
      <c r="M138" s="83"/>
      <c r="N138" s="71"/>
    </row>
    <row r="139" spans="1:14" x14ac:dyDescent="0.25">
      <c r="A139" s="46" t="s">
        <v>950</v>
      </c>
      <c r="B139" s="46" t="s">
        <v>655</v>
      </c>
      <c r="C139" s="150" t="s">
        <v>82</v>
      </c>
      <c r="D139" s="98"/>
      <c r="E139" s="98"/>
      <c r="F139" s="83"/>
      <c r="G139" s="71"/>
      <c r="H139"/>
      <c r="K139" s="98"/>
      <c r="L139" s="98"/>
      <c r="M139" s="83"/>
      <c r="N139" s="71"/>
    </row>
    <row r="140" spans="1:14" x14ac:dyDescent="0.25">
      <c r="A140" s="46" t="s">
        <v>951</v>
      </c>
      <c r="B140" s="46" t="s">
        <v>146</v>
      </c>
      <c r="C140" s="150" t="s">
        <v>82</v>
      </c>
      <c r="D140" s="98"/>
      <c r="E140" s="98"/>
      <c r="F140" s="83"/>
      <c r="G140" s="71"/>
      <c r="H140"/>
      <c r="K140" s="98"/>
      <c r="L140" s="98"/>
      <c r="M140" s="83"/>
      <c r="N140" s="71"/>
    </row>
    <row r="141" spans="1:14" outlineLevel="1" x14ac:dyDescent="0.25">
      <c r="A141" s="46" t="s">
        <v>952</v>
      </c>
      <c r="C141" s="150"/>
      <c r="D141" s="98"/>
      <c r="E141" s="98"/>
      <c r="F141" s="83"/>
      <c r="G141" s="71"/>
      <c r="H141"/>
      <c r="K141" s="98"/>
      <c r="L141" s="98"/>
      <c r="M141" s="83"/>
      <c r="N141" s="71"/>
    </row>
    <row r="142" spans="1:14" outlineLevel="1" x14ac:dyDescent="0.25">
      <c r="A142" s="46" t="s">
        <v>953</v>
      </c>
      <c r="C142" s="150"/>
      <c r="D142" s="98"/>
      <c r="E142" s="98"/>
      <c r="F142" s="83"/>
      <c r="G142" s="71"/>
      <c r="H142"/>
      <c r="K142" s="98"/>
      <c r="L142" s="98"/>
      <c r="M142" s="83"/>
      <c r="N142" s="71"/>
    </row>
    <row r="143" spans="1:14" outlineLevel="1" x14ac:dyDescent="0.25">
      <c r="A143" s="46" t="s">
        <v>954</v>
      </c>
      <c r="C143" s="150"/>
      <c r="D143" s="98"/>
      <c r="E143" s="98"/>
      <c r="F143" s="83"/>
      <c r="G143" s="71"/>
      <c r="H143"/>
      <c r="K143" s="98"/>
      <c r="L143" s="98"/>
      <c r="M143" s="83"/>
      <c r="N143" s="71"/>
    </row>
    <row r="144" spans="1:14" outlineLevel="1" x14ac:dyDescent="0.25">
      <c r="A144" s="46" t="s">
        <v>955</v>
      </c>
      <c r="C144" s="150"/>
      <c r="D144" s="98"/>
      <c r="E144" s="98"/>
      <c r="F144" s="83"/>
      <c r="G144" s="71"/>
      <c r="H144"/>
      <c r="K144" s="98"/>
      <c r="L144" s="98"/>
      <c r="M144" s="83"/>
      <c r="N144" s="71"/>
    </row>
    <row r="145" spans="1:14" outlineLevel="1" x14ac:dyDescent="0.25">
      <c r="A145" s="46" t="s">
        <v>956</v>
      </c>
      <c r="C145" s="150"/>
      <c r="D145" s="98"/>
      <c r="E145" s="98"/>
      <c r="F145" s="83"/>
      <c r="G145" s="71"/>
      <c r="H145"/>
      <c r="K145" s="98"/>
      <c r="L145" s="98"/>
      <c r="M145" s="83"/>
      <c r="N145" s="71"/>
    </row>
    <row r="146" spans="1:14" outlineLevel="1" x14ac:dyDescent="0.25">
      <c r="A146" s="46" t="s">
        <v>957</v>
      </c>
      <c r="C146" s="150"/>
      <c r="D146" s="98"/>
      <c r="E146" s="98"/>
      <c r="F146" s="83"/>
      <c r="G146" s="71"/>
      <c r="H146"/>
      <c r="K146" s="98"/>
      <c r="L146" s="98"/>
      <c r="M146" s="83"/>
      <c r="N146" s="71"/>
    </row>
    <row r="147" spans="1:14" x14ac:dyDescent="0.25">
      <c r="A147" s="65"/>
      <c r="B147" s="66" t="s">
        <v>958</v>
      </c>
      <c r="C147" s="65" t="s">
        <v>113</v>
      </c>
      <c r="D147" s="65"/>
      <c r="E147" s="65"/>
      <c r="F147" s="65" t="s">
        <v>831</v>
      </c>
      <c r="G147" s="68"/>
      <c r="H147"/>
      <c r="I147" s="96"/>
      <c r="J147" s="60"/>
      <c r="K147" s="60"/>
      <c r="L147" s="60"/>
      <c r="M147" s="60"/>
      <c r="N147" s="79"/>
    </row>
    <row r="148" spans="1:14" x14ac:dyDescent="0.25">
      <c r="A148" s="46" t="s">
        <v>959</v>
      </c>
      <c r="B148" s="63" t="s">
        <v>960</v>
      </c>
      <c r="C148" s="155" t="s">
        <v>82</v>
      </c>
      <c r="D148" s="98"/>
      <c r="E148" s="98"/>
      <c r="F148" s="168" t="str">
        <f>IF($C$152=0,"",IF(C148="[for completion]","",C148/$C$152))</f>
        <v/>
      </c>
      <c r="G148" s="71"/>
      <c r="H148"/>
      <c r="I148" s="63"/>
      <c r="K148" s="98"/>
      <c r="L148" s="98"/>
      <c r="M148" s="72"/>
      <c r="N148" s="71"/>
    </row>
    <row r="149" spans="1:14" x14ac:dyDescent="0.25">
      <c r="A149" s="46" t="s">
        <v>961</v>
      </c>
      <c r="B149" s="63" t="s">
        <v>962</v>
      </c>
      <c r="C149" s="155" t="s">
        <v>82</v>
      </c>
      <c r="D149" s="98"/>
      <c r="E149" s="98"/>
      <c r="F149" s="168" t="str">
        <f>IF($C$152=0,"",IF(C149="[for completion]","",C149/$C$152))</f>
        <v/>
      </c>
      <c r="G149" s="71"/>
      <c r="H149"/>
      <c r="I149" s="63"/>
      <c r="K149" s="98"/>
      <c r="L149" s="98"/>
      <c r="M149" s="72"/>
      <c r="N149" s="71"/>
    </row>
    <row r="150" spans="1:14" x14ac:dyDescent="0.25">
      <c r="A150" s="46" t="s">
        <v>963</v>
      </c>
      <c r="B150" s="63" t="s">
        <v>964</v>
      </c>
      <c r="C150" s="155" t="s">
        <v>82</v>
      </c>
      <c r="D150" s="98"/>
      <c r="E150" s="98"/>
      <c r="F150" s="168" t="str">
        <f>IF($C$152=0,"",IF(C150="[for completion]","",C150/$C$152))</f>
        <v/>
      </c>
      <c r="G150" s="71"/>
      <c r="H150"/>
      <c r="I150" s="63"/>
      <c r="K150" s="98"/>
      <c r="L150" s="98"/>
      <c r="M150" s="72"/>
      <c r="N150" s="71"/>
    </row>
    <row r="151" spans="1:14" ht="15" customHeight="1" x14ac:dyDescent="0.25">
      <c r="A151" s="46" t="s">
        <v>965</v>
      </c>
      <c r="B151" s="63" t="s">
        <v>966</v>
      </c>
      <c r="C151" s="155" t="s">
        <v>82</v>
      </c>
      <c r="D151" s="98"/>
      <c r="E151" s="98"/>
      <c r="F151" s="168" t="str">
        <f>IF($C$152=0,"",IF(C151="[for completion]","",C151/$C$152))</f>
        <v/>
      </c>
      <c r="G151" s="71"/>
      <c r="H151"/>
      <c r="I151" s="63"/>
      <c r="K151" s="98"/>
      <c r="L151" s="98"/>
      <c r="M151" s="72"/>
      <c r="N151" s="71"/>
    </row>
    <row r="152" spans="1:14" ht="15" customHeight="1" x14ac:dyDescent="0.25">
      <c r="A152" s="46" t="s">
        <v>967</v>
      </c>
      <c r="B152" s="73" t="s">
        <v>148</v>
      </c>
      <c r="C152" s="157">
        <f>SUM(C148:C151)</f>
        <v>0</v>
      </c>
      <c r="D152" s="98"/>
      <c r="E152" s="98"/>
      <c r="F152" s="150">
        <f>SUM(F148:F151)</f>
        <v>0</v>
      </c>
      <c r="G152" s="71"/>
      <c r="H152"/>
      <c r="I152" s="63"/>
      <c r="K152" s="98"/>
      <c r="L152" s="98"/>
      <c r="M152" s="72"/>
      <c r="N152" s="71"/>
    </row>
    <row r="153" spans="1:14" ht="15" customHeight="1" outlineLevel="1" x14ac:dyDescent="0.25">
      <c r="A153" s="46" t="s">
        <v>968</v>
      </c>
      <c r="B153" s="75" t="s">
        <v>969</v>
      </c>
      <c r="D153" s="98"/>
      <c r="E153" s="98"/>
      <c r="F153" s="168" t="str">
        <f>IF($C$152=0,"",IF(C153="[for completion]","",C153/$C$152))</f>
        <v/>
      </c>
      <c r="G153" s="71"/>
      <c r="H153"/>
      <c r="I153" s="63"/>
      <c r="K153" s="98"/>
      <c r="L153" s="98"/>
      <c r="M153" s="72"/>
      <c r="N153" s="71"/>
    </row>
    <row r="154" spans="1:14" ht="15" customHeight="1" outlineLevel="1" x14ac:dyDescent="0.25">
      <c r="A154" s="46" t="s">
        <v>970</v>
      </c>
      <c r="B154" s="75" t="s">
        <v>971</v>
      </c>
      <c r="D154" s="98"/>
      <c r="E154" s="98"/>
      <c r="F154" s="168" t="str">
        <f t="shared" ref="F154:F159" si="2">IF($C$152=0,"",IF(C154="[for completion]","",C154/$C$152))</f>
        <v/>
      </c>
      <c r="G154" s="71"/>
      <c r="H154"/>
      <c r="I154" s="63"/>
      <c r="K154" s="98"/>
      <c r="L154" s="98"/>
      <c r="M154" s="72"/>
      <c r="N154" s="71"/>
    </row>
    <row r="155" spans="1:14" ht="15" customHeight="1" outlineLevel="1" x14ac:dyDescent="0.25">
      <c r="A155" s="46" t="s">
        <v>972</v>
      </c>
      <c r="B155" s="75" t="s">
        <v>973</v>
      </c>
      <c r="D155" s="98"/>
      <c r="E155" s="98"/>
      <c r="F155" s="168" t="str">
        <f t="shared" si="2"/>
        <v/>
      </c>
      <c r="G155" s="71"/>
      <c r="H155"/>
      <c r="I155" s="63"/>
      <c r="K155" s="98"/>
      <c r="L155" s="98"/>
      <c r="M155" s="72"/>
      <c r="N155" s="71"/>
    </row>
    <row r="156" spans="1:14" ht="15" customHeight="1" outlineLevel="1" x14ac:dyDescent="0.25">
      <c r="A156" s="46" t="s">
        <v>974</v>
      </c>
      <c r="B156" s="75" t="s">
        <v>975</v>
      </c>
      <c r="D156" s="98"/>
      <c r="E156" s="98"/>
      <c r="F156" s="168" t="str">
        <f t="shared" si="2"/>
        <v/>
      </c>
      <c r="G156" s="71"/>
      <c r="H156"/>
      <c r="I156" s="63"/>
      <c r="K156" s="98"/>
      <c r="L156" s="98"/>
      <c r="M156" s="72"/>
      <c r="N156" s="71"/>
    </row>
    <row r="157" spans="1:14" ht="15" customHeight="1" outlineLevel="1" x14ac:dyDescent="0.25">
      <c r="A157" s="46" t="s">
        <v>976</v>
      </c>
      <c r="B157" s="75" t="s">
        <v>977</v>
      </c>
      <c r="D157" s="98"/>
      <c r="E157" s="98"/>
      <c r="F157" s="168" t="str">
        <f t="shared" si="2"/>
        <v/>
      </c>
      <c r="G157" s="71"/>
      <c r="H157"/>
      <c r="I157" s="63"/>
      <c r="K157" s="98"/>
      <c r="L157" s="98"/>
      <c r="M157" s="72"/>
      <c r="N157" s="71"/>
    </row>
    <row r="158" spans="1:14" ht="15" customHeight="1" outlineLevel="1" x14ac:dyDescent="0.25">
      <c r="A158" s="46" t="s">
        <v>978</v>
      </c>
      <c r="B158" s="75" t="s">
        <v>979</v>
      </c>
      <c r="D158" s="98"/>
      <c r="E158" s="98"/>
      <c r="F158" s="168" t="str">
        <f t="shared" si="2"/>
        <v/>
      </c>
      <c r="G158" s="71"/>
      <c r="H158"/>
      <c r="I158" s="63"/>
      <c r="K158" s="98"/>
      <c r="L158" s="98"/>
      <c r="M158" s="72"/>
      <c r="N158" s="71"/>
    </row>
    <row r="159" spans="1:14" ht="15" customHeight="1" outlineLevel="1" x14ac:dyDescent="0.25">
      <c r="A159" s="46" t="s">
        <v>980</v>
      </c>
      <c r="B159" s="75" t="s">
        <v>981</v>
      </c>
      <c r="D159" s="98"/>
      <c r="E159" s="98"/>
      <c r="F159" s="168" t="str">
        <f t="shared" si="2"/>
        <v/>
      </c>
      <c r="G159" s="71"/>
      <c r="H159"/>
      <c r="I159" s="63"/>
      <c r="K159" s="98"/>
      <c r="L159" s="98"/>
      <c r="M159" s="72"/>
      <c r="N159" s="71"/>
    </row>
    <row r="160" spans="1:14" ht="15" customHeight="1" outlineLevel="1" x14ac:dyDescent="0.25">
      <c r="A160" s="46" t="s">
        <v>982</v>
      </c>
      <c r="B160" s="75"/>
      <c r="D160" s="98"/>
      <c r="E160" s="98"/>
      <c r="F160" s="72"/>
      <c r="G160" s="71"/>
      <c r="H160"/>
      <c r="I160" s="63"/>
      <c r="K160" s="98"/>
      <c r="L160" s="98"/>
      <c r="M160" s="72"/>
      <c r="N160" s="71"/>
    </row>
    <row r="161" spans="1:14" ht="15" customHeight="1" outlineLevel="1" x14ac:dyDescent="0.25">
      <c r="A161" s="46" t="s">
        <v>983</v>
      </c>
      <c r="B161" s="75"/>
      <c r="D161" s="98"/>
      <c r="E161" s="98"/>
      <c r="F161" s="72"/>
      <c r="G161" s="71"/>
      <c r="H161"/>
      <c r="I161" s="63"/>
      <c r="K161" s="98"/>
      <c r="L161" s="98"/>
      <c r="M161" s="72"/>
      <c r="N161" s="71"/>
    </row>
    <row r="162" spans="1:14" ht="15" customHeight="1" outlineLevel="1" x14ac:dyDescent="0.25">
      <c r="A162" s="46" t="s">
        <v>984</v>
      </c>
      <c r="B162" s="75"/>
      <c r="D162" s="98"/>
      <c r="E162" s="98"/>
      <c r="F162" s="72"/>
      <c r="G162" s="71"/>
      <c r="H162"/>
      <c r="I162" s="63"/>
      <c r="K162" s="98"/>
      <c r="L162" s="98"/>
      <c r="M162" s="72"/>
      <c r="N162" s="71"/>
    </row>
    <row r="163" spans="1:14" ht="15" customHeight="1" outlineLevel="1" x14ac:dyDescent="0.25">
      <c r="A163" s="46" t="s">
        <v>985</v>
      </c>
      <c r="B163" s="75"/>
      <c r="D163" s="98"/>
      <c r="E163" s="98"/>
      <c r="F163" s="72"/>
      <c r="G163" s="71"/>
      <c r="H163"/>
      <c r="I163" s="63"/>
      <c r="K163" s="98"/>
      <c r="L163" s="98"/>
      <c r="M163" s="72"/>
      <c r="N163" s="71"/>
    </row>
    <row r="164" spans="1:14" ht="15" customHeight="1" outlineLevel="1" x14ac:dyDescent="0.25">
      <c r="A164" s="46" t="s">
        <v>986</v>
      </c>
      <c r="B164" s="63"/>
      <c r="D164" s="98"/>
      <c r="E164" s="98"/>
      <c r="F164" s="72"/>
      <c r="G164" s="71"/>
      <c r="H164"/>
      <c r="I164" s="63"/>
      <c r="K164" s="98"/>
      <c r="L164" s="98"/>
      <c r="M164" s="72"/>
      <c r="N164" s="71"/>
    </row>
    <row r="165" spans="1:14" outlineLevel="1" x14ac:dyDescent="0.25">
      <c r="A165" s="46" t="s">
        <v>987</v>
      </c>
      <c r="B165" s="76"/>
      <c r="C165" s="76"/>
      <c r="D165" s="76"/>
      <c r="E165" s="76"/>
      <c r="F165" s="72"/>
      <c r="G165" s="71"/>
      <c r="H165"/>
      <c r="I165" s="73"/>
      <c r="J165" s="63"/>
      <c r="K165" s="98"/>
      <c r="L165" s="98"/>
      <c r="M165" s="83"/>
      <c r="N165" s="71"/>
    </row>
    <row r="166" spans="1:14" ht="15" customHeight="1" x14ac:dyDescent="0.25">
      <c r="A166" s="65"/>
      <c r="B166" s="66" t="s">
        <v>988</v>
      </c>
      <c r="C166" s="65"/>
      <c r="D166" s="65"/>
      <c r="E166" s="65"/>
      <c r="F166" s="68"/>
      <c r="G166" s="68"/>
      <c r="H166"/>
      <c r="I166" s="96"/>
      <c r="J166" s="60"/>
      <c r="K166" s="60"/>
      <c r="L166" s="60"/>
      <c r="M166" s="79"/>
      <c r="N166" s="79"/>
    </row>
    <row r="167" spans="1:14" x14ac:dyDescent="0.25">
      <c r="A167" s="46" t="s">
        <v>989</v>
      </c>
      <c r="B167" s="46" t="s">
        <v>680</v>
      </c>
      <c r="C167" s="150" t="s">
        <v>82</v>
      </c>
      <c r="D167"/>
      <c r="E167" s="44"/>
      <c r="F167" s="44"/>
      <c r="G167"/>
      <c r="H167"/>
      <c r="K167" s="88"/>
      <c r="L167" s="44"/>
      <c r="M167" s="44"/>
      <c r="N167" s="88"/>
    </row>
    <row r="168" spans="1:14" outlineLevel="1" x14ac:dyDescent="0.25">
      <c r="A168" s="46" t="s">
        <v>990</v>
      </c>
      <c r="D168"/>
      <c r="E168" s="44"/>
      <c r="F168" s="44"/>
      <c r="G168"/>
      <c r="H168"/>
      <c r="K168" s="88"/>
      <c r="L168" s="44"/>
      <c r="M168" s="44"/>
      <c r="N168" s="88"/>
    </row>
    <row r="169" spans="1:14" outlineLevel="1" x14ac:dyDescent="0.25">
      <c r="A169" s="46" t="s">
        <v>991</v>
      </c>
      <c r="D169"/>
      <c r="E169" s="44"/>
      <c r="F169" s="44"/>
      <c r="G169"/>
      <c r="H169"/>
      <c r="K169" s="88"/>
      <c r="L169" s="44"/>
      <c r="M169" s="44"/>
      <c r="N169" s="88"/>
    </row>
    <row r="170" spans="1:14" outlineLevel="1" x14ac:dyDescent="0.25">
      <c r="A170" s="46" t="s">
        <v>992</v>
      </c>
      <c r="D170"/>
      <c r="E170" s="44"/>
      <c r="F170" s="44"/>
      <c r="G170"/>
      <c r="H170"/>
      <c r="K170" s="88"/>
      <c r="L170" s="44"/>
      <c r="M170" s="44"/>
      <c r="N170" s="88"/>
    </row>
    <row r="171" spans="1:14" outlineLevel="1" x14ac:dyDescent="0.25">
      <c r="A171" s="46" t="s">
        <v>993</v>
      </c>
      <c r="D171"/>
      <c r="E171" s="44"/>
      <c r="F171" s="44"/>
      <c r="G171"/>
      <c r="H171"/>
      <c r="K171" s="88"/>
      <c r="L171" s="44"/>
      <c r="M171" s="44"/>
      <c r="N171" s="88"/>
    </row>
    <row r="172" spans="1:14" x14ac:dyDescent="0.25">
      <c r="A172" s="65"/>
      <c r="B172" s="66" t="s">
        <v>994</v>
      </c>
      <c r="C172" s="65" t="s">
        <v>831</v>
      </c>
      <c r="D172" s="65"/>
      <c r="E172" s="65"/>
      <c r="F172" s="68"/>
      <c r="G172" s="68"/>
      <c r="H172"/>
      <c r="I172" s="96"/>
      <c r="J172" s="60"/>
      <c r="K172" s="60"/>
      <c r="L172" s="60"/>
      <c r="M172" s="79"/>
      <c r="N172" s="79"/>
    </row>
    <row r="173" spans="1:14" ht="15" customHeight="1" x14ac:dyDescent="0.25">
      <c r="A173" s="46" t="s">
        <v>995</v>
      </c>
      <c r="B173" s="46" t="s">
        <v>996</v>
      </c>
      <c r="C173" s="150" t="s">
        <v>82</v>
      </c>
      <c r="D173"/>
      <c r="E173"/>
      <c r="F173"/>
      <c r="G173"/>
      <c r="H173"/>
      <c r="K173" s="88"/>
      <c r="L173" s="88"/>
      <c r="M173" s="88"/>
      <c r="N173" s="88"/>
    </row>
    <row r="174" spans="1:14" outlineLevel="1" x14ac:dyDescent="0.25">
      <c r="A174" s="46" t="s">
        <v>997</v>
      </c>
      <c r="D174"/>
      <c r="E174"/>
      <c r="F174"/>
      <c r="G174"/>
      <c r="H174"/>
      <c r="K174" s="88"/>
      <c r="L174" s="88"/>
      <c r="M174" s="88"/>
      <c r="N174" s="88"/>
    </row>
    <row r="175" spans="1:14" outlineLevel="1" x14ac:dyDescent="0.25">
      <c r="A175" s="46" t="s">
        <v>998</v>
      </c>
      <c r="D175"/>
      <c r="E175"/>
      <c r="F175"/>
      <c r="G175"/>
      <c r="H175"/>
      <c r="K175" s="88"/>
      <c r="L175" s="88"/>
      <c r="M175" s="88"/>
      <c r="N175" s="88"/>
    </row>
    <row r="176" spans="1:14" outlineLevel="1" x14ac:dyDescent="0.25">
      <c r="A176" s="46" t="s">
        <v>999</v>
      </c>
      <c r="D176"/>
      <c r="E176"/>
      <c r="F176"/>
      <c r="G176"/>
      <c r="H176"/>
      <c r="K176" s="88"/>
      <c r="L176" s="88"/>
      <c r="M176" s="88"/>
      <c r="N176" s="88"/>
    </row>
    <row r="177" spans="1:14" outlineLevel="1" x14ac:dyDescent="0.25">
      <c r="A177" s="46" t="s">
        <v>1000</v>
      </c>
      <c r="D177"/>
      <c r="E177"/>
      <c r="F177"/>
      <c r="G177"/>
      <c r="H177"/>
      <c r="K177" s="88"/>
      <c r="L177" s="88"/>
      <c r="M177" s="88"/>
      <c r="N177" s="88"/>
    </row>
    <row r="178" spans="1:14" outlineLevel="1" x14ac:dyDescent="0.25">
      <c r="A178" s="46" t="s">
        <v>1001</v>
      </c>
    </row>
    <row r="179" spans="1:14" outlineLevel="1" x14ac:dyDescent="0.25">
      <c r="A179" s="4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46" customWidth="1"/>
    <col min="2" max="2" width="60.7109375" style="46" customWidth="1"/>
    <col min="3" max="4" width="40.7109375" style="46" customWidth="1"/>
    <col min="5" max="5" width="6.7109375" style="46" customWidth="1"/>
    <col min="6" max="6" width="40.7109375" style="46" customWidth="1"/>
    <col min="7" max="7" width="40.7109375" style="44" customWidth="1"/>
    <col min="8" max="16384" width="8.85546875" style="76"/>
  </cols>
  <sheetData>
    <row r="1" spans="1:7" ht="31.5" x14ac:dyDescent="0.25">
      <c r="A1" s="153" t="s">
        <v>1003</v>
      </c>
      <c r="B1" s="153"/>
      <c r="C1" s="44"/>
      <c r="D1" s="44"/>
      <c r="E1" s="44"/>
      <c r="F1" s="160" t="s">
        <v>2094</v>
      </c>
    </row>
    <row r="2" spans="1:7" ht="15.75" thickBot="1" x14ac:dyDescent="0.3">
      <c r="A2" s="44"/>
      <c r="B2" s="44"/>
      <c r="C2" s="44"/>
      <c r="D2" s="44"/>
      <c r="E2" s="44"/>
      <c r="F2" s="44"/>
    </row>
    <row r="3" spans="1:7" ht="19.5" thickBot="1" x14ac:dyDescent="0.3">
      <c r="A3" s="47"/>
      <c r="B3" s="48" t="s">
        <v>71</v>
      </c>
      <c r="C3" s="49" t="s">
        <v>217</v>
      </c>
      <c r="D3" s="47"/>
      <c r="E3" s="47"/>
      <c r="F3" s="47"/>
      <c r="G3" s="47"/>
    </row>
    <row r="4" spans="1:7" ht="15.75" thickBot="1" x14ac:dyDescent="0.3"/>
    <row r="5" spans="1:7" ht="19.5" thickBot="1" x14ac:dyDescent="0.3">
      <c r="A5" s="50"/>
      <c r="B5" s="99" t="s">
        <v>1004</v>
      </c>
      <c r="C5" s="50"/>
      <c r="E5" s="52"/>
      <c r="F5" s="52"/>
    </row>
    <row r="6" spans="1:7" ht="15.75" thickBot="1" x14ac:dyDescent="0.3">
      <c r="B6" s="100" t="s">
        <v>1005</v>
      </c>
    </row>
    <row r="7" spans="1:7" x14ac:dyDescent="0.25">
      <c r="B7" s="56"/>
    </row>
    <row r="8" spans="1:7" ht="37.5" x14ac:dyDescent="0.25">
      <c r="A8" s="57" t="s">
        <v>80</v>
      </c>
      <c r="B8" s="57" t="s">
        <v>1005</v>
      </c>
      <c r="C8" s="58"/>
      <c r="D8" s="58"/>
      <c r="E8" s="58"/>
      <c r="F8" s="58"/>
      <c r="G8" s="59"/>
    </row>
    <row r="9" spans="1:7" ht="15" customHeight="1" x14ac:dyDescent="0.25">
      <c r="A9" s="65"/>
      <c r="B9" s="66" t="s">
        <v>819</v>
      </c>
      <c r="C9" s="65" t="s">
        <v>1006</v>
      </c>
      <c r="D9" s="65"/>
      <c r="E9" s="67"/>
      <c r="F9" s="65"/>
      <c r="G9" s="68"/>
    </row>
    <row r="10" spans="1:7" x14ac:dyDescent="0.25">
      <c r="A10" s="46" t="s">
        <v>1007</v>
      </c>
      <c r="B10" s="46" t="s">
        <v>1008</v>
      </c>
      <c r="C10" s="156" t="s">
        <v>82</v>
      </c>
    </row>
    <row r="11" spans="1:7" outlineLevel="1" x14ac:dyDescent="0.25">
      <c r="A11" s="46" t="s">
        <v>1009</v>
      </c>
      <c r="B11" s="61" t="s">
        <v>509</v>
      </c>
      <c r="C11" s="156"/>
    </row>
    <row r="12" spans="1:7" outlineLevel="1" x14ac:dyDescent="0.25">
      <c r="A12" s="46" t="s">
        <v>1010</v>
      </c>
      <c r="B12" s="61" t="s">
        <v>511</v>
      </c>
      <c r="C12" s="156"/>
    </row>
    <row r="13" spans="1:7" outlineLevel="1" x14ac:dyDescent="0.25">
      <c r="A13" s="46" t="s">
        <v>1011</v>
      </c>
      <c r="B13" s="61"/>
    </row>
    <row r="14" spans="1:7" outlineLevel="1" x14ac:dyDescent="0.25">
      <c r="A14" s="46" t="s">
        <v>1012</v>
      </c>
      <c r="B14" s="61"/>
    </row>
    <row r="15" spans="1:7" outlineLevel="1" x14ac:dyDescent="0.25">
      <c r="A15" s="46" t="s">
        <v>1013</v>
      </c>
      <c r="B15" s="61"/>
    </row>
    <row r="16" spans="1:7" outlineLevel="1" x14ac:dyDescent="0.25">
      <c r="A16" s="46" t="s">
        <v>1014</v>
      </c>
      <c r="B16" s="61"/>
    </row>
    <row r="17" spans="1:7" ht="15" customHeight="1" x14ac:dyDescent="0.25">
      <c r="A17" s="65"/>
      <c r="B17" s="66" t="s">
        <v>1015</v>
      </c>
      <c r="C17" s="65" t="s">
        <v>1016</v>
      </c>
      <c r="D17" s="65"/>
      <c r="E17" s="67"/>
      <c r="F17" s="68"/>
      <c r="G17" s="68"/>
    </row>
    <row r="18" spans="1:7" x14ac:dyDescent="0.25">
      <c r="A18" s="46" t="s">
        <v>1017</v>
      </c>
      <c r="B18" s="46" t="s">
        <v>518</v>
      </c>
      <c r="C18" s="150" t="s">
        <v>82</v>
      </c>
    </row>
    <row r="19" spans="1:7" outlineLevel="1" x14ac:dyDescent="0.25">
      <c r="A19" s="46" t="s">
        <v>1018</v>
      </c>
      <c r="C19" s="150"/>
    </row>
    <row r="20" spans="1:7" outlineLevel="1" x14ac:dyDescent="0.25">
      <c r="A20" s="46" t="s">
        <v>1019</v>
      </c>
      <c r="C20" s="150"/>
    </row>
    <row r="21" spans="1:7" outlineLevel="1" x14ac:dyDescent="0.25">
      <c r="A21" s="46" t="s">
        <v>1020</v>
      </c>
      <c r="C21" s="150"/>
    </row>
    <row r="22" spans="1:7" outlineLevel="1" x14ac:dyDescent="0.25">
      <c r="A22" s="46" t="s">
        <v>1021</v>
      </c>
      <c r="C22" s="150"/>
    </row>
    <row r="23" spans="1:7" outlineLevel="1" x14ac:dyDescent="0.25">
      <c r="A23" s="46" t="s">
        <v>1022</v>
      </c>
      <c r="C23" s="150"/>
    </row>
    <row r="24" spans="1:7" outlineLevel="1" x14ac:dyDescent="0.25">
      <c r="A24" s="46" t="s">
        <v>1023</v>
      </c>
      <c r="C24" s="150"/>
    </row>
    <row r="25" spans="1:7" ht="15" customHeight="1" x14ac:dyDescent="0.25">
      <c r="A25" s="65"/>
      <c r="B25" s="66" t="s">
        <v>1024</v>
      </c>
      <c r="C25" s="65" t="s">
        <v>1016</v>
      </c>
      <c r="D25" s="65"/>
      <c r="E25" s="67"/>
      <c r="F25" s="68"/>
      <c r="G25" s="68"/>
    </row>
    <row r="26" spans="1:7" x14ac:dyDescent="0.25">
      <c r="A26" s="46" t="s">
        <v>1025</v>
      </c>
      <c r="B26" s="95" t="s">
        <v>527</v>
      </c>
      <c r="C26" s="150">
        <f>SUM(C27:C53)</f>
        <v>0</v>
      </c>
      <c r="D26" s="95"/>
      <c r="F26" s="95"/>
      <c r="G26" s="46"/>
    </row>
    <row r="27" spans="1:7" x14ac:dyDescent="0.25">
      <c r="A27" s="46" t="s">
        <v>1026</v>
      </c>
      <c r="B27" s="46" t="s">
        <v>529</v>
      </c>
      <c r="C27" s="150" t="s">
        <v>82</v>
      </c>
      <c r="D27" s="95"/>
      <c r="F27" s="95"/>
      <c r="G27" s="46"/>
    </row>
    <row r="28" spans="1:7" x14ac:dyDescent="0.25">
      <c r="A28" s="46" t="s">
        <v>1027</v>
      </c>
      <c r="B28" s="46" t="s">
        <v>531</v>
      </c>
      <c r="C28" s="150" t="s">
        <v>82</v>
      </c>
      <c r="D28" s="95"/>
      <c r="F28" s="95"/>
      <c r="G28" s="46"/>
    </row>
    <row r="29" spans="1:7" x14ac:dyDescent="0.25">
      <c r="A29" s="46" t="s">
        <v>1028</v>
      </c>
      <c r="B29" s="46" t="s">
        <v>533</v>
      </c>
      <c r="C29" s="150" t="s">
        <v>82</v>
      </c>
      <c r="D29" s="95"/>
      <c r="F29" s="95"/>
      <c r="G29" s="46"/>
    </row>
    <row r="30" spans="1:7" x14ac:dyDescent="0.25">
      <c r="A30" s="46" t="s">
        <v>1029</v>
      </c>
      <c r="B30" s="46" t="s">
        <v>535</v>
      </c>
      <c r="C30" s="150" t="s">
        <v>82</v>
      </c>
      <c r="D30" s="95"/>
      <c r="F30" s="95"/>
      <c r="G30" s="46"/>
    </row>
    <row r="31" spans="1:7" x14ac:dyDescent="0.25">
      <c r="A31" s="46" t="s">
        <v>1030</v>
      </c>
      <c r="B31" s="46" t="s">
        <v>537</v>
      </c>
      <c r="C31" s="150" t="s">
        <v>82</v>
      </c>
      <c r="D31" s="95"/>
      <c r="F31" s="95"/>
      <c r="G31" s="46"/>
    </row>
    <row r="32" spans="1:7" x14ac:dyDescent="0.25">
      <c r="A32" s="46" t="s">
        <v>1031</v>
      </c>
      <c r="B32" s="46" t="s">
        <v>2636</v>
      </c>
      <c r="C32" s="150" t="s">
        <v>82</v>
      </c>
      <c r="D32" s="95"/>
      <c r="F32" s="95"/>
      <c r="G32" s="46"/>
    </row>
    <row r="33" spans="1:7" x14ac:dyDescent="0.25">
      <c r="A33" s="46" t="s">
        <v>1032</v>
      </c>
      <c r="B33" s="46" t="s">
        <v>540</v>
      </c>
      <c r="C33" s="150" t="s">
        <v>82</v>
      </c>
      <c r="D33" s="95"/>
      <c r="F33" s="95"/>
      <c r="G33" s="46"/>
    </row>
    <row r="34" spans="1:7" x14ac:dyDescent="0.25">
      <c r="A34" s="46" t="s">
        <v>1033</v>
      </c>
      <c r="B34" s="46" t="s">
        <v>542</v>
      </c>
      <c r="C34" s="150" t="s">
        <v>82</v>
      </c>
      <c r="D34" s="95"/>
      <c r="F34" s="95"/>
      <c r="G34" s="46"/>
    </row>
    <row r="35" spans="1:7" x14ac:dyDescent="0.25">
      <c r="A35" s="46" t="s">
        <v>1034</v>
      </c>
      <c r="B35" s="46" t="s">
        <v>544</v>
      </c>
      <c r="C35" s="150" t="s">
        <v>82</v>
      </c>
      <c r="D35" s="95"/>
      <c r="F35" s="95"/>
      <c r="G35" s="46"/>
    </row>
    <row r="36" spans="1:7" x14ac:dyDescent="0.25">
      <c r="A36" s="46" t="s">
        <v>1035</v>
      </c>
      <c r="B36" s="46" t="s">
        <v>546</v>
      </c>
      <c r="C36" s="150" t="s">
        <v>82</v>
      </c>
      <c r="D36" s="95"/>
      <c r="F36" s="95"/>
      <c r="G36" s="46"/>
    </row>
    <row r="37" spans="1:7" x14ac:dyDescent="0.25">
      <c r="A37" s="46" t="s">
        <v>1036</v>
      </c>
      <c r="B37" s="46" t="s">
        <v>548</v>
      </c>
      <c r="C37" s="150" t="s">
        <v>82</v>
      </c>
      <c r="D37" s="95"/>
      <c r="F37" s="95"/>
      <c r="G37" s="46"/>
    </row>
    <row r="38" spans="1:7" x14ac:dyDescent="0.25">
      <c r="A38" s="46" t="s">
        <v>1037</v>
      </c>
      <c r="B38" s="46" t="s">
        <v>550</v>
      </c>
      <c r="C38" s="150" t="s">
        <v>82</v>
      </c>
      <c r="D38" s="95"/>
      <c r="F38" s="95"/>
      <c r="G38" s="46"/>
    </row>
    <row r="39" spans="1:7" x14ac:dyDescent="0.25">
      <c r="A39" s="46" t="s">
        <v>1038</v>
      </c>
      <c r="B39" s="46" t="s">
        <v>552</v>
      </c>
      <c r="C39" s="150" t="s">
        <v>82</v>
      </c>
      <c r="D39" s="95"/>
      <c r="F39" s="95"/>
      <c r="G39" s="46"/>
    </row>
    <row r="40" spans="1:7" x14ac:dyDescent="0.25">
      <c r="A40" s="46" t="s">
        <v>1039</v>
      </c>
      <c r="B40" s="46" t="s">
        <v>554</v>
      </c>
      <c r="C40" s="150" t="s">
        <v>82</v>
      </c>
      <c r="D40" s="95"/>
      <c r="F40" s="95"/>
      <c r="G40" s="46"/>
    </row>
    <row r="41" spans="1:7" x14ac:dyDescent="0.25">
      <c r="A41" s="46" t="s">
        <v>1040</v>
      </c>
      <c r="B41" s="46" t="s">
        <v>556</v>
      </c>
      <c r="C41" s="150" t="s">
        <v>82</v>
      </c>
      <c r="D41" s="95"/>
      <c r="F41" s="95"/>
      <c r="G41" s="46"/>
    </row>
    <row r="42" spans="1:7" x14ac:dyDescent="0.25">
      <c r="A42" s="46" t="s">
        <v>1041</v>
      </c>
      <c r="B42" s="46" t="s">
        <v>3</v>
      </c>
      <c r="C42" s="150" t="s">
        <v>82</v>
      </c>
      <c r="D42" s="95"/>
      <c r="F42" s="95"/>
      <c r="G42" s="46"/>
    </row>
    <row r="43" spans="1:7" x14ac:dyDescent="0.25">
      <c r="A43" s="46" t="s">
        <v>1042</v>
      </c>
      <c r="B43" s="46" t="s">
        <v>559</v>
      </c>
      <c r="C43" s="150" t="s">
        <v>82</v>
      </c>
      <c r="D43" s="95"/>
      <c r="F43" s="95"/>
      <c r="G43" s="46"/>
    </row>
    <row r="44" spans="1:7" x14ac:dyDescent="0.25">
      <c r="A44" s="46" t="s">
        <v>1043</v>
      </c>
      <c r="B44" s="46" t="s">
        <v>561</v>
      </c>
      <c r="C44" s="150" t="s">
        <v>82</v>
      </c>
      <c r="D44" s="95"/>
      <c r="F44" s="95"/>
      <c r="G44" s="46"/>
    </row>
    <row r="45" spans="1:7" x14ac:dyDescent="0.25">
      <c r="A45" s="46" t="s">
        <v>1044</v>
      </c>
      <c r="B45" s="46" t="s">
        <v>563</v>
      </c>
      <c r="C45" s="150" t="s">
        <v>82</v>
      </c>
      <c r="D45" s="95"/>
      <c r="F45" s="95"/>
      <c r="G45" s="46"/>
    </row>
    <row r="46" spans="1:7" x14ac:dyDescent="0.25">
      <c r="A46" s="46" t="s">
        <v>1045</v>
      </c>
      <c r="B46" s="46" t="s">
        <v>565</v>
      </c>
      <c r="C46" s="150" t="s">
        <v>82</v>
      </c>
      <c r="D46" s="95"/>
      <c r="F46" s="95"/>
      <c r="G46" s="46"/>
    </row>
    <row r="47" spans="1:7" x14ac:dyDescent="0.25">
      <c r="A47" s="46" t="s">
        <v>1046</v>
      </c>
      <c r="B47" s="46" t="s">
        <v>567</v>
      </c>
      <c r="C47" s="150" t="s">
        <v>82</v>
      </c>
      <c r="D47" s="95"/>
      <c r="F47" s="95"/>
      <c r="G47" s="46"/>
    </row>
    <row r="48" spans="1:7" x14ac:dyDescent="0.25">
      <c r="A48" s="46" t="s">
        <v>1047</v>
      </c>
      <c r="B48" s="46" t="s">
        <v>569</v>
      </c>
      <c r="C48" s="150" t="s">
        <v>82</v>
      </c>
      <c r="D48" s="95"/>
      <c r="F48" s="95"/>
      <c r="G48" s="46"/>
    </row>
    <row r="49" spans="1:7" x14ac:dyDescent="0.25">
      <c r="A49" s="46" t="s">
        <v>1048</v>
      </c>
      <c r="B49" s="46" t="s">
        <v>571</v>
      </c>
      <c r="C49" s="150" t="s">
        <v>82</v>
      </c>
      <c r="D49" s="95"/>
      <c r="F49" s="95"/>
      <c r="G49" s="46"/>
    </row>
    <row r="50" spans="1:7" x14ac:dyDescent="0.25">
      <c r="A50" s="46" t="s">
        <v>1049</v>
      </c>
      <c r="B50" s="46" t="s">
        <v>573</v>
      </c>
      <c r="C50" s="150" t="s">
        <v>82</v>
      </c>
      <c r="D50" s="95"/>
      <c r="F50" s="95"/>
      <c r="G50" s="46"/>
    </row>
    <row r="51" spans="1:7" x14ac:dyDescent="0.25">
      <c r="A51" s="46" t="s">
        <v>1050</v>
      </c>
      <c r="B51" s="46" t="s">
        <v>575</v>
      </c>
      <c r="C51" s="150" t="s">
        <v>82</v>
      </c>
      <c r="D51" s="95"/>
      <c r="F51" s="95"/>
      <c r="G51" s="46"/>
    </row>
    <row r="52" spans="1:7" x14ac:dyDescent="0.25">
      <c r="A52" s="46" t="s">
        <v>1051</v>
      </c>
      <c r="B52" s="46" t="s">
        <v>577</v>
      </c>
      <c r="C52" s="150" t="s">
        <v>82</v>
      </c>
      <c r="D52" s="95"/>
      <c r="F52" s="95"/>
      <c r="G52" s="46"/>
    </row>
    <row r="53" spans="1:7" x14ac:dyDescent="0.25">
      <c r="A53" s="46" t="s">
        <v>1052</v>
      </c>
      <c r="B53" s="46" t="s">
        <v>6</v>
      </c>
      <c r="C53" s="150" t="s">
        <v>82</v>
      </c>
      <c r="D53" s="95"/>
      <c r="F53" s="95"/>
      <c r="G53" s="46"/>
    </row>
    <row r="54" spans="1:7" x14ac:dyDescent="0.25">
      <c r="A54" s="248" t="s">
        <v>1053</v>
      </c>
      <c r="B54" s="95" t="s">
        <v>318</v>
      </c>
      <c r="C54" s="152">
        <f>SUM(C55:C57)</f>
        <v>0</v>
      </c>
      <c r="D54" s="95"/>
      <c r="F54" s="95"/>
      <c r="G54" s="46"/>
    </row>
    <row r="55" spans="1:7" x14ac:dyDescent="0.25">
      <c r="A55" s="248" t="s">
        <v>1054</v>
      </c>
      <c r="B55" s="46" t="s">
        <v>583</v>
      </c>
      <c r="C55" s="150" t="s">
        <v>82</v>
      </c>
      <c r="D55" s="95"/>
      <c r="F55" s="95"/>
      <c r="G55" s="46"/>
    </row>
    <row r="56" spans="1:7" x14ac:dyDescent="0.25">
      <c r="A56" s="248" t="s">
        <v>1055</v>
      </c>
      <c r="B56" s="46" t="s">
        <v>585</v>
      </c>
      <c r="C56" s="150" t="s">
        <v>82</v>
      </c>
      <c r="D56" s="95"/>
      <c r="F56" s="95"/>
      <c r="G56" s="46"/>
    </row>
    <row r="57" spans="1:7" x14ac:dyDescent="0.25">
      <c r="A57" s="248" t="s">
        <v>1056</v>
      </c>
      <c r="B57" s="46" t="s">
        <v>2</v>
      </c>
      <c r="C57" s="150" t="s">
        <v>82</v>
      </c>
      <c r="D57" s="95"/>
      <c r="F57" s="95"/>
      <c r="G57" s="46"/>
    </row>
    <row r="58" spans="1:7" x14ac:dyDescent="0.25">
      <c r="A58" s="248" t="s">
        <v>1057</v>
      </c>
      <c r="B58" s="95" t="s">
        <v>146</v>
      </c>
      <c r="C58" s="152">
        <f>SUM(C59:C69)</f>
        <v>0</v>
      </c>
      <c r="D58" s="95"/>
      <c r="F58" s="95"/>
      <c r="G58" s="46"/>
    </row>
    <row r="59" spans="1:7" x14ac:dyDescent="0.25">
      <c r="A59" s="248" t="s">
        <v>1058</v>
      </c>
      <c r="B59" s="63" t="s">
        <v>320</v>
      </c>
      <c r="C59" s="150" t="s">
        <v>82</v>
      </c>
      <c r="D59" s="95"/>
      <c r="F59" s="95"/>
      <c r="G59" s="46"/>
    </row>
    <row r="60" spans="1:7" x14ac:dyDescent="0.25">
      <c r="A60" s="248" t="s">
        <v>1059</v>
      </c>
      <c r="B60" s="248" t="s">
        <v>580</v>
      </c>
      <c r="C60" s="150" t="s">
        <v>82</v>
      </c>
      <c r="D60" s="95"/>
      <c r="E60" s="248"/>
      <c r="F60" s="95"/>
      <c r="G60" s="248"/>
    </row>
    <row r="61" spans="1:7" x14ac:dyDescent="0.25">
      <c r="A61" s="248" t="s">
        <v>1060</v>
      </c>
      <c r="B61" s="63" t="s">
        <v>322</v>
      </c>
      <c r="C61" s="150" t="s">
        <v>82</v>
      </c>
      <c r="D61" s="95"/>
      <c r="F61" s="95"/>
      <c r="G61" s="46"/>
    </row>
    <row r="62" spans="1:7" x14ac:dyDescent="0.25">
      <c r="A62" s="248" t="s">
        <v>1061</v>
      </c>
      <c r="B62" s="63" t="s">
        <v>324</v>
      </c>
      <c r="C62" s="150" t="s">
        <v>82</v>
      </c>
      <c r="D62" s="95"/>
      <c r="F62" s="95"/>
      <c r="G62" s="46"/>
    </row>
    <row r="63" spans="1:7" x14ac:dyDescent="0.25">
      <c r="A63" s="248" t="s">
        <v>1062</v>
      </c>
      <c r="B63" s="63" t="s">
        <v>12</v>
      </c>
      <c r="C63" s="150" t="s">
        <v>82</v>
      </c>
      <c r="D63" s="95"/>
      <c r="F63" s="95"/>
      <c r="G63" s="46"/>
    </row>
    <row r="64" spans="1:7" x14ac:dyDescent="0.25">
      <c r="A64" s="248" t="s">
        <v>1063</v>
      </c>
      <c r="B64" s="63" t="s">
        <v>327</v>
      </c>
      <c r="C64" s="150" t="s">
        <v>82</v>
      </c>
      <c r="D64" s="95"/>
      <c r="F64" s="95"/>
      <c r="G64" s="46"/>
    </row>
    <row r="65" spans="1:7" x14ac:dyDescent="0.25">
      <c r="A65" s="248" t="s">
        <v>1064</v>
      </c>
      <c r="B65" s="63" t="s">
        <v>329</v>
      </c>
      <c r="C65" s="150" t="s">
        <v>82</v>
      </c>
      <c r="D65" s="95"/>
      <c r="F65" s="95"/>
      <c r="G65" s="46"/>
    </row>
    <row r="66" spans="1:7" x14ac:dyDescent="0.25">
      <c r="A66" s="248" t="s">
        <v>1065</v>
      </c>
      <c r="B66" s="63" t="s">
        <v>331</v>
      </c>
      <c r="C66" s="150" t="s">
        <v>82</v>
      </c>
      <c r="D66" s="95"/>
      <c r="F66" s="95"/>
      <c r="G66" s="46"/>
    </row>
    <row r="67" spans="1:7" x14ac:dyDescent="0.25">
      <c r="A67" s="248" t="s">
        <v>1066</v>
      </c>
      <c r="B67" s="63" t="s">
        <v>333</v>
      </c>
      <c r="C67" s="150" t="s">
        <v>82</v>
      </c>
      <c r="D67" s="95"/>
      <c r="F67" s="95"/>
      <c r="G67" s="46"/>
    </row>
    <row r="68" spans="1:7" x14ac:dyDescent="0.25">
      <c r="A68" s="248" t="s">
        <v>1067</v>
      </c>
      <c r="B68" s="63" t="s">
        <v>335</v>
      </c>
      <c r="C68" s="150" t="s">
        <v>82</v>
      </c>
      <c r="D68" s="95"/>
      <c r="F68" s="95"/>
      <c r="G68" s="46"/>
    </row>
    <row r="69" spans="1:7" x14ac:dyDescent="0.25">
      <c r="A69" s="248" t="s">
        <v>1068</v>
      </c>
      <c r="B69" s="63" t="s">
        <v>146</v>
      </c>
      <c r="C69" s="150" t="s">
        <v>82</v>
      </c>
      <c r="D69" s="95"/>
      <c r="F69" s="95"/>
      <c r="G69" s="46"/>
    </row>
    <row r="70" spans="1:7" outlineLevel="1" x14ac:dyDescent="0.25">
      <c r="A70" s="46" t="s">
        <v>1069</v>
      </c>
      <c r="B70" s="75" t="s">
        <v>150</v>
      </c>
      <c r="C70" s="150"/>
      <c r="G70" s="46"/>
    </row>
    <row r="71" spans="1:7" outlineLevel="1" x14ac:dyDescent="0.25">
      <c r="A71" s="46" t="s">
        <v>1070</v>
      </c>
      <c r="B71" s="75" t="s">
        <v>150</v>
      </c>
      <c r="C71" s="150"/>
      <c r="G71" s="46"/>
    </row>
    <row r="72" spans="1:7" outlineLevel="1" x14ac:dyDescent="0.25">
      <c r="A72" s="46" t="s">
        <v>1071</v>
      </c>
      <c r="B72" s="75" t="s">
        <v>150</v>
      </c>
      <c r="C72" s="150"/>
      <c r="G72" s="46"/>
    </row>
    <row r="73" spans="1:7" outlineLevel="1" x14ac:dyDescent="0.25">
      <c r="A73" s="46" t="s">
        <v>1072</v>
      </c>
      <c r="B73" s="75" t="s">
        <v>150</v>
      </c>
      <c r="C73" s="150"/>
      <c r="G73" s="46"/>
    </row>
    <row r="74" spans="1:7" outlineLevel="1" x14ac:dyDescent="0.25">
      <c r="A74" s="46" t="s">
        <v>1073</v>
      </c>
      <c r="B74" s="75" t="s">
        <v>150</v>
      </c>
      <c r="C74" s="150"/>
      <c r="G74" s="46"/>
    </row>
    <row r="75" spans="1:7" outlineLevel="1" x14ac:dyDescent="0.25">
      <c r="A75" s="46" t="s">
        <v>1074</v>
      </c>
      <c r="B75" s="75" t="s">
        <v>150</v>
      </c>
      <c r="C75" s="150"/>
      <c r="G75" s="46"/>
    </row>
    <row r="76" spans="1:7" outlineLevel="1" x14ac:dyDescent="0.25">
      <c r="A76" s="46" t="s">
        <v>1075</v>
      </c>
      <c r="B76" s="75" t="s">
        <v>150</v>
      </c>
      <c r="C76" s="150"/>
      <c r="G76" s="46"/>
    </row>
    <row r="77" spans="1:7" outlineLevel="1" x14ac:dyDescent="0.25">
      <c r="A77" s="46" t="s">
        <v>1076</v>
      </c>
      <c r="B77" s="75" t="s">
        <v>150</v>
      </c>
      <c r="C77" s="150"/>
      <c r="G77" s="46"/>
    </row>
    <row r="78" spans="1:7" outlineLevel="1" x14ac:dyDescent="0.25">
      <c r="A78" s="46" t="s">
        <v>1077</v>
      </c>
      <c r="B78" s="75" t="s">
        <v>150</v>
      </c>
      <c r="C78" s="150"/>
      <c r="G78" s="46"/>
    </row>
    <row r="79" spans="1:7" outlineLevel="1" x14ac:dyDescent="0.25">
      <c r="A79" s="46" t="s">
        <v>1078</v>
      </c>
      <c r="B79" s="75" t="s">
        <v>150</v>
      </c>
      <c r="C79" s="150"/>
      <c r="G79" s="46"/>
    </row>
    <row r="80" spans="1:7" ht="15" customHeight="1" x14ac:dyDescent="0.25">
      <c r="A80" s="65"/>
      <c r="B80" s="66" t="s">
        <v>1079</v>
      </c>
      <c r="C80" s="65" t="s">
        <v>1016</v>
      </c>
      <c r="D80" s="65"/>
      <c r="E80" s="67"/>
      <c r="F80" s="68"/>
      <c r="G80" s="68"/>
    </row>
    <row r="81" spans="1:7" x14ac:dyDescent="0.25">
      <c r="A81" s="46" t="s">
        <v>1080</v>
      </c>
      <c r="B81" s="46" t="s">
        <v>641</v>
      </c>
      <c r="C81" s="150" t="s">
        <v>82</v>
      </c>
      <c r="E81" s="44"/>
    </row>
    <row r="82" spans="1:7" x14ac:dyDescent="0.25">
      <c r="A82" s="46" t="s">
        <v>1081</v>
      </c>
      <c r="B82" s="46" t="s">
        <v>643</v>
      </c>
      <c r="C82" s="150" t="s">
        <v>82</v>
      </c>
      <c r="E82" s="44"/>
    </row>
    <row r="83" spans="1:7" x14ac:dyDescent="0.25">
      <c r="A83" s="46" t="s">
        <v>1082</v>
      </c>
      <c r="B83" s="46" t="s">
        <v>146</v>
      </c>
      <c r="C83" s="150" t="s">
        <v>82</v>
      </c>
      <c r="E83" s="44"/>
    </row>
    <row r="84" spans="1:7" outlineLevel="1" x14ac:dyDescent="0.25">
      <c r="A84" s="46" t="s">
        <v>1083</v>
      </c>
      <c r="C84" s="150"/>
      <c r="E84" s="44"/>
    </row>
    <row r="85" spans="1:7" outlineLevel="1" x14ac:dyDescent="0.25">
      <c r="A85" s="46" t="s">
        <v>1084</v>
      </c>
      <c r="C85" s="150"/>
      <c r="E85" s="44"/>
    </row>
    <row r="86" spans="1:7" outlineLevel="1" x14ac:dyDescent="0.25">
      <c r="A86" s="46" t="s">
        <v>1085</v>
      </c>
      <c r="C86" s="150"/>
      <c r="E86" s="44"/>
    </row>
    <row r="87" spans="1:7" outlineLevel="1" x14ac:dyDescent="0.25">
      <c r="A87" s="46" t="s">
        <v>1086</v>
      </c>
      <c r="C87" s="150"/>
      <c r="E87" s="44"/>
    </row>
    <row r="88" spans="1:7" outlineLevel="1" x14ac:dyDescent="0.25">
      <c r="A88" s="46" t="s">
        <v>1087</v>
      </c>
      <c r="C88" s="150"/>
      <c r="E88" s="44"/>
    </row>
    <row r="89" spans="1:7" outlineLevel="1" x14ac:dyDescent="0.25">
      <c r="A89" s="46" t="s">
        <v>1088</v>
      </c>
      <c r="C89" s="150"/>
      <c r="E89" s="44"/>
    </row>
    <row r="90" spans="1:7" ht="15" customHeight="1" x14ac:dyDescent="0.25">
      <c r="A90" s="65"/>
      <c r="B90" s="66" t="s">
        <v>1089</v>
      </c>
      <c r="C90" s="65" t="s">
        <v>1016</v>
      </c>
      <c r="D90" s="65"/>
      <c r="E90" s="67"/>
      <c r="F90" s="68"/>
      <c r="G90" s="68"/>
    </row>
    <row r="91" spans="1:7" x14ac:dyDescent="0.25">
      <c r="A91" s="46" t="s">
        <v>1090</v>
      </c>
      <c r="B91" s="46" t="s">
        <v>653</v>
      </c>
      <c r="C91" s="150" t="s">
        <v>82</v>
      </c>
      <c r="E91" s="44"/>
    </row>
    <row r="92" spans="1:7" x14ac:dyDescent="0.25">
      <c r="A92" s="46" t="s">
        <v>1091</v>
      </c>
      <c r="B92" s="46" t="s">
        <v>655</v>
      </c>
      <c r="C92" s="150" t="s">
        <v>82</v>
      </c>
      <c r="E92" s="44"/>
    </row>
    <row r="93" spans="1:7" x14ac:dyDescent="0.25">
      <c r="A93" s="46" t="s">
        <v>1092</v>
      </c>
      <c r="B93" s="46" t="s">
        <v>146</v>
      </c>
      <c r="C93" s="150" t="s">
        <v>82</v>
      </c>
      <c r="E93" s="44"/>
    </row>
    <row r="94" spans="1:7" outlineLevel="1" x14ac:dyDescent="0.25">
      <c r="A94" s="46" t="s">
        <v>1093</v>
      </c>
      <c r="C94" s="150"/>
      <c r="E94" s="44"/>
    </row>
    <row r="95" spans="1:7" outlineLevel="1" x14ac:dyDescent="0.25">
      <c r="A95" s="46" t="s">
        <v>1094</v>
      </c>
      <c r="C95" s="150"/>
      <c r="E95" s="44"/>
    </row>
    <row r="96" spans="1:7" outlineLevel="1" x14ac:dyDescent="0.25">
      <c r="A96" s="46" t="s">
        <v>1095</v>
      </c>
      <c r="C96" s="150"/>
      <c r="E96" s="44"/>
    </row>
    <row r="97" spans="1:7" outlineLevel="1" x14ac:dyDescent="0.25">
      <c r="A97" s="46" t="s">
        <v>1096</v>
      </c>
      <c r="C97" s="150"/>
      <c r="E97" s="44"/>
    </row>
    <row r="98" spans="1:7" outlineLevel="1" x14ac:dyDescent="0.25">
      <c r="A98" s="46" t="s">
        <v>1097</v>
      </c>
      <c r="C98" s="150"/>
      <c r="E98" s="44"/>
    </row>
    <row r="99" spans="1:7" outlineLevel="1" x14ac:dyDescent="0.25">
      <c r="A99" s="46" t="s">
        <v>1098</v>
      </c>
      <c r="C99" s="150"/>
      <c r="E99" s="44"/>
    </row>
    <row r="100" spans="1:7" ht="15" customHeight="1" x14ac:dyDescent="0.25">
      <c r="A100" s="65"/>
      <c r="B100" s="66" t="s">
        <v>1099</v>
      </c>
      <c r="C100" s="65" t="s">
        <v>1016</v>
      </c>
      <c r="D100" s="65"/>
      <c r="E100" s="67"/>
      <c r="F100" s="68"/>
      <c r="G100" s="68"/>
    </row>
    <row r="101" spans="1:7" x14ac:dyDescent="0.25">
      <c r="A101" s="46" t="s">
        <v>1100</v>
      </c>
      <c r="B101" s="42" t="s">
        <v>665</v>
      </c>
      <c r="C101" s="150" t="s">
        <v>82</v>
      </c>
      <c r="E101" s="44"/>
    </row>
    <row r="102" spans="1:7" x14ac:dyDescent="0.25">
      <c r="A102" s="46" t="s">
        <v>1101</v>
      </c>
      <c r="B102" s="42" t="s">
        <v>667</v>
      </c>
      <c r="C102" s="150" t="s">
        <v>82</v>
      </c>
      <c r="E102" s="44"/>
    </row>
    <row r="103" spans="1:7" x14ac:dyDescent="0.25">
      <c r="A103" s="46" t="s">
        <v>1102</v>
      </c>
      <c r="B103" s="42" t="s">
        <v>669</v>
      </c>
      <c r="C103" s="150" t="s">
        <v>82</v>
      </c>
    </row>
    <row r="104" spans="1:7" x14ac:dyDescent="0.25">
      <c r="A104" s="46" t="s">
        <v>1103</v>
      </c>
      <c r="B104" s="42" t="s">
        <v>671</v>
      </c>
      <c r="C104" s="150" t="s">
        <v>82</v>
      </c>
    </row>
    <row r="105" spans="1:7" x14ac:dyDescent="0.25">
      <c r="A105" s="46" t="s">
        <v>1104</v>
      </c>
      <c r="B105" s="42" t="s">
        <v>673</v>
      </c>
      <c r="C105" s="150" t="s">
        <v>82</v>
      </c>
    </row>
    <row r="106" spans="1:7" outlineLevel="1" x14ac:dyDescent="0.25">
      <c r="A106" s="46" t="s">
        <v>1105</v>
      </c>
      <c r="B106" s="42"/>
      <c r="C106" s="150"/>
    </row>
    <row r="107" spans="1:7" outlineLevel="1" x14ac:dyDescent="0.25">
      <c r="A107" s="46" t="s">
        <v>1106</v>
      </c>
      <c r="B107" s="42"/>
      <c r="C107" s="150"/>
    </row>
    <row r="108" spans="1:7" outlineLevel="1" x14ac:dyDescent="0.25">
      <c r="A108" s="46" t="s">
        <v>1107</v>
      </c>
      <c r="B108" s="42"/>
      <c r="C108" s="150"/>
    </row>
    <row r="109" spans="1:7" outlineLevel="1" x14ac:dyDescent="0.25">
      <c r="A109" s="46" t="s">
        <v>1108</v>
      </c>
      <c r="B109" s="42"/>
      <c r="C109" s="150"/>
    </row>
    <row r="110" spans="1:7" ht="15" customHeight="1" x14ac:dyDescent="0.25">
      <c r="A110" s="65"/>
      <c r="B110" s="66" t="s">
        <v>1109</v>
      </c>
      <c r="C110" s="65" t="s">
        <v>1016</v>
      </c>
      <c r="D110" s="65"/>
      <c r="E110" s="67"/>
      <c r="F110" s="68"/>
      <c r="G110" s="68"/>
    </row>
    <row r="111" spans="1:7" x14ac:dyDescent="0.25">
      <c r="A111" s="46" t="s">
        <v>1110</v>
      </c>
      <c r="B111" s="46" t="s">
        <v>680</v>
      </c>
      <c r="C111" s="150" t="s">
        <v>82</v>
      </c>
      <c r="E111" s="44"/>
    </row>
    <row r="112" spans="1:7" outlineLevel="1" x14ac:dyDescent="0.25">
      <c r="A112" s="46" t="s">
        <v>1111</v>
      </c>
      <c r="C112" s="150"/>
      <c r="E112" s="44"/>
    </row>
    <row r="113" spans="1:7" outlineLevel="1" x14ac:dyDescent="0.25">
      <c r="A113" s="46" t="s">
        <v>1112</v>
      </c>
      <c r="C113" s="150"/>
      <c r="E113" s="44"/>
    </row>
    <row r="114" spans="1:7" outlineLevel="1" x14ac:dyDescent="0.25">
      <c r="A114" s="46" t="s">
        <v>1113</v>
      </c>
      <c r="C114" s="150"/>
      <c r="E114" s="44"/>
    </row>
    <row r="115" spans="1:7" outlineLevel="1" x14ac:dyDescent="0.25">
      <c r="A115" s="46" t="s">
        <v>1114</v>
      </c>
      <c r="C115" s="150"/>
      <c r="E115" s="44"/>
    </row>
    <row r="116" spans="1:7" ht="15" customHeight="1" x14ac:dyDescent="0.25">
      <c r="A116" s="65"/>
      <c r="B116" s="66" t="s">
        <v>1115</v>
      </c>
      <c r="C116" s="65" t="s">
        <v>686</v>
      </c>
      <c r="D116" s="65" t="s">
        <v>687</v>
      </c>
      <c r="E116" s="67"/>
      <c r="F116" s="65" t="s">
        <v>1016</v>
      </c>
      <c r="G116" s="65" t="s">
        <v>688</v>
      </c>
    </row>
    <row r="117" spans="1:7" x14ac:dyDescent="0.25">
      <c r="A117" s="46" t="s">
        <v>1116</v>
      </c>
      <c r="B117" s="63" t="s">
        <v>690</v>
      </c>
      <c r="C117" s="155" t="s">
        <v>82</v>
      </c>
      <c r="D117" s="60"/>
      <c r="E117" s="60"/>
      <c r="F117" s="79"/>
      <c r="G117" s="79"/>
    </row>
    <row r="118" spans="1:7" x14ac:dyDescent="0.25">
      <c r="A118" s="60"/>
      <c r="B118" s="96"/>
      <c r="C118" s="60"/>
      <c r="D118" s="60"/>
      <c r="E118" s="60"/>
      <c r="F118" s="79"/>
      <c r="G118" s="79"/>
    </row>
    <row r="119" spans="1:7" x14ac:dyDescent="0.25">
      <c r="B119" s="63" t="s">
        <v>691</v>
      </c>
      <c r="C119" s="60"/>
      <c r="D119" s="60"/>
      <c r="E119" s="60"/>
      <c r="F119" s="79"/>
      <c r="G119" s="79"/>
    </row>
    <row r="120" spans="1:7" x14ac:dyDescent="0.25">
      <c r="A120" s="46" t="s">
        <v>1117</v>
      </c>
      <c r="B120" s="63" t="s">
        <v>608</v>
      </c>
      <c r="C120" s="155" t="s">
        <v>82</v>
      </c>
      <c r="D120" s="156" t="s">
        <v>82</v>
      </c>
      <c r="E120" s="60"/>
      <c r="F120" s="168" t="str">
        <f t="shared" ref="F120:F143" si="0">IF($C$144=0,"",IF(C120="[for completion]","",C120/$C$144))</f>
        <v/>
      </c>
      <c r="G120" s="168" t="str">
        <f t="shared" ref="G120:G143" si="1">IF($D$144=0,"",IF(D120="[for completion]","",D120/$D$144))</f>
        <v/>
      </c>
    </row>
    <row r="121" spans="1:7" x14ac:dyDescent="0.25">
      <c r="A121" s="46" t="s">
        <v>1118</v>
      </c>
      <c r="B121" s="63" t="s">
        <v>608</v>
      </c>
      <c r="C121" s="155" t="s">
        <v>82</v>
      </c>
      <c r="D121" s="156" t="s">
        <v>82</v>
      </c>
      <c r="E121" s="60"/>
      <c r="F121" s="168" t="str">
        <f t="shared" si="0"/>
        <v/>
      </c>
      <c r="G121" s="168" t="str">
        <f t="shared" si="1"/>
        <v/>
      </c>
    </row>
    <row r="122" spans="1:7" x14ac:dyDescent="0.25">
      <c r="A122" s="46" t="s">
        <v>1119</v>
      </c>
      <c r="B122" s="63" t="s">
        <v>608</v>
      </c>
      <c r="C122" s="155" t="s">
        <v>82</v>
      </c>
      <c r="D122" s="156" t="s">
        <v>82</v>
      </c>
      <c r="E122" s="60"/>
      <c r="F122" s="168" t="str">
        <f t="shared" si="0"/>
        <v/>
      </c>
      <c r="G122" s="168" t="str">
        <f t="shared" si="1"/>
        <v/>
      </c>
    </row>
    <row r="123" spans="1:7" x14ac:dyDescent="0.25">
      <c r="A123" s="46" t="s">
        <v>1120</v>
      </c>
      <c r="B123" s="63" t="s">
        <v>608</v>
      </c>
      <c r="C123" s="155" t="s">
        <v>82</v>
      </c>
      <c r="D123" s="156" t="s">
        <v>82</v>
      </c>
      <c r="E123" s="60"/>
      <c r="F123" s="168" t="str">
        <f t="shared" si="0"/>
        <v/>
      </c>
      <c r="G123" s="168" t="str">
        <f t="shared" si="1"/>
        <v/>
      </c>
    </row>
    <row r="124" spans="1:7" x14ac:dyDescent="0.25">
      <c r="A124" s="46" t="s">
        <v>1121</v>
      </c>
      <c r="B124" s="63" t="s">
        <v>608</v>
      </c>
      <c r="C124" s="155" t="s">
        <v>82</v>
      </c>
      <c r="D124" s="156" t="s">
        <v>82</v>
      </c>
      <c r="E124" s="60"/>
      <c r="F124" s="168" t="str">
        <f t="shared" si="0"/>
        <v/>
      </c>
      <c r="G124" s="168" t="str">
        <f t="shared" si="1"/>
        <v/>
      </c>
    </row>
    <row r="125" spans="1:7" x14ac:dyDescent="0.25">
      <c r="A125" s="46" t="s">
        <v>1122</v>
      </c>
      <c r="B125" s="63" t="s">
        <v>608</v>
      </c>
      <c r="C125" s="155" t="s">
        <v>82</v>
      </c>
      <c r="D125" s="156" t="s">
        <v>82</v>
      </c>
      <c r="E125" s="60"/>
      <c r="F125" s="168" t="str">
        <f t="shared" si="0"/>
        <v/>
      </c>
      <c r="G125" s="168" t="str">
        <f t="shared" si="1"/>
        <v/>
      </c>
    </row>
    <row r="126" spans="1:7" x14ac:dyDescent="0.25">
      <c r="A126" s="46" t="s">
        <v>1123</v>
      </c>
      <c r="B126" s="63" t="s">
        <v>608</v>
      </c>
      <c r="C126" s="155" t="s">
        <v>82</v>
      </c>
      <c r="D126" s="156" t="s">
        <v>82</v>
      </c>
      <c r="E126" s="60"/>
      <c r="F126" s="168" t="str">
        <f t="shared" si="0"/>
        <v/>
      </c>
      <c r="G126" s="168" t="str">
        <f t="shared" si="1"/>
        <v/>
      </c>
    </row>
    <row r="127" spans="1:7" x14ac:dyDescent="0.25">
      <c r="A127" s="46" t="s">
        <v>1124</v>
      </c>
      <c r="B127" s="63" t="s">
        <v>608</v>
      </c>
      <c r="C127" s="155" t="s">
        <v>82</v>
      </c>
      <c r="D127" s="156" t="s">
        <v>82</v>
      </c>
      <c r="E127" s="60"/>
      <c r="F127" s="168" t="str">
        <f t="shared" si="0"/>
        <v/>
      </c>
      <c r="G127" s="168" t="str">
        <f t="shared" si="1"/>
        <v/>
      </c>
    </row>
    <row r="128" spans="1:7" x14ac:dyDescent="0.25">
      <c r="A128" s="46" t="s">
        <v>1125</v>
      </c>
      <c r="B128" s="63" t="s">
        <v>608</v>
      </c>
      <c r="C128" s="155" t="s">
        <v>82</v>
      </c>
      <c r="D128" s="156" t="s">
        <v>82</v>
      </c>
      <c r="E128" s="60"/>
      <c r="F128" s="168" t="str">
        <f t="shared" si="0"/>
        <v/>
      </c>
      <c r="G128" s="168" t="str">
        <f t="shared" si="1"/>
        <v/>
      </c>
    </row>
    <row r="129" spans="1:7" x14ac:dyDescent="0.25">
      <c r="A129" s="46" t="s">
        <v>1126</v>
      </c>
      <c r="B129" s="63" t="s">
        <v>608</v>
      </c>
      <c r="C129" s="155" t="s">
        <v>82</v>
      </c>
      <c r="D129" s="156" t="s">
        <v>82</v>
      </c>
      <c r="E129" s="63"/>
      <c r="F129" s="168" t="str">
        <f t="shared" si="0"/>
        <v/>
      </c>
      <c r="G129" s="168" t="str">
        <f t="shared" si="1"/>
        <v/>
      </c>
    </row>
    <row r="130" spans="1:7" x14ac:dyDescent="0.25">
      <c r="A130" s="46" t="s">
        <v>1127</v>
      </c>
      <c r="B130" s="63" t="s">
        <v>608</v>
      </c>
      <c r="C130" s="155" t="s">
        <v>82</v>
      </c>
      <c r="D130" s="156" t="s">
        <v>82</v>
      </c>
      <c r="E130" s="63"/>
      <c r="F130" s="168" t="str">
        <f t="shared" si="0"/>
        <v/>
      </c>
      <c r="G130" s="168" t="str">
        <f t="shared" si="1"/>
        <v/>
      </c>
    </row>
    <row r="131" spans="1:7" x14ac:dyDescent="0.25">
      <c r="A131" s="46" t="s">
        <v>1128</v>
      </c>
      <c r="B131" s="63" t="s">
        <v>608</v>
      </c>
      <c r="C131" s="155" t="s">
        <v>82</v>
      </c>
      <c r="D131" s="156" t="s">
        <v>82</v>
      </c>
      <c r="E131" s="63"/>
      <c r="F131" s="168" t="str">
        <f t="shared" si="0"/>
        <v/>
      </c>
      <c r="G131" s="168" t="str">
        <f t="shared" si="1"/>
        <v/>
      </c>
    </row>
    <row r="132" spans="1:7" x14ac:dyDescent="0.25">
      <c r="A132" s="46" t="s">
        <v>1129</v>
      </c>
      <c r="B132" s="63" t="s">
        <v>608</v>
      </c>
      <c r="C132" s="155" t="s">
        <v>82</v>
      </c>
      <c r="D132" s="156" t="s">
        <v>82</v>
      </c>
      <c r="E132" s="63"/>
      <c r="F132" s="168" t="str">
        <f t="shared" si="0"/>
        <v/>
      </c>
      <c r="G132" s="168" t="str">
        <f t="shared" si="1"/>
        <v/>
      </c>
    </row>
    <row r="133" spans="1:7" x14ac:dyDescent="0.25">
      <c r="A133" s="46" t="s">
        <v>1130</v>
      </c>
      <c r="B133" s="63" t="s">
        <v>608</v>
      </c>
      <c r="C133" s="155" t="s">
        <v>82</v>
      </c>
      <c r="D133" s="156" t="s">
        <v>82</v>
      </c>
      <c r="E133" s="63"/>
      <c r="F133" s="168" t="str">
        <f t="shared" si="0"/>
        <v/>
      </c>
      <c r="G133" s="168" t="str">
        <f t="shared" si="1"/>
        <v/>
      </c>
    </row>
    <row r="134" spans="1:7" x14ac:dyDescent="0.25">
      <c r="A134" s="46" t="s">
        <v>1131</v>
      </c>
      <c r="B134" s="63" t="s">
        <v>608</v>
      </c>
      <c r="C134" s="155" t="s">
        <v>82</v>
      </c>
      <c r="D134" s="156" t="s">
        <v>82</v>
      </c>
      <c r="E134" s="63"/>
      <c r="F134" s="168" t="str">
        <f t="shared" si="0"/>
        <v/>
      </c>
      <c r="G134" s="168" t="str">
        <f t="shared" si="1"/>
        <v/>
      </c>
    </row>
    <row r="135" spans="1:7" x14ac:dyDescent="0.25">
      <c r="A135" s="46" t="s">
        <v>1132</v>
      </c>
      <c r="B135" s="63" t="s">
        <v>608</v>
      </c>
      <c r="C135" s="155" t="s">
        <v>82</v>
      </c>
      <c r="D135" s="156" t="s">
        <v>82</v>
      </c>
      <c r="F135" s="168" t="str">
        <f t="shared" si="0"/>
        <v/>
      </c>
      <c r="G135" s="168" t="str">
        <f t="shared" si="1"/>
        <v/>
      </c>
    </row>
    <row r="136" spans="1:7" x14ac:dyDescent="0.25">
      <c r="A136" s="46" t="s">
        <v>1133</v>
      </c>
      <c r="B136" s="63" t="s">
        <v>608</v>
      </c>
      <c r="C136" s="155" t="s">
        <v>82</v>
      </c>
      <c r="D136" s="156" t="s">
        <v>82</v>
      </c>
      <c r="E136" s="83"/>
      <c r="F136" s="168" t="str">
        <f t="shared" si="0"/>
        <v/>
      </c>
      <c r="G136" s="168" t="str">
        <f t="shared" si="1"/>
        <v/>
      </c>
    </row>
    <row r="137" spans="1:7" x14ac:dyDescent="0.25">
      <c r="A137" s="46" t="s">
        <v>1134</v>
      </c>
      <c r="B137" s="63" t="s">
        <v>608</v>
      </c>
      <c r="C137" s="155" t="s">
        <v>82</v>
      </c>
      <c r="D137" s="156" t="s">
        <v>82</v>
      </c>
      <c r="E137" s="83"/>
      <c r="F137" s="168" t="str">
        <f t="shared" si="0"/>
        <v/>
      </c>
      <c r="G137" s="168" t="str">
        <f t="shared" si="1"/>
        <v/>
      </c>
    </row>
    <row r="138" spans="1:7" x14ac:dyDescent="0.25">
      <c r="A138" s="46" t="s">
        <v>1135</v>
      </c>
      <c r="B138" s="63" t="s">
        <v>608</v>
      </c>
      <c r="C138" s="155" t="s">
        <v>82</v>
      </c>
      <c r="D138" s="156" t="s">
        <v>82</v>
      </c>
      <c r="E138" s="83"/>
      <c r="F138" s="168" t="str">
        <f t="shared" si="0"/>
        <v/>
      </c>
      <c r="G138" s="168" t="str">
        <f t="shared" si="1"/>
        <v/>
      </c>
    </row>
    <row r="139" spans="1:7" x14ac:dyDescent="0.25">
      <c r="A139" s="46" t="s">
        <v>1136</v>
      </c>
      <c r="B139" s="63" t="s">
        <v>608</v>
      </c>
      <c r="C139" s="155" t="s">
        <v>82</v>
      </c>
      <c r="D139" s="156" t="s">
        <v>82</v>
      </c>
      <c r="E139" s="83"/>
      <c r="F139" s="168" t="str">
        <f t="shared" si="0"/>
        <v/>
      </c>
      <c r="G139" s="168" t="str">
        <f t="shared" si="1"/>
        <v/>
      </c>
    </row>
    <row r="140" spans="1:7" x14ac:dyDescent="0.25">
      <c r="A140" s="46" t="s">
        <v>1137</v>
      </c>
      <c r="B140" s="63" t="s">
        <v>608</v>
      </c>
      <c r="C140" s="155" t="s">
        <v>82</v>
      </c>
      <c r="D140" s="156" t="s">
        <v>82</v>
      </c>
      <c r="E140" s="83"/>
      <c r="F140" s="168" t="str">
        <f t="shared" si="0"/>
        <v/>
      </c>
      <c r="G140" s="168" t="str">
        <f t="shared" si="1"/>
        <v/>
      </c>
    </row>
    <row r="141" spans="1:7" x14ac:dyDescent="0.25">
      <c r="A141" s="46" t="s">
        <v>1138</v>
      </c>
      <c r="B141" s="63" t="s">
        <v>608</v>
      </c>
      <c r="C141" s="155" t="s">
        <v>82</v>
      </c>
      <c r="D141" s="156" t="s">
        <v>82</v>
      </c>
      <c r="E141" s="83"/>
      <c r="F141" s="168" t="str">
        <f t="shared" si="0"/>
        <v/>
      </c>
      <c r="G141" s="168" t="str">
        <f t="shared" si="1"/>
        <v/>
      </c>
    </row>
    <row r="142" spans="1:7" x14ac:dyDescent="0.25">
      <c r="A142" s="46" t="s">
        <v>1139</v>
      </c>
      <c r="B142" s="63" t="s">
        <v>608</v>
      </c>
      <c r="C142" s="155" t="s">
        <v>82</v>
      </c>
      <c r="D142" s="156" t="s">
        <v>82</v>
      </c>
      <c r="E142" s="83"/>
      <c r="F142" s="168" t="str">
        <f t="shared" si="0"/>
        <v/>
      </c>
      <c r="G142" s="168" t="str">
        <f t="shared" si="1"/>
        <v/>
      </c>
    </row>
    <row r="143" spans="1:7" x14ac:dyDescent="0.25">
      <c r="A143" s="46" t="s">
        <v>1140</v>
      </c>
      <c r="B143" s="63" t="s">
        <v>608</v>
      </c>
      <c r="C143" s="155" t="s">
        <v>82</v>
      </c>
      <c r="D143" s="156" t="s">
        <v>82</v>
      </c>
      <c r="E143" s="83"/>
      <c r="F143" s="168" t="str">
        <f t="shared" si="0"/>
        <v/>
      </c>
      <c r="G143" s="168" t="str">
        <f t="shared" si="1"/>
        <v/>
      </c>
    </row>
    <row r="144" spans="1:7" x14ac:dyDescent="0.25">
      <c r="A144" s="46" t="s">
        <v>1141</v>
      </c>
      <c r="B144" s="73" t="s">
        <v>148</v>
      </c>
      <c r="C144" s="157">
        <f>SUM(C120:C143)</f>
        <v>0</v>
      </c>
      <c r="D144" s="71">
        <f>SUM(D120:D143)</f>
        <v>0</v>
      </c>
      <c r="E144" s="83"/>
      <c r="F144" s="169">
        <f>SUM(F120:F143)</f>
        <v>0</v>
      </c>
      <c r="G144" s="169">
        <f>SUM(G120:G143)</f>
        <v>0</v>
      </c>
    </row>
    <row r="145" spans="1:7" ht="15" customHeight="1" x14ac:dyDescent="0.25">
      <c r="A145" s="65"/>
      <c r="B145" s="66" t="s">
        <v>1142</v>
      </c>
      <c r="C145" s="65" t="s">
        <v>686</v>
      </c>
      <c r="D145" s="65" t="s">
        <v>687</v>
      </c>
      <c r="E145" s="67"/>
      <c r="F145" s="65" t="s">
        <v>1016</v>
      </c>
      <c r="G145" s="65" t="s">
        <v>688</v>
      </c>
    </row>
    <row r="146" spans="1:7" x14ac:dyDescent="0.25">
      <c r="A146" s="46" t="s">
        <v>1143</v>
      </c>
      <c r="B146" s="46" t="s">
        <v>719</v>
      </c>
      <c r="C146" s="150" t="s">
        <v>82</v>
      </c>
      <c r="G146" s="46"/>
    </row>
    <row r="147" spans="1:7" x14ac:dyDescent="0.25">
      <c r="G147" s="46"/>
    </row>
    <row r="148" spans="1:7" x14ac:dyDescent="0.25">
      <c r="B148" s="63" t="s">
        <v>720</v>
      </c>
      <c r="G148" s="46"/>
    </row>
    <row r="149" spans="1:7" x14ac:dyDescent="0.25">
      <c r="A149" s="46" t="s">
        <v>1144</v>
      </c>
      <c r="B149" s="46" t="s">
        <v>722</v>
      </c>
      <c r="C149" s="155" t="s">
        <v>82</v>
      </c>
      <c r="D149" s="156" t="s">
        <v>82</v>
      </c>
      <c r="F149" s="168" t="str">
        <f t="shared" ref="F149:F163" si="2">IF($C$157=0,"",IF(C149="[for completion]","",C149/$C$157))</f>
        <v/>
      </c>
      <c r="G149" s="168" t="str">
        <f t="shared" ref="G149:G163" si="3">IF($D$157=0,"",IF(D149="[for completion]","",D149/$D$157))</f>
        <v/>
      </c>
    </row>
    <row r="150" spans="1:7" x14ac:dyDescent="0.25">
      <c r="A150" s="46" t="s">
        <v>1145</v>
      </c>
      <c r="B150" s="46" t="s">
        <v>724</v>
      </c>
      <c r="C150" s="155" t="s">
        <v>82</v>
      </c>
      <c r="D150" s="156" t="s">
        <v>82</v>
      </c>
      <c r="F150" s="168" t="str">
        <f t="shared" si="2"/>
        <v/>
      </c>
      <c r="G150" s="168" t="str">
        <f t="shared" si="3"/>
        <v/>
      </c>
    </row>
    <row r="151" spans="1:7" x14ac:dyDescent="0.25">
      <c r="A151" s="46" t="s">
        <v>1146</v>
      </c>
      <c r="B151" s="46" t="s">
        <v>726</v>
      </c>
      <c r="C151" s="155" t="s">
        <v>82</v>
      </c>
      <c r="D151" s="156" t="s">
        <v>82</v>
      </c>
      <c r="F151" s="168" t="str">
        <f t="shared" si="2"/>
        <v/>
      </c>
      <c r="G151" s="168" t="str">
        <f t="shared" si="3"/>
        <v/>
      </c>
    </row>
    <row r="152" spans="1:7" x14ac:dyDescent="0.25">
      <c r="A152" s="46" t="s">
        <v>1147</v>
      </c>
      <c r="B152" s="46" t="s">
        <v>728</v>
      </c>
      <c r="C152" s="155" t="s">
        <v>82</v>
      </c>
      <c r="D152" s="156" t="s">
        <v>82</v>
      </c>
      <c r="F152" s="168" t="str">
        <f t="shared" si="2"/>
        <v/>
      </c>
      <c r="G152" s="168" t="str">
        <f t="shared" si="3"/>
        <v/>
      </c>
    </row>
    <row r="153" spans="1:7" x14ac:dyDescent="0.25">
      <c r="A153" s="46" t="s">
        <v>1148</v>
      </c>
      <c r="B153" s="46" t="s">
        <v>730</v>
      </c>
      <c r="C153" s="155" t="s">
        <v>82</v>
      </c>
      <c r="D153" s="156" t="s">
        <v>82</v>
      </c>
      <c r="F153" s="168" t="str">
        <f t="shared" si="2"/>
        <v/>
      </c>
      <c r="G153" s="168" t="str">
        <f t="shared" si="3"/>
        <v/>
      </c>
    </row>
    <row r="154" spans="1:7" x14ac:dyDescent="0.25">
      <c r="A154" s="46" t="s">
        <v>1149</v>
      </c>
      <c r="B154" s="46" t="s">
        <v>732</v>
      </c>
      <c r="C154" s="155" t="s">
        <v>82</v>
      </c>
      <c r="D154" s="156" t="s">
        <v>82</v>
      </c>
      <c r="F154" s="168" t="str">
        <f t="shared" si="2"/>
        <v/>
      </c>
      <c r="G154" s="168" t="str">
        <f t="shared" si="3"/>
        <v/>
      </c>
    </row>
    <row r="155" spans="1:7" x14ac:dyDescent="0.25">
      <c r="A155" s="46" t="s">
        <v>1150</v>
      </c>
      <c r="B155" s="46" t="s">
        <v>734</v>
      </c>
      <c r="C155" s="155" t="s">
        <v>82</v>
      </c>
      <c r="D155" s="156" t="s">
        <v>82</v>
      </c>
      <c r="F155" s="168" t="str">
        <f t="shared" si="2"/>
        <v/>
      </c>
      <c r="G155" s="168" t="str">
        <f t="shared" si="3"/>
        <v/>
      </c>
    </row>
    <row r="156" spans="1:7" x14ac:dyDescent="0.25">
      <c r="A156" s="46" t="s">
        <v>1151</v>
      </c>
      <c r="B156" s="46" t="s">
        <v>736</v>
      </c>
      <c r="C156" s="155" t="s">
        <v>82</v>
      </c>
      <c r="D156" s="156" t="s">
        <v>82</v>
      </c>
      <c r="F156" s="168" t="str">
        <f t="shared" si="2"/>
        <v/>
      </c>
      <c r="G156" s="168" t="str">
        <f t="shared" si="3"/>
        <v/>
      </c>
    </row>
    <row r="157" spans="1:7" x14ac:dyDescent="0.25">
      <c r="A157" s="46" t="s">
        <v>1152</v>
      </c>
      <c r="B157" s="73" t="s">
        <v>148</v>
      </c>
      <c r="C157" s="155">
        <f>SUM(C149:C156)</f>
        <v>0</v>
      </c>
      <c r="D157" s="156">
        <f>SUM(D149:D156)</f>
        <v>0</v>
      </c>
      <c r="F157" s="150">
        <f>SUM(F149:F156)</f>
        <v>0</v>
      </c>
      <c r="G157" s="150">
        <f>SUM(G149:G156)</f>
        <v>0</v>
      </c>
    </row>
    <row r="158" spans="1:7" outlineLevel="1" x14ac:dyDescent="0.25">
      <c r="A158" s="46" t="s">
        <v>1153</v>
      </c>
      <c r="B158" s="75" t="s">
        <v>739</v>
      </c>
      <c r="C158" s="155"/>
      <c r="D158" s="156"/>
      <c r="F158" s="168" t="str">
        <f t="shared" si="2"/>
        <v/>
      </c>
      <c r="G158" s="168" t="str">
        <f t="shared" si="3"/>
        <v/>
      </c>
    </row>
    <row r="159" spans="1:7" outlineLevel="1" x14ac:dyDescent="0.25">
      <c r="A159" s="46" t="s">
        <v>1154</v>
      </c>
      <c r="B159" s="75" t="s">
        <v>741</v>
      </c>
      <c r="C159" s="155"/>
      <c r="D159" s="156"/>
      <c r="F159" s="168" t="str">
        <f t="shared" si="2"/>
        <v/>
      </c>
      <c r="G159" s="168" t="str">
        <f t="shared" si="3"/>
        <v/>
      </c>
    </row>
    <row r="160" spans="1:7" outlineLevel="1" x14ac:dyDescent="0.25">
      <c r="A160" s="46" t="s">
        <v>1155</v>
      </c>
      <c r="B160" s="75" t="s">
        <v>743</v>
      </c>
      <c r="C160" s="155"/>
      <c r="D160" s="156"/>
      <c r="F160" s="168" t="str">
        <f t="shared" si="2"/>
        <v/>
      </c>
      <c r="G160" s="168" t="str">
        <f t="shared" si="3"/>
        <v/>
      </c>
    </row>
    <row r="161" spans="1:7" outlineLevel="1" x14ac:dyDescent="0.25">
      <c r="A161" s="46" t="s">
        <v>1156</v>
      </c>
      <c r="B161" s="75" t="s">
        <v>745</v>
      </c>
      <c r="C161" s="155"/>
      <c r="D161" s="156"/>
      <c r="F161" s="168" t="str">
        <f t="shared" si="2"/>
        <v/>
      </c>
      <c r="G161" s="168" t="str">
        <f t="shared" si="3"/>
        <v/>
      </c>
    </row>
    <row r="162" spans="1:7" outlineLevel="1" x14ac:dyDescent="0.25">
      <c r="A162" s="46" t="s">
        <v>1157</v>
      </c>
      <c r="B162" s="75" t="s">
        <v>747</v>
      </c>
      <c r="C162" s="155"/>
      <c r="D162" s="156"/>
      <c r="F162" s="168" t="str">
        <f t="shared" si="2"/>
        <v/>
      </c>
      <c r="G162" s="168" t="str">
        <f t="shared" si="3"/>
        <v/>
      </c>
    </row>
    <row r="163" spans="1:7" outlineLevel="1" x14ac:dyDescent="0.25">
      <c r="A163" s="46" t="s">
        <v>1158</v>
      </c>
      <c r="B163" s="75" t="s">
        <v>749</v>
      </c>
      <c r="C163" s="155"/>
      <c r="D163" s="156"/>
      <c r="F163" s="168" t="str">
        <f t="shared" si="2"/>
        <v/>
      </c>
      <c r="G163" s="168" t="str">
        <f t="shared" si="3"/>
        <v/>
      </c>
    </row>
    <row r="164" spans="1:7" outlineLevel="1" x14ac:dyDescent="0.25">
      <c r="A164" s="46" t="s">
        <v>1159</v>
      </c>
      <c r="B164" s="75"/>
      <c r="F164" s="72"/>
      <c r="G164" s="72"/>
    </row>
    <row r="165" spans="1:7" outlineLevel="1" x14ac:dyDescent="0.25">
      <c r="A165" s="46" t="s">
        <v>1160</v>
      </c>
      <c r="B165" s="75"/>
      <c r="F165" s="72"/>
      <c r="G165" s="72"/>
    </row>
    <row r="166" spans="1:7" outlineLevel="1" x14ac:dyDescent="0.25">
      <c r="A166" s="46" t="s">
        <v>1161</v>
      </c>
      <c r="B166" s="75"/>
      <c r="F166" s="72"/>
      <c r="G166" s="72"/>
    </row>
    <row r="167" spans="1:7" ht="15" customHeight="1" x14ac:dyDescent="0.25">
      <c r="A167" s="65"/>
      <c r="B167" s="66" t="s">
        <v>1162</v>
      </c>
      <c r="C167" s="65" t="s">
        <v>686</v>
      </c>
      <c r="D167" s="65" t="s">
        <v>687</v>
      </c>
      <c r="E167" s="67"/>
      <c r="F167" s="65" t="s">
        <v>1016</v>
      </c>
      <c r="G167" s="65" t="s">
        <v>688</v>
      </c>
    </row>
    <row r="168" spans="1:7" x14ac:dyDescent="0.25">
      <c r="A168" s="46" t="s">
        <v>1163</v>
      </c>
      <c r="B168" s="46" t="s">
        <v>719</v>
      </c>
      <c r="C168" s="150" t="s">
        <v>118</v>
      </c>
      <c r="G168" s="46"/>
    </row>
    <row r="169" spans="1:7" x14ac:dyDescent="0.25">
      <c r="G169" s="46"/>
    </row>
    <row r="170" spans="1:7" x14ac:dyDescent="0.25">
      <c r="B170" s="63" t="s">
        <v>720</v>
      </c>
      <c r="G170" s="46"/>
    </row>
    <row r="171" spans="1:7" x14ac:dyDescent="0.25">
      <c r="A171" s="46" t="s">
        <v>1164</v>
      </c>
      <c r="B171" s="46" t="s">
        <v>722</v>
      </c>
      <c r="C171" s="155" t="s">
        <v>118</v>
      </c>
      <c r="D171" s="156" t="s">
        <v>118</v>
      </c>
      <c r="F171" s="168" t="str">
        <f>IF($C$179=0,"",IF(C171="[Mark as ND1 if not relevant]","",C171/$C$179))</f>
        <v/>
      </c>
      <c r="G171" s="168" t="str">
        <f>IF($D$179=0,"",IF(D171="[Mark as ND1 if not relevant]","",D171/$D$179))</f>
        <v/>
      </c>
    </row>
    <row r="172" spans="1:7" x14ac:dyDescent="0.25">
      <c r="A172" s="46" t="s">
        <v>1165</v>
      </c>
      <c r="B172" s="46" t="s">
        <v>724</v>
      </c>
      <c r="C172" s="155" t="s">
        <v>118</v>
      </c>
      <c r="D172" s="156" t="s">
        <v>118</v>
      </c>
      <c r="F172" s="168" t="str">
        <f t="shared" ref="F172:F178" si="4">IF($C$179=0,"",IF(C172="[Mark as ND1 if not relevant]","",C172/$C$179))</f>
        <v/>
      </c>
      <c r="G172" s="168" t="str">
        <f t="shared" ref="G172:G178" si="5">IF($D$179=0,"",IF(D172="[Mark as ND1 if not relevant]","",D172/$D$179))</f>
        <v/>
      </c>
    </row>
    <row r="173" spans="1:7" x14ac:dyDescent="0.25">
      <c r="A173" s="46" t="s">
        <v>1166</v>
      </c>
      <c r="B173" s="46" t="s">
        <v>726</v>
      </c>
      <c r="C173" s="155" t="s">
        <v>118</v>
      </c>
      <c r="D173" s="156" t="s">
        <v>118</v>
      </c>
      <c r="F173" s="168" t="str">
        <f t="shared" si="4"/>
        <v/>
      </c>
      <c r="G173" s="168" t="str">
        <f t="shared" si="5"/>
        <v/>
      </c>
    </row>
    <row r="174" spans="1:7" x14ac:dyDescent="0.25">
      <c r="A174" s="46" t="s">
        <v>1167</v>
      </c>
      <c r="B174" s="46" t="s">
        <v>728</v>
      </c>
      <c r="C174" s="155" t="s">
        <v>118</v>
      </c>
      <c r="D174" s="156" t="s">
        <v>118</v>
      </c>
      <c r="F174" s="168" t="str">
        <f t="shared" si="4"/>
        <v/>
      </c>
      <c r="G174" s="168" t="str">
        <f t="shared" si="5"/>
        <v/>
      </c>
    </row>
    <row r="175" spans="1:7" x14ac:dyDescent="0.25">
      <c r="A175" s="46" t="s">
        <v>1168</v>
      </c>
      <c r="B175" s="46" t="s">
        <v>730</v>
      </c>
      <c r="C175" s="155" t="s">
        <v>118</v>
      </c>
      <c r="D175" s="156" t="s">
        <v>118</v>
      </c>
      <c r="F175" s="168" t="str">
        <f t="shared" si="4"/>
        <v/>
      </c>
      <c r="G175" s="168" t="str">
        <f t="shared" si="5"/>
        <v/>
      </c>
    </row>
    <row r="176" spans="1:7" x14ac:dyDescent="0.25">
      <c r="A176" s="46" t="s">
        <v>1169</v>
      </c>
      <c r="B176" s="46" t="s">
        <v>732</v>
      </c>
      <c r="C176" s="155" t="s">
        <v>118</v>
      </c>
      <c r="D176" s="156" t="s">
        <v>118</v>
      </c>
      <c r="F176" s="168" t="str">
        <f t="shared" si="4"/>
        <v/>
      </c>
      <c r="G176" s="168" t="str">
        <f t="shared" si="5"/>
        <v/>
      </c>
    </row>
    <row r="177" spans="1:7" x14ac:dyDescent="0.25">
      <c r="A177" s="46" t="s">
        <v>1170</v>
      </c>
      <c r="B177" s="46" t="s">
        <v>734</v>
      </c>
      <c r="C177" s="155" t="s">
        <v>118</v>
      </c>
      <c r="D177" s="156" t="s">
        <v>118</v>
      </c>
      <c r="F177" s="168" t="str">
        <f t="shared" si="4"/>
        <v/>
      </c>
      <c r="G177" s="168" t="str">
        <f t="shared" si="5"/>
        <v/>
      </c>
    </row>
    <row r="178" spans="1:7" x14ac:dyDescent="0.25">
      <c r="A178" s="46" t="s">
        <v>1171</v>
      </c>
      <c r="B178" s="46" t="s">
        <v>736</v>
      </c>
      <c r="C178" s="155" t="s">
        <v>118</v>
      </c>
      <c r="D178" s="156" t="s">
        <v>118</v>
      </c>
      <c r="F178" s="168" t="str">
        <f t="shared" si="4"/>
        <v/>
      </c>
      <c r="G178" s="168" t="str">
        <f t="shared" si="5"/>
        <v/>
      </c>
    </row>
    <row r="179" spans="1:7" x14ac:dyDescent="0.25">
      <c r="A179" s="46" t="s">
        <v>1172</v>
      </c>
      <c r="B179" s="73" t="s">
        <v>148</v>
      </c>
      <c r="C179" s="155">
        <f>SUM(C171:C178)</f>
        <v>0</v>
      </c>
      <c r="D179" s="156">
        <f>SUM(D171:D178)</f>
        <v>0</v>
      </c>
      <c r="F179" s="150">
        <f>SUM(F171:F178)</f>
        <v>0</v>
      </c>
      <c r="G179" s="150">
        <f>SUM(G171:G178)</f>
        <v>0</v>
      </c>
    </row>
    <row r="180" spans="1:7" outlineLevel="1" x14ac:dyDescent="0.25">
      <c r="A180" s="46" t="s">
        <v>1173</v>
      </c>
      <c r="B180" s="75" t="s">
        <v>739</v>
      </c>
      <c r="C180" s="155"/>
      <c r="D180" s="156"/>
      <c r="F180" s="168" t="str">
        <f t="shared" ref="F180:F185" si="6">IF($C$179=0,"",IF(C180="[for completion]","",C180/$C$179))</f>
        <v/>
      </c>
      <c r="G180" s="168" t="str">
        <f t="shared" ref="G180:G185" si="7">IF($D$179=0,"",IF(D180="[for completion]","",D180/$D$179))</f>
        <v/>
      </c>
    </row>
    <row r="181" spans="1:7" outlineLevel="1" x14ac:dyDescent="0.25">
      <c r="A181" s="46" t="s">
        <v>1174</v>
      </c>
      <c r="B181" s="75" t="s">
        <v>741</v>
      </c>
      <c r="C181" s="155"/>
      <c r="D181" s="156"/>
      <c r="F181" s="168" t="str">
        <f t="shared" si="6"/>
        <v/>
      </c>
      <c r="G181" s="168" t="str">
        <f t="shared" si="7"/>
        <v/>
      </c>
    </row>
    <row r="182" spans="1:7" outlineLevel="1" x14ac:dyDescent="0.25">
      <c r="A182" s="46" t="s">
        <v>1175</v>
      </c>
      <c r="B182" s="75" t="s">
        <v>743</v>
      </c>
      <c r="C182" s="155"/>
      <c r="D182" s="156"/>
      <c r="F182" s="168" t="str">
        <f t="shared" si="6"/>
        <v/>
      </c>
      <c r="G182" s="168" t="str">
        <f t="shared" si="7"/>
        <v/>
      </c>
    </row>
    <row r="183" spans="1:7" outlineLevel="1" x14ac:dyDescent="0.25">
      <c r="A183" s="46" t="s">
        <v>1176</v>
      </c>
      <c r="B183" s="75" t="s">
        <v>745</v>
      </c>
      <c r="C183" s="155"/>
      <c r="D183" s="156"/>
      <c r="F183" s="168" t="str">
        <f t="shared" si="6"/>
        <v/>
      </c>
      <c r="G183" s="168" t="str">
        <f t="shared" si="7"/>
        <v/>
      </c>
    </row>
    <row r="184" spans="1:7" outlineLevel="1" x14ac:dyDescent="0.25">
      <c r="A184" s="46" t="s">
        <v>1177</v>
      </c>
      <c r="B184" s="75" t="s">
        <v>747</v>
      </c>
      <c r="C184" s="155"/>
      <c r="D184" s="156"/>
      <c r="F184" s="168" t="str">
        <f t="shared" si="6"/>
        <v/>
      </c>
      <c r="G184" s="168" t="str">
        <f t="shared" si="7"/>
        <v/>
      </c>
    </row>
    <row r="185" spans="1:7" outlineLevel="1" x14ac:dyDescent="0.25">
      <c r="A185" s="46" t="s">
        <v>1178</v>
      </c>
      <c r="B185" s="75" t="s">
        <v>749</v>
      </c>
      <c r="C185" s="155"/>
      <c r="D185" s="156"/>
      <c r="F185" s="168" t="str">
        <f t="shared" si="6"/>
        <v/>
      </c>
      <c r="G185" s="168" t="str">
        <f t="shared" si="7"/>
        <v/>
      </c>
    </row>
    <row r="186" spans="1:7" outlineLevel="1" x14ac:dyDescent="0.25">
      <c r="A186" s="46" t="s">
        <v>1179</v>
      </c>
      <c r="B186" s="75"/>
      <c r="F186" s="72"/>
      <c r="G186" s="72"/>
    </row>
    <row r="187" spans="1:7" outlineLevel="1" x14ac:dyDescent="0.25">
      <c r="A187" s="46" t="s">
        <v>1180</v>
      </c>
      <c r="B187" s="75"/>
      <c r="F187" s="72"/>
      <c r="G187" s="72"/>
    </row>
    <row r="188" spans="1:7" outlineLevel="1" x14ac:dyDescent="0.25">
      <c r="A188" s="46" t="s">
        <v>1181</v>
      </c>
      <c r="B188" s="75"/>
      <c r="F188" s="72"/>
      <c r="G188" s="72"/>
    </row>
    <row r="189" spans="1:7" ht="15" customHeight="1" x14ac:dyDescent="0.25">
      <c r="A189" s="65"/>
      <c r="B189" s="66" t="s">
        <v>1182</v>
      </c>
      <c r="C189" s="65" t="s">
        <v>1016</v>
      </c>
      <c r="D189" s="65"/>
      <c r="E189" s="67"/>
      <c r="F189" s="65"/>
      <c r="G189" s="65"/>
    </row>
    <row r="190" spans="1:7" x14ac:dyDescent="0.25">
      <c r="A190" s="46" t="s">
        <v>1183</v>
      </c>
      <c r="B190" s="63" t="s">
        <v>608</v>
      </c>
      <c r="C190" s="150" t="s">
        <v>82</v>
      </c>
      <c r="E190" s="83"/>
      <c r="F190" s="83"/>
      <c r="G190" s="83"/>
    </row>
    <row r="191" spans="1:7" x14ac:dyDescent="0.25">
      <c r="A191" s="46" t="s">
        <v>1184</v>
      </c>
      <c r="B191" s="63" t="s">
        <v>608</v>
      </c>
      <c r="C191" s="150" t="s">
        <v>82</v>
      </c>
      <c r="E191" s="83"/>
      <c r="F191" s="83"/>
      <c r="G191" s="83"/>
    </row>
    <row r="192" spans="1:7" x14ac:dyDescent="0.25">
      <c r="A192" s="46" t="s">
        <v>1185</v>
      </c>
      <c r="B192" s="63" t="s">
        <v>608</v>
      </c>
      <c r="C192" s="150" t="s">
        <v>82</v>
      </c>
      <c r="E192" s="83"/>
      <c r="F192" s="83"/>
      <c r="G192" s="83"/>
    </row>
    <row r="193" spans="1:7" x14ac:dyDescent="0.25">
      <c r="A193" s="46" t="s">
        <v>1186</v>
      </c>
      <c r="B193" s="63" t="s">
        <v>608</v>
      </c>
      <c r="C193" s="150" t="s">
        <v>82</v>
      </c>
      <c r="E193" s="83"/>
      <c r="F193" s="83"/>
      <c r="G193" s="83"/>
    </row>
    <row r="194" spans="1:7" x14ac:dyDescent="0.25">
      <c r="A194" s="46" t="s">
        <v>1187</v>
      </c>
      <c r="B194" s="63" t="s">
        <v>608</v>
      </c>
      <c r="C194" s="150" t="s">
        <v>82</v>
      </c>
      <c r="E194" s="83"/>
      <c r="F194" s="83"/>
      <c r="G194" s="83"/>
    </row>
    <row r="195" spans="1:7" x14ac:dyDescent="0.25">
      <c r="A195" s="46" t="s">
        <v>1188</v>
      </c>
      <c r="B195" s="135" t="s">
        <v>608</v>
      </c>
      <c r="C195" s="150" t="s">
        <v>82</v>
      </c>
      <c r="E195" s="83"/>
      <c r="F195" s="83"/>
      <c r="G195" s="83"/>
    </row>
    <row r="196" spans="1:7" x14ac:dyDescent="0.25">
      <c r="A196" s="46" t="s">
        <v>1189</v>
      </c>
      <c r="B196" s="63" t="s">
        <v>608</v>
      </c>
      <c r="C196" s="150" t="s">
        <v>82</v>
      </c>
      <c r="E196" s="83"/>
      <c r="F196" s="83"/>
      <c r="G196" s="83"/>
    </row>
    <row r="197" spans="1:7" x14ac:dyDescent="0.25">
      <c r="A197" s="46" t="s">
        <v>1190</v>
      </c>
      <c r="B197" s="63" t="s">
        <v>608</v>
      </c>
      <c r="C197" s="150" t="s">
        <v>82</v>
      </c>
      <c r="E197" s="83"/>
      <c r="F197" s="83"/>
    </row>
    <row r="198" spans="1:7" x14ac:dyDescent="0.25">
      <c r="A198" s="46" t="s">
        <v>1191</v>
      </c>
      <c r="B198" s="63" t="s">
        <v>608</v>
      </c>
      <c r="C198" s="150" t="s">
        <v>82</v>
      </c>
      <c r="E198" s="83"/>
      <c r="F198" s="83"/>
    </row>
    <row r="199" spans="1:7" x14ac:dyDescent="0.25">
      <c r="A199" s="46" t="s">
        <v>1192</v>
      </c>
      <c r="B199" s="63" t="s">
        <v>608</v>
      </c>
      <c r="C199" s="150" t="s">
        <v>82</v>
      </c>
      <c r="E199" s="83"/>
      <c r="F199" s="83"/>
    </row>
    <row r="200" spans="1:7" x14ac:dyDescent="0.25">
      <c r="A200" s="46" t="s">
        <v>1193</v>
      </c>
      <c r="B200" s="63" t="s">
        <v>608</v>
      </c>
      <c r="C200" s="150" t="s">
        <v>82</v>
      </c>
      <c r="E200" s="83"/>
      <c r="F200" s="83"/>
    </row>
    <row r="201" spans="1:7" x14ac:dyDescent="0.25">
      <c r="A201" s="46" t="s">
        <v>1194</v>
      </c>
      <c r="B201" s="63" t="s">
        <v>608</v>
      </c>
      <c r="C201" s="150" t="s">
        <v>82</v>
      </c>
      <c r="E201" s="83"/>
      <c r="F201" s="83"/>
    </row>
    <row r="202" spans="1:7" x14ac:dyDescent="0.25">
      <c r="A202" s="46" t="s">
        <v>1195</v>
      </c>
      <c r="B202" s="63" t="s">
        <v>608</v>
      </c>
      <c r="C202" s="150" t="s">
        <v>82</v>
      </c>
    </row>
    <row r="203" spans="1:7" x14ac:dyDescent="0.25">
      <c r="A203" s="46" t="s">
        <v>1196</v>
      </c>
      <c r="B203" s="63" t="s">
        <v>608</v>
      </c>
      <c r="C203" s="150" t="s">
        <v>82</v>
      </c>
    </row>
    <row r="204" spans="1:7" x14ac:dyDescent="0.25">
      <c r="A204" s="46" t="s">
        <v>1197</v>
      </c>
      <c r="B204" s="63" t="s">
        <v>608</v>
      </c>
      <c r="C204" s="150" t="s">
        <v>82</v>
      </c>
    </row>
    <row r="205" spans="1:7" x14ac:dyDescent="0.25">
      <c r="A205" s="46" t="s">
        <v>1198</v>
      </c>
      <c r="B205" s="63" t="s">
        <v>608</v>
      </c>
      <c r="C205" s="150" t="s">
        <v>82</v>
      </c>
    </row>
    <row r="206" spans="1:7" x14ac:dyDescent="0.25">
      <c r="A206" s="46" t="s">
        <v>1199</v>
      </c>
      <c r="B206" s="63" t="s">
        <v>608</v>
      </c>
      <c r="C206" s="150" t="s">
        <v>82</v>
      </c>
    </row>
    <row r="207" spans="1:7" outlineLevel="1" x14ac:dyDescent="0.25">
      <c r="A207" s="46" t="s">
        <v>1200</v>
      </c>
    </row>
    <row r="208" spans="1:7" outlineLevel="1" x14ac:dyDescent="0.25">
      <c r="A208" s="46" t="s">
        <v>1201</v>
      </c>
    </row>
    <row r="209" spans="1:1" outlineLevel="1" x14ac:dyDescent="0.25">
      <c r="A209" s="46" t="s">
        <v>1202</v>
      </c>
    </row>
    <row r="210" spans="1:1" outlineLevel="1" x14ac:dyDescent="0.25">
      <c r="A210" s="46" t="s">
        <v>1203</v>
      </c>
    </row>
    <row r="211" spans="1:1" outlineLevel="1" x14ac:dyDescent="0.25">
      <c r="A211" s="4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U403"/>
  <sheetViews>
    <sheetView zoomScale="80" zoomScaleNormal="80" workbookViewId="0">
      <selection activeCell="C1" sqref="C1"/>
    </sheetView>
  </sheetViews>
  <sheetFormatPr defaultColWidth="11.42578125" defaultRowHeight="15" outlineLevelRow="1" x14ac:dyDescent="0.25"/>
  <cols>
    <col min="1" max="1" width="16.28515625" customWidth="1"/>
    <col min="2" max="2" width="89.85546875" style="46" bestFit="1" customWidth="1"/>
    <col min="3" max="3" width="134.7109375" style="1" customWidth="1"/>
    <col min="4" max="13" width="11.42578125" style="19"/>
    <col min="14" max="359" width="11.42578125" style="326"/>
  </cols>
  <sheetData>
    <row r="1" spans="1:13" s="382" customFormat="1" ht="31.5" x14ac:dyDescent="0.25">
      <c r="A1" s="339" t="s">
        <v>1205</v>
      </c>
      <c r="B1" s="339"/>
      <c r="C1" s="381" t="s">
        <v>2094</v>
      </c>
      <c r="D1" s="360"/>
      <c r="E1" s="360"/>
      <c r="F1" s="360"/>
      <c r="G1" s="360"/>
      <c r="H1" s="360"/>
      <c r="I1" s="360"/>
      <c r="J1" s="360"/>
      <c r="K1" s="360"/>
      <c r="L1" s="360"/>
      <c r="M1" s="360"/>
    </row>
    <row r="2" spans="1:13" s="326" customFormat="1" x14ac:dyDescent="0.25">
      <c r="B2" s="383"/>
      <c r="C2" s="383"/>
      <c r="D2" s="19"/>
      <c r="E2" s="19"/>
      <c r="F2" s="19"/>
      <c r="G2" s="19"/>
      <c r="H2" s="19"/>
      <c r="I2" s="19"/>
      <c r="J2" s="19"/>
      <c r="K2" s="19"/>
      <c r="L2" s="19"/>
      <c r="M2" s="19"/>
    </row>
    <row r="3" spans="1:13" s="326" customFormat="1" x14ac:dyDescent="0.25">
      <c r="A3" s="384" t="s">
        <v>1206</v>
      </c>
      <c r="B3" s="385"/>
      <c r="C3" s="383"/>
      <c r="D3" s="19"/>
      <c r="E3" s="19"/>
      <c r="F3" s="19"/>
      <c r="G3" s="19"/>
      <c r="H3" s="19"/>
      <c r="I3" s="19"/>
      <c r="J3" s="19"/>
      <c r="K3" s="19"/>
      <c r="L3" s="19"/>
      <c r="M3" s="19"/>
    </row>
    <row r="4" spans="1:13" s="326" customFormat="1" x14ac:dyDescent="0.25">
      <c r="B4" s="70"/>
      <c r="C4" s="383"/>
      <c r="D4" s="19"/>
      <c r="E4" s="19"/>
      <c r="F4" s="19"/>
      <c r="G4" s="19"/>
      <c r="H4" s="19"/>
      <c r="I4" s="19"/>
      <c r="J4" s="19"/>
      <c r="K4" s="19"/>
      <c r="L4" s="19"/>
      <c r="M4" s="19"/>
    </row>
    <row r="5" spans="1:13" ht="37.5" x14ac:dyDescent="0.25">
      <c r="A5" s="57" t="s">
        <v>80</v>
      </c>
      <c r="B5" s="57" t="s">
        <v>1207</v>
      </c>
      <c r="C5" s="101" t="s">
        <v>1612</v>
      </c>
    </row>
    <row r="6" spans="1:13" s="326" customFormat="1" x14ac:dyDescent="0.25">
      <c r="A6" s="386" t="s">
        <v>1208</v>
      </c>
      <c r="B6" s="387" t="s">
        <v>1209</v>
      </c>
      <c r="C6" s="388" t="s">
        <v>2708</v>
      </c>
      <c r="D6" s="19"/>
      <c r="E6" s="19"/>
      <c r="F6" s="19"/>
      <c r="G6" s="19"/>
      <c r="H6" s="19"/>
      <c r="I6" s="19"/>
      <c r="J6" s="19"/>
      <c r="K6" s="19"/>
      <c r="L6" s="19"/>
      <c r="M6" s="19"/>
    </row>
    <row r="7" spans="1:13" s="326" customFormat="1" ht="45" x14ac:dyDescent="0.25">
      <c r="A7" s="386" t="s">
        <v>1210</v>
      </c>
      <c r="B7" s="387" t="s">
        <v>1211</v>
      </c>
      <c r="C7" s="388" t="s">
        <v>2709</v>
      </c>
      <c r="D7" s="19"/>
      <c r="E7" s="19"/>
      <c r="F7" s="19"/>
      <c r="G7" s="19"/>
      <c r="H7" s="19"/>
      <c r="I7" s="19"/>
      <c r="J7" s="19"/>
      <c r="K7" s="19"/>
      <c r="L7" s="19"/>
      <c r="M7" s="19"/>
    </row>
    <row r="8" spans="1:13" s="326" customFormat="1" x14ac:dyDescent="0.25">
      <c r="A8" s="386" t="s">
        <v>1212</v>
      </c>
      <c r="B8" s="387" t="s">
        <v>1213</v>
      </c>
      <c r="C8" s="388" t="s">
        <v>82</v>
      </c>
      <c r="D8" s="19"/>
      <c r="E8" s="19"/>
      <c r="F8" s="19"/>
      <c r="G8" s="19"/>
      <c r="H8" s="19"/>
      <c r="I8" s="19"/>
      <c r="J8" s="19"/>
      <c r="K8" s="19"/>
      <c r="L8" s="19"/>
      <c r="M8" s="19"/>
    </row>
    <row r="9" spans="1:13" s="326" customFormat="1" ht="30" x14ac:dyDescent="0.25">
      <c r="A9" s="386" t="s">
        <v>1214</v>
      </c>
      <c r="B9" s="387" t="s">
        <v>1215</v>
      </c>
      <c r="C9" s="388" t="s">
        <v>2710</v>
      </c>
      <c r="D9" s="19"/>
      <c r="E9" s="19"/>
      <c r="F9" s="19"/>
      <c r="G9" s="19"/>
      <c r="H9" s="19"/>
      <c r="I9" s="19"/>
      <c r="J9" s="19"/>
      <c r="K9" s="19"/>
      <c r="L9" s="19"/>
      <c r="M9" s="19"/>
    </row>
    <row r="10" spans="1:13" s="326" customFormat="1" ht="44.25" customHeight="1" x14ac:dyDescent="0.25">
      <c r="A10" s="386" t="s">
        <v>1216</v>
      </c>
      <c r="B10" s="387" t="s">
        <v>1430</v>
      </c>
      <c r="C10" s="388" t="s">
        <v>82</v>
      </c>
      <c r="D10" s="19"/>
      <c r="E10" s="19"/>
      <c r="F10" s="19"/>
      <c r="G10" s="19"/>
      <c r="H10" s="19"/>
      <c r="I10" s="19"/>
      <c r="J10" s="19"/>
      <c r="K10" s="19"/>
      <c r="L10" s="19"/>
      <c r="M10" s="19"/>
    </row>
    <row r="11" spans="1:13" s="326" customFormat="1" ht="54.75" customHeight="1" x14ac:dyDescent="0.25">
      <c r="A11" s="386" t="s">
        <v>1217</v>
      </c>
      <c r="B11" s="387" t="s">
        <v>1218</v>
      </c>
      <c r="C11" s="388" t="s">
        <v>82</v>
      </c>
      <c r="D11" s="19"/>
      <c r="E11" s="19"/>
      <c r="F11" s="19"/>
      <c r="G11" s="19"/>
      <c r="H11" s="19"/>
      <c r="I11" s="19"/>
      <c r="J11" s="19"/>
      <c r="K11" s="19"/>
      <c r="L11" s="19"/>
      <c r="M11" s="19"/>
    </row>
    <row r="12" spans="1:13" s="326" customFormat="1" ht="45" x14ac:dyDescent="0.25">
      <c r="A12" s="386" t="s">
        <v>1219</v>
      </c>
      <c r="B12" s="387" t="s">
        <v>1220</v>
      </c>
      <c r="C12" s="388" t="s">
        <v>2711</v>
      </c>
      <c r="D12" s="19"/>
      <c r="E12" s="19"/>
      <c r="F12" s="19"/>
      <c r="G12" s="19"/>
      <c r="H12" s="19"/>
      <c r="I12" s="19"/>
      <c r="J12" s="19"/>
      <c r="K12" s="19"/>
      <c r="L12" s="19"/>
      <c r="M12" s="19"/>
    </row>
    <row r="13" spans="1:13" s="326" customFormat="1" ht="66" x14ac:dyDescent="0.25">
      <c r="A13" s="386" t="s">
        <v>1221</v>
      </c>
      <c r="B13" s="387" t="s">
        <v>1222</v>
      </c>
      <c r="C13" s="388" t="s">
        <v>2712</v>
      </c>
      <c r="D13" s="19"/>
      <c r="E13" s="19"/>
      <c r="F13" s="19"/>
      <c r="G13" s="19"/>
      <c r="H13" s="19"/>
      <c r="I13" s="19"/>
      <c r="J13" s="19"/>
      <c r="K13" s="19"/>
      <c r="L13" s="19"/>
      <c r="M13" s="19"/>
    </row>
    <row r="14" spans="1:13" s="326" customFormat="1" ht="60" x14ac:dyDescent="0.25">
      <c r="A14" s="386" t="s">
        <v>1223</v>
      </c>
      <c r="B14" s="387" t="s">
        <v>1224</v>
      </c>
      <c r="C14" s="388" t="s">
        <v>2713</v>
      </c>
      <c r="D14" s="19"/>
      <c r="E14" s="19"/>
      <c r="F14" s="19"/>
      <c r="G14" s="19"/>
      <c r="H14" s="19"/>
      <c r="I14" s="19"/>
      <c r="J14" s="19"/>
      <c r="K14" s="19"/>
      <c r="L14" s="19"/>
      <c r="M14" s="19"/>
    </row>
    <row r="15" spans="1:13" s="326" customFormat="1" x14ac:dyDescent="0.25">
      <c r="A15" s="386" t="s">
        <v>1225</v>
      </c>
      <c r="B15" s="387" t="s">
        <v>1226</v>
      </c>
      <c r="C15" s="388" t="s">
        <v>2714</v>
      </c>
      <c r="D15" s="19"/>
      <c r="E15" s="19"/>
      <c r="F15" s="19"/>
      <c r="G15" s="19"/>
      <c r="H15" s="19"/>
      <c r="I15" s="19"/>
      <c r="J15" s="19"/>
      <c r="K15" s="19"/>
      <c r="L15" s="19"/>
      <c r="M15" s="19"/>
    </row>
    <row r="16" spans="1:13" s="326" customFormat="1" ht="30" x14ac:dyDescent="0.25">
      <c r="A16" s="386" t="s">
        <v>1227</v>
      </c>
      <c r="B16" s="389" t="s">
        <v>1228</v>
      </c>
      <c r="C16" s="388" t="s">
        <v>82</v>
      </c>
      <c r="D16" s="19"/>
      <c r="E16" s="19"/>
      <c r="F16" s="19"/>
      <c r="G16" s="19"/>
      <c r="H16" s="19"/>
      <c r="I16" s="19"/>
      <c r="J16" s="19"/>
      <c r="K16" s="19"/>
      <c r="L16" s="19"/>
      <c r="M16" s="19"/>
    </row>
    <row r="17" spans="1:359" s="326" customFormat="1" ht="30" customHeight="1" x14ac:dyDescent="0.25">
      <c r="A17" s="386" t="s">
        <v>1229</v>
      </c>
      <c r="B17" s="389" t="s">
        <v>1230</v>
      </c>
      <c r="C17" s="388" t="s">
        <v>82</v>
      </c>
      <c r="D17" s="19"/>
      <c r="E17" s="19"/>
      <c r="F17" s="19"/>
      <c r="G17" s="19"/>
      <c r="H17" s="19"/>
      <c r="I17" s="19"/>
      <c r="J17" s="19"/>
      <c r="K17" s="19"/>
      <c r="L17" s="19"/>
      <c r="M17" s="19"/>
    </row>
    <row r="18" spans="1:359" s="326" customFormat="1" x14ac:dyDescent="0.25">
      <c r="A18" s="386" t="s">
        <v>1231</v>
      </c>
      <c r="B18" s="389" t="s">
        <v>1232</v>
      </c>
      <c r="C18" s="388" t="s">
        <v>2715</v>
      </c>
      <c r="D18" s="19"/>
      <c r="E18" s="19"/>
      <c r="F18" s="19"/>
      <c r="G18" s="19"/>
      <c r="H18" s="19"/>
      <c r="I18" s="19"/>
      <c r="J18" s="19"/>
      <c r="K18" s="19"/>
      <c r="L18" s="19"/>
      <c r="M18" s="19"/>
    </row>
    <row r="19" spans="1:359" s="326" customFormat="1" x14ac:dyDescent="0.25">
      <c r="A19" s="386" t="s">
        <v>2545</v>
      </c>
      <c r="B19" s="387" t="s">
        <v>2608</v>
      </c>
      <c r="C19" s="70" t="s">
        <v>82</v>
      </c>
      <c r="D19" s="19"/>
      <c r="E19" s="19"/>
      <c r="F19" s="19"/>
      <c r="G19" s="19"/>
      <c r="H19" s="19"/>
      <c r="I19" s="19"/>
      <c r="J19" s="19"/>
    </row>
    <row r="20" spans="1:359" s="326" customFormat="1" x14ac:dyDescent="0.25">
      <c r="A20" s="386" t="s">
        <v>2546</v>
      </c>
      <c r="B20" s="387" t="s">
        <v>2609</v>
      </c>
      <c r="D20" s="19"/>
      <c r="E20" s="19"/>
      <c r="F20" s="19"/>
      <c r="G20" s="19"/>
      <c r="H20" s="19"/>
      <c r="I20" s="19"/>
      <c r="J20" s="19"/>
    </row>
    <row r="21" spans="1:359" s="326" customFormat="1" x14ac:dyDescent="0.25">
      <c r="A21" s="386" t="s">
        <v>2547</v>
      </c>
      <c r="B21" s="387" t="s">
        <v>2607</v>
      </c>
      <c r="C21" s="70" t="s">
        <v>82</v>
      </c>
      <c r="D21" s="19"/>
      <c r="E21" s="19"/>
      <c r="F21" s="19"/>
      <c r="G21" s="19"/>
      <c r="H21" s="19"/>
      <c r="I21" s="19"/>
      <c r="J21" s="19"/>
    </row>
    <row r="22" spans="1:359" s="326" customFormat="1" x14ac:dyDescent="0.25">
      <c r="A22" s="386" t="s">
        <v>2548</v>
      </c>
      <c r="B22" s="19"/>
      <c r="C22" s="19"/>
      <c r="D22" s="19"/>
      <c r="E22" s="19"/>
      <c r="F22" s="19"/>
      <c r="G22" s="19"/>
      <c r="H22" s="19"/>
      <c r="I22" s="19"/>
      <c r="J22" s="19"/>
    </row>
    <row r="23" spans="1:359" s="326" customFormat="1" outlineLevel="1" x14ac:dyDescent="0.25">
      <c r="A23" s="386" t="s">
        <v>1233</v>
      </c>
      <c r="B23" s="390" t="s">
        <v>1234</v>
      </c>
      <c r="C23" s="70"/>
      <c r="D23" s="19"/>
      <c r="E23" s="19"/>
      <c r="F23" s="19"/>
      <c r="G23" s="19"/>
      <c r="H23" s="19"/>
      <c r="I23" s="19"/>
      <c r="J23" s="19"/>
      <c r="K23" s="19"/>
      <c r="L23" s="19"/>
      <c r="M23" s="19"/>
    </row>
    <row r="24" spans="1:359" s="326" customFormat="1" outlineLevel="1" x14ac:dyDescent="0.25">
      <c r="A24" s="386" t="s">
        <v>1235</v>
      </c>
      <c r="B24" s="391"/>
      <c r="C24" s="70"/>
      <c r="D24" s="19"/>
      <c r="E24" s="19"/>
      <c r="F24" s="19"/>
      <c r="G24" s="19"/>
      <c r="H24" s="19"/>
      <c r="I24" s="19"/>
      <c r="J24" s="19"/>
      <c r="K24" s="19"/>
      <c r="L24" s="19"/>
      <c r="M24" s="19"/>
    </row>
    <row r="25" spans="1:359" s="326" customFormat="1" outlineLevel="1" x14ac:dyDescent="0.25">
      <c r="A25" s="386" t="s">
        <v>1236</v>
      </c>
      <c r="B25" s="391"/>
      <c r="C25" s="70"/>
      <c r="D25" s="19"/>
      <c r="E25" s="19"/>
      <c r="F25" s="19"/>
      <c r="G25" s="19"/>
      <c r="H25" s="19"/>
      <c r="I25" s="19"/>
      <c r="J25" s="19"/>
      <c r="K25" s="19"/>
      <c r="L25" s="19"/>
      <c r="M25" s="19"/>
    </row>
    <row r="26" spans="1:359" s="326" customFormat="1" outlineLevel="1" x14ac:dyDescent="0.25">
      <c r="A26" s="386" t="s">
        <v>1237</v>
      </c>
      <c r="B26" s="391"/>
      <c r="C26" s="70"/>
      <c r="D26" s="19"/>
      <c r="E26" s="19"/>
      <c r="F26" s="19"/>
      <c r="G26" s="19"/>
      <c r="H26" s="19"/>
      <c r="I26" s="19"/>
      <c r="J26" s="19"/>
      <c r="K26" s="19"/>
      <c r="L26" s="19"/>
      <c r="M26" s="19"/>
    </row>
    <row r="27" spans="1:359" s="326" customFormat="1" outlineLevel="1" x14ac:dyDescent="0.25">
      <c r="A27" s="386" t="s">
        <v>1238</v>
      </c>
      <c r="B27" s="391"/>
      <c r="C27" s="70"/>
      <c r="D27" s="19"/>
      <c r="E27" s="19"/>
      <c r="F27" s="19"/>
      <c r="G27" s="19"/>
      <c r="H27" s="19"/>
      <c r="I27" s="19"/>
      <c r="J27" s="19"/>
      <c r="K27" s="19"/>
      <c r="L27" s="19"/>
      <c r="M27" s="19"/>
    </row>
    <row r="28" spans="1:359" s="231" customFormat="1" ht="18.75" outlineLevel="1" x14ac:dyDescent="0.25">
      <c r="A28" s="301"/>
      <c r="B28" s="294" t="s">
        <v>2610</v>
      </c>
      <c r="C28" s="101" t="s">
        <v>1612</v>
      </c>
      <c r="D28" s="19"/>
      <c r="E28" s="19"/>
      <c r="F28" s="19"/>
      <c r="G28" s="19"/>
      <c r="H28" s="19"/>
      <c r="I28" s="19"/>
      <c r="J28" s="19"/>
      <c r="K28" s="19"/>
      <c r="L28" s="19"/>
      <c r="M28" s="19"/>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row>
    <row r="29" spans="1:359" s="326" customFormat="1" outlineLevel="1" x14ac:dyDescent="0.25">
      <c r="A29" s="386" t="s">
        <v>1240</v>
      </c>
      <c r="B29" s="387" t="s">
        <v>2608</v>
      </c>
      <c r="C29" s="70" t="s">
        <v>82</v>
      </c>
      <c r="D29" s="19"/>
      <c r="E29" s="19"/>
      <c r="F29" s="19"/>
      <c r="G29" s="19"/>
      <c r="H29" s="19"/>
      <c r="I29" s="19"/>
      <c r="J29" s="19"/>
      <c r="K29" s="19"/>
      <c r="L29" s="19"/>
      <c r="M29" s="19"/>
    </row>
    <row r="30" spans="1:359" s="326" customFormat="1" outlineLevel="1" x14ac:dyDescent="0.25">
      <c r="A30" s="386" t="s">
        <v>1243</v>
      </c>
      <c r="B30" s="387" t="s">
        <v>2609</v>
      </c>
      <c r="C30" s="70" t="s">
        <v>82</v>
      </c>
      <c r="D30" s="19"/>
      <c r="E30" s="19"/>
      <c r="F30" s="19"/>
      <c r="G30" s="19"/>
      <c r="H30" s="19"/>
      <c r="I30" s="19"/>
      <c r="J30" s="19"/>
      <c r="K30" s="19"/>
      <c r="L30" s="19"/>
      <c r="M30" s="19"/>
    </row>
    <row r="31" spans="1:359" s="326" customFormat="1" outlineLevel="1" x14ac:dyDescent="0.25">
      <c r="A31" s="386" t="s">
        <v>1246</v>
      </c>
      <c r="B31" s="387" t="s">
        <v>2607</v>
      </c>
      <c r="C31" s="70" t="s">
        <v>82</v>
      </c>
      <c r="D31" s="19"/>
      <c r="E31" s="19"/>
      <c r="F31" s="19"/>
      <c r="G31" s="19"/>
      <c r="H31" s="19"/>
      <c r="I31" s="19"/>
      <c r="J31" s="19"/>
      <c r="K31" s="19"/>
      <c r="L31" s="19"/>
      <c r="M31" s="19"/>
    </row>
    <row r="32" spans="1:359" s="326" customFormat="1" outlineLevel="1" x14ac:dyDescent="0.25">
      <c r="A32" s="386" t="s">
        <v>1249</v>
      </c>
      <c r="B32" s="391"/>
      <c r="C32" s="70"/>
      <c r="D32" s="19"/>
      <c r="E32" s="19"/>
      <c r="F32" s="19"/>
      <c r="G32" s="19"/>
      <c r="H32" s="19"/>
      <c r="I32" s="19"/>
      <c r="J32" s="19"/>
      <c r="K32" s="19"/>
      <c r="L32" s="19"/>
      <c r="M32" s="19"/>
    </row>
    <row r="33" spans="1:13" s="326" customFormat="1" outlineLevel="1" x14ac:dyDescent="0.25">
      <c r="A33" s="386" t="s">
        <v>1250</v>
      </c>
      <c r="B33" s="391"/>
      <c r="C33" s="70"/>
      <c r="D33" s="19"/>
      <c r="E33" s="19"/>
      <c r="F33" s="19"/>
      <c r="G33" s="19"/>
      <c r="H33" s="19"/>
      <c r="I33" s="19"/>
      <c r="J33" s="19"/>
      <c r="K33" s="19"/>
      <c r="L33" s="19"/>
      <c r="M33" s="19"/>
    </row>
    <row r="34" spans="1:13" s="326" customFormat="1" outlineLevel="1" x14ac:dyDescent="0.25">
      <c r="A34" s="386" t="s">
        <v>1598</v>
      </c>
      <c r="B34" s="391"/>
      <c r="C34" s="70"/>
      <c r="D34" s="19"/>
      <c r="E34" s="19"/>
      <c r="F34" s="19"/>
      <c r="G34" s="19"/>
      <c r="H34" s="19"/>
      <c r="I34" s="19"/>
      <c r="J34" s="19"/>
      <c r="K34" s="19"/>
      <c r="L34" s="19"/>
      <c r="M34" s="19"/>
    </row>
    <row r="35" spans="1:13" s="326" customFormat="1" outlineLevel="1" x14ac:dyDescent="0.25">
      <c r="A35" s="386" t="s">
        <v>2621</v>
      </c>
      <c r="B35" s="391"/>
      <c r="C35" s="70"/>
      <c r="D35" s="19"/>
      <c r="E35" s="19"/>
      <c r="F35" s="19"/>
      <c r="G35" s="19"/>
      <c r="H35" s="19"/>
      <c r="I35" s="19"/>
      <c r="J35" s="19"/>
      <c r="K35" s="19"/>
      <c r="L35" s="19"/>
      <c r="M35" s="19"/>
    </row>
    <row r="36" spans="1:13" s="326" customFormat="1" outlineLevel="1" x14ac:dyDescent="0.25">
      <c r="A36" s="386" t="s">
        <v>2622</v>
      </c>
      <c r="B36" s="391"/>
      <c r="C36" s="70"/>
      <c r="D36" s="19"/>
      <c r="E36" s="19"/>
      <c r="F36" s="19"/>
      <c r="G36" s="19"/>
      <c r="H36" s="19"/>
      <c r="I36" s="19"/>
      <c r="J36" s="19"/>
      <c r="K36" s="19"/>
      <c r="L36" s="19"/>
      <c r="M36" s="19"/>
    </row>
    <row r="37" spans="1:13" s="326" customFormat="1" outlineLevel="1" x14ac:dyDescent="0.25">
      <c r="A37" s="386" t="s">
        <v>2623</v>
      </c>
      <c r="B37" s="391"/>
      <c r="C37" s="70"/>
      <c r="D37" s="19"/>
      <c r="E37" s="19"/>
      <c r="F37" s="19"/>
      <c r="G37" s="19"/>
      <c r="H37" s="19"/>
      <c r="I37" s="19"/>
      <c r="J37" s="19"/>
      <c r="K37" s="19"/>
      <c r="L37" s="19"/>
      <c r="M37" s="19"/>
    </row>
    <row r="38" spans="1:13" s="326" customFormat="1" outlineLevel="1" x14ac:dyDescent="0.25">
      <c r="A38" s="386" t="s">
        <v>2624</v>
      </c>
      <c r="B38" s="391"/>
      <c r="C38" s="70"/>
      <c r="D38" s="19"/>
      <c r="E38" s="19"/>
      <c r="F38" s="19"/>
      <c r="G38" s="19"/>
      <c r="H38" s="19"/>
      <c r="I38" s="19"/>
      <c r="J38" s="19"/>
      <c r="K38" s="19"/>
      <c r="L38" s="19"/>
      <c r="M38" s="19"/>
    </row>
    <row r="39" spans="1:13" s="326" customFormat="1" outlineLevel="1" x14ac:dyDescent="0.25">
      <c r="A39" s="386" t="s">
        <v>2625</v>
      </c>
      <c r="B39" s="391"/>
      <c r="C39" s="70"/>
      <c r="D39" s="19"/>
      <c r="E39" s="19"/>
      <c r="F39" s="19"/>
      <c r="G39" s="19"/>
      <c r="H39" s="19"/>
      <c r="I39" s="19"/>
      <c r="J39" s="19"/>
      <c r="K39" s="19"/>
      <c r="L39" s="19"/>
      <c r="M39" s="19"/>
    </row>
    <row r="40" spans="1:13" s="326" customFormat="1" outlineLevel="1" x14ac:dyDescent="0.25">
      <c r="A40" s="386" t="s">
        <v>2626</v>
      </c>
      <c r="B40" s="391"/>
      <c r="C40" s="70"/>
      <c r="D40" s="19"/>
      <c r="E40" s="19"/>
      <c r="F40" s="19"/>
      <c r="G40" s="19"/>
      <c r="H40" s="19"/>
      <c r="I40" s="19"/>
      <c r="J40" s="19"/>
      <c r="K40" s="19"/>
      <c r="L40" s="19"/>
      <c r="M40" s="19"/>
    </row>
    <row r="41" spans="1:13" s="326" customFormat="1" outlineLevel="1" x14ac:dyDescent="0.25">
      <c r="A41" s="386" t="s">
        <v>2627</v>
      </c>
      <c r="B41" s="391"/>
      <c r="C41" s="70"/>
      <c r="D41" s="19"/>
      <c r="E41" s="19"/>
      <c r="F41" s="19"/>
      <c r="G41" s="19"/>
      <c r="H41" s="19"/>
      <c r="I41" s="19"/>
      <c r="J41" s="19"/>
      <c r="K41" s="19"/>
      <c r="L41" s="19"/>
      <c r="M41" s="19"/>
    </row>
    <row r="42" spans="1:13" s="326" customFormat="1" outlineLevel="1" x14ac:dyDescent="0.25">
      <c r="A42" s="386" t="s">
        <v>2628</v>
      </c>
      <c r="B42" s="391"/>
      <c r="C42" s="70"/>
      <c r="D42" s="19"/>
      <c r="E42" s="19"/>
      <c r="F42" s="19"/>
      <c r="G42" s="19"/>
      <c r="H42" s="19"/>
      <c r="I42" s="19"/>
      <c r="J42" s="19"/>
      <c r="K42" s="19"/>
      <c r="L42" s="19"/>
      <c r="M42" s="19"/>
    </row>
    <row r="43" spans="1:13" s="326" customFormat="1" outlineLevel="1" x14ac:dyDescent="0.25">
      <c r="A43" s="386" t="s">
        <v>2629</v>
      </c>
      <c r="B43" s="391"/>
      <c r="C43" s="70"/>
      <c r="D43" s="19"/>
      <c r="E43" s="19"/>
      <c r="F43" s="19"/>
      <c r="G43" s="19"/>
      <c r="H43" s="19"/>
      <c r="I43" s="19"/>
      <c r="J43" s="19"/>
      <c r="K43" s="19"/>
      <c r="L43" s="19"/>
      <c r="M43" s="19"/>
    </row>
    <row r="44" spans="1:13" ht="18.75" x14ac:dyDescent="0.25">
      <c r="A44" s="57"/>
      <c r="B44" s="57" t="s">
        <v>2611</v>
      </c>
      <c r="C44" s="101" t="s">
        <v>1239</v>
      </c>
    </row>
    <row r="45" spans="1:13" s="326" customFormat="1" x14ac:dyDescent="0.25">
      <c r="A45" s="386" t="s">
        <v>1251</v>
      </c>
      <c r="B45" s="389" t="s">
        <v>1241</v>
      </c>
      <c r="C45" s="70" t="s">
        <v>1242</v>
      </c>
      <c r="D45" s="19"/>
      <c r="E45" s="19"/>
      <c r="F45" s="19"/>
      <c r="G45" s="19"/>
      <c r="H45" s="19"/>
      <c r="I45" s="19"/>
      <c r="J45" s="19"/>
      <c r="K45" s="19"/>
      <c r="L45" s="19"/>
      <c r="M45" s="19"/>
    </row>
    <row r="46" spans="1:13" s="326" customFormat="1" x14ac:dyDescent="0.25">
      <c r="A46" s="386" t="s">
        <v>2613</v>
      </c>
      <c r="B46" s="389" t="s">
        <v>1244</v>
      </c>
      <c r="C46" s="70" t="s">
        <v>1245</v>
      </c>
      <c r="D46" s="19"/>
      <c r="E46" s="19"/>
      <c r="F46" s="19"/>
      <c r="G46" s="19"/>
      <c r="H46" s="19"/>
      <c r="I46" s="19"/>
      <c r="J46" s="19"/>
      <c r="K46" s="19"/>
      <c r="L46" s="19"/>
      <c r="M46" s="19"/>
    </row>
    <row r="47" spans="1:13" s="326" customFormat="1" x14ac:dyDescent="0.25">
      <c r="A47" s="386" t="s">
        <v>2614</v>
      </c>
      <c r="B47" s="389" t="s">
        <v>1247</v>
      </c>
      <c r="C47" s="70" t="s">
        <v>1248</v>
      </c>
      <c r="D47" s="19"/>
      <c r="E47" s="19"/>
      <c r="F47" s="19"/>
      <c r="G47" s="19"/>
      <c r="H47" s="19"/>
      <c r="I47" s="19"/>
      <c r="J47" s="19"/>
      <c r="K47" s="19"/>
      <c r="L47" s="19"/>
      <c r="M47" s="19"/>
    </row>
    <row r="48" spans="1:13" s="326" customFormat="1" outlineLevel="1" x14ac:dyDescent="0.25">
      <c r="A48" s="386" t="s">
        <v>1252</v>
      </c>
      <c r="B48" s="392"/>
      <c r="C48" s="70"/>
      <c r="D48" s="19"/>
      <c r="E48" s="19"/>
      <c r="F48" s="19"/>
      <c r="G48" s="19"/>
      <c r="H48" s="19"/>
      <c r="I48" s="19"/>
      <c r="J48" s="19"/>
      <c r="K48" s="19"/>
      <c r="L48" s="19"/>
      <c r="M48" s="19"/>
    </row>
    <row r="49" spans="1:13" s="326" customFormat="1" outlineLevel="1" x14ac:dyDescent="0.25">
      <c r="A49" s="386" t="s">
        <v>1253</v>
      </c>
      <c r="B49" s="392"/>
      <c r="C49" s="70"/>
      <c r="D49" s="19"/>
      <c r="E49" s="19"/>
      <c r="F49" s="19"/>
      <c r="G49" s="19"/>
      <c r="H49" s="19"/>
      <c r="I49" s="19"/>
      <c r="J49" s="19"/>
      <c r="K49" s="19"/>
      <c r="L49" s="19"/>
      <c r="M49" s="19"/>
    </row>
    <row r="50" spans="1:13" s="326" customFormat="1" outlineLevel="1" x14ac:dyDescent="0.25">
      <c r="A50" s="386" t="s">
        <v>1254</v>
      </c>
      <c r="B50" s="389"/>
      <c r="C50" s="70"/>
      <c r="D50" s="19"/>
      <c r="E50" s="19"/>
      <c r="F50" s="19"/>
      <c r="G50" s="19"/>
      <c r="H50" s="19"/>
      <c r="I50" s="19"/>
      <c r="J50" s="19"/>
      <c r="K50" s="19"/>
      <c r="L50" s="19"/>
      <c r="M50" s="19"/>
    </row>
    <row r="51" spans="1:13" ht="18.75" x14ac:dyDescent="0.25">
      <c r="A51" s="57"/>
      <c r="B51" s="57" t="s">
        <v>2612</v>
      </c>
      <c r="C51" s="101" t="s">
        <v>1612</v>
      </c>
    </row>
    <row r="52" spans="1:13" s="326" customFormat="1" ht="75" x14ac:dyDescent="0.25">
      <c r="A52" s="386" t="s">
        <v>2615</v>
      </c>
      <c r="B52" s="393" t="s">
        <v>2716</v>
      </c>
      <c r="C52" s="388" t="s">
        <v>2717</v>
      </c>
      <c r="D52" s="19"/>
      <c r="E52" s="19"/>
      <c r="F52" s="19"/>
      <c r="G52" s="19"/>
      <c r="H52" s="19"/>
      <c r="I52" s="19"/>
      <c r="J52" s="19"/>
      <c r="K52" s="19"/>
      <c r="L52" s="19"/>
      <c r="M52" s="19"/>
    </row>
    <row r="53" spans="1:13" s="326" customFormat="1" x14ac:dyDescent="0.25">
      <c r="A53" s="386" t="s">
        <v>2616</v>
      </c>
      <c r="B53" s="393" t="s">
        <v>2718</v>
      </c>
      <c r="C53" s="388" t="s">
        <v>2719</v>
      </c>
      <c r="D53" s="19"/>
      <c r="E53" s="19"/>
      <c r="F53" s="19"/>
      <c r="G53" s="19"/>
      <c r="H53" s="19"/>
      <c r="I53" s="19"/>
      <c r="J53" s="19"/>
      <c r="K53" s="19"/>
      <c r="L53" s="19"/>
      <c r="M53" s="19"/>
    </row>
    <row r="54" spans="1:13" s="326" customFormat="1" x14ac:dyDescent="0.25">
      <c r="A54" s="386" t="s">
        <v>2617</v>
      </c>
      <c r="B54" s="393" t="s">
        <v>2720</v>
      </c>
      <c r="C54" s="388" t="s">
        <v>2721</v>
      </c>
      <c r="D54" s="19"/>
      <c r="E54" s="19"/>
      <c r="F54" s="19"/>
      <c r="G54" s="19"/>
      <c r="H54" s="19"/>
      <c r="I54" s="19"/>
      <c r="J54" s="19"/>
      <c r="K54" s="19"/>
      <c r="L54" s="19"/>
      <c r="M54" s="19"/>
    </row>
    <row r="55" spans="1:13" s="326" customFormat="1" ht="30" x14ac:dyDescent="0.25">
      <c r="A55" s="386" t="s">
        <v>2618</v>
      </c>
      <c r="B55" s="393" t="s">
        <v>2722</v>
      </c>
      <c r="C55" s="388" t="s">
        <v>2723</v>
      </c>
      <c r="D55" s="19"/>
      <c r="E55" s="19"/>
      <c r="F55" s="19"/>
      <c r="G55" s="19"/>
      <c r="H55" s="19"/>
      <c r="I55" s="19"/>
      <c r="J55" s="19"/>
      <c r="K55" s="19"/>
      <c r="L55" s="19"/>
      <c r="M55" s="19"/>
    </row>
    <row r="56" spans="1:13" s="326" customFormat="1" x14ac:dyDescent="0.25">
      <c r="A56" s="386" t="s">
        <v>2619</v>
      </c>
      <c r="B56" s="393" t="s">
        <v>2724</v>
      </c>
      <c r="C56" s="388" t="s">
        <v>82</v>
      </c>
      <c r="D56" s="19"/>
      <c r="E56" s="19"/>
      <c r="F56" s="19"/>
      <c r="G56" s="19"/>
      <c r="H56" s="19"/>
      <c r="I56" s="19"/>
      <c r="J56" s="19"/>
      <c r="K56" s="19"/>
      <c r="L56" s="19"/>
      <c r="M56" s="19"/>
    </row>
    <row r="57" spans="1:13" s="326" customFormat="1" x14ac:dyDescent="0.25">
      <c r="A57" s="386" t="s">
        <v>2620</v>
      </c>
      <c r="B57" s="392"/>
      <c r="C57" s="19"/>
      <c r="D57" s="19"/>
      <c r="E57" s="19"/>
      <c r="F57" s="19"/>
      <c r="G57" s="19"/>
      <c r="H57" s="19"/>
      <c r="I57" s="19"/>
      <c r="J57" s="19"/>
      <c r="K57" s="19"/>
      <c r="L57" s="19"/>
      <c r="M57" s="19"/>
    </row>
    <row r="58" spans="1:13" s="326" customFormat="1" x14ac:dyDescent="0.25">
      <c r="B58" s="392"/>
      <c r="C58" s="19"/>
      <c r="D58" s="19"/>
      <c r="E58" s="19"/>
      <c r="F58" s="19"/>
      <c r="G58" s="19"/>
      <c r="H58" s="19"/>
      <c r="I58" s="19"/>
      <c r="J58" s="19"/>
      <c r="K58" s="19"/>
      <c r="L58" s="19"/>
      <c r="M58" s="19"/>
    </row>
    <row r="59" spans="1:13" s="326" customFormat="1" x14ac:dyDescent="0.25">
      <c r="B59" s="392"/>
      <c r="C59" s="19"/>
      <c r="D59" s="19"/>
      <c r="E59" s="19"/>
      <c r="F59" s="19"/>
      <c r="G59" s="19"/>
      <c r="H59" s="19"/>
      <c r="I59" s="19"/>
      <c r="J59" s="19"/>
      <c r="K59" s="19"/>
      <c r="L59" s="19"/>
      <c r="M59" s="19"/>
    </row>
    <row r="60" spans="1:13" s="326" customFormat="1" x14ac:dyDescent="0.25">
      <c r="B60" s="392"/>
      <c r="C60" s="19"/>
      <c r="D60" s="19"/>
      <c r="E60" s="19"/>
      <c r="F60" s="19"/>
      <c r="G60" s="19"/>
      <c r="H60" s="19"/>
      <c r="I60" s="19"/>
      <c r="J60" s="19"/>
      <c r="K60" s="19"/>
      <c r="L60" s="19"/>
      <c r="M60" s="19"/>
    </row>
    <row r="61" spans="1:13" s="326" customFormat="1" x14ac:dyDescent="0.25">
      <c r="B61" s="392"/>
      <c r="C61" s="19"/>
      <c r="D61" s="19"/>
      <c r="E61" s="19"/>
      <c r="F61" s="19"/>
      <c r="G61" s="19"/>
      <c r="H61" s="19"/>
      <c r="I61" s="19"/>
      <c r="J61" s="19"/>
      <c r="K61" s="19"/>
      <c r="L61" s="19"/>
      <c r="M61" s="19"/>
    </row>
    <row r="62" spans="1:13" s="326" customFormat="1" x14ac:dyDescent="0.25">
      <c r="B62" s="392"/>
      <c r="C62" s="19"/>
      <c r="D62" s="19"/>
      <c r="E62" s="19"/>
      <c r="F62" s="19"/>
      <c r="G62" s="19"/>
      <c r="H62" s="19"/>
      <c r="I62" s="19"/>
      <c r="J62" s="19"/>
      <c r="K62" s="19"/>
      <c r="L62" s="19"/>
      <c r="M62" s="19"/>
    </row>
    <row r="63" spans="1:13" s="326" customFormat="1" x14ac:dyDescent="0.25">
      <c r="B63" s="392"/>
      <c r="C63" s="19"/>
      <c r="D63" s="19"/>
      <c r="E63" s="19"/>
      <c r="F63" s="19"/>
      <c r="G63" s="19"/>
      <c r="H63" s="19"/>
      <c r="I63" s="19"/>
      <c r="J63" s="19"/>
      <c r="K63" s="19"/>
      <c r="L63" s="19"/>
      <c r="M63" s="19"/>
    </row>
    <row r="64" spans="1:13" s="326" customFormat="1" x14ac:dyDescent="0.25">
      <c r="B64" s="392"/>
      <c r="C64" s="19"/>
      <c r="D64" s="19"/>
      <c r="E64" s="19"/>
      <c r="F64" s="19"/>
      <c r="G64" s="19"/>
      <c r="H64" s="19"/>
      <c r="I64" s="19"/>
      <c r="J64" s="19"/>
      <c r="K64" s="19"/>
      <c r="L64" s="19"/>
      <c r="M64" s="19"/>
    </row>
    <row r="65" spans="2:13" s="326" customFormat="1" x14ac:dyDescent="0.25">
      <c r="B65" s="392"/>
      <c r="C65" s="19"/>
      <c r="D65" s="19"/>
      <c r="E65" s="19"/>
      <c r="F65" s="19"/>
      <c r="G65" s="19"/>
      <c r="H65" s="19"/>
      <c r="I65" s="19"/>
      <c r="J65" s="19"/>
      <c r="K65" s="19"/>
      <c r="L65" s="19"/>
      <c r="M65" s="19"/>
    </row>
    <row r="66" spans="2:13" s="326" customFormat="1" x14ac:dyDescent="0.25">
      <c r="B66" s="392"/>
      <c r="C66" s="19"/>
      <c r="D66" s="19"/>
      <c r="E66" s="19"/>
      <c r="F66" s="19"/>
      <c r="G66" s="19"/>
      <c r="H66" s="19"/>
      <c r="I66" s="19"/>
      <c r="J66" s="19"/>
      <c r="K66" s="19"/>
      <c r="L66" s="19"/>
      <c r="M66" s="19"/>
    </row>
    <row r="67" spans="2:13" s="326" customFormat="1" x14ac:dyDescent="0.25">
      <c r="B67" s="392"/>
      <c r="C67" s="19"/>
      <c r="D67" s="19"/>
      <c r="E67" s="19"/>
      <c r="F67" s="19"/>
      <c r="G67" s="19"/>
      <c r="H67" s="19"/>
      <c r="I67" s="19"/>
      <c r="J67" s="19"/>
      <c r="K67" s="19"/>
      <c r="L67" s="19"/>
      <c r="M67" s="19"/>
    </row>
    <row r="68" spans="2:13" s="326" customFormat="1" x14ac:dyDescent="0.25">
      <c r="B68" s="392"/>
      <c r="C68" s="19"/>
      <c r="D68" s="19"/>
      <c r="E68" s="19"/>
      <c r="F68" s="19"/>
      <c r="G68" s="19"/>
      <c r="H68" s="19"/>
      <c r="I68" s="19"/>
      <c r="J68" s="19"/>
      <c r="K68" s="19"/>
      <c r="L68" s="19"/>
      <c r="M68" s="19"/>
    </row>
    <row r="69" spans="2:13" s="326" customFormat="1" x14ac:dyDescent="0.25">
      <c r="B69" s="392"/>
      <c r="C69" s="19"/>
      <c r="D69" s="19"/>
      <c r="E69" s="19"/>
      <c r="F69" s="19"/>
      <c r="G69" s="19"/>
      <c r="H69" s="19"/>
      <c r="I69" s="19"/>
      <c r="J69" s="19"/>
      <c r="K69" s="19"/>
      <c r="L69" s="19"/>
      <c r="M69" s="19"/>
    </row>
    <row r="70" spans="2:13" s="326" customFormat="1" x14ac:dyDescent="0.25">
      <c r="B70" s="392"/>
      <c r="C70" s="19"/>
      <c r="D70" s="19"/>
      <c r="E70" s="19"/>
      <c r="F70" s="19"/>
      <c r="G70" s="19"/>
      <c r="H70" s="19"/>
      <c r="I70" s="19"/>
      <c r="J70" s="19"/>
      <c r="K70" s="19"/>
      <c r="L70" s="19"/>
      <c r="M70" s="19"/>
    </row>
    <row r="71" spans="2:13" s="326" customFormat="1" x14ac:dyDescent="0.25">
      <c r="B71" s="392"/>
      <c r="C71" s="19"/>
      <c r="D71" s="19"/>
      <c r="E71" s="19"/>
      <c r="F71" s="19"/>
      <c r="G71" s="19"/>
      <c r="H71" s="19"/>
      <c r="I71" s="19"/>
      <c r="J71" s="19"/>
      <c r="K71" s="19"/>
      <c r="L71" s="19"/>
      <c r="M71" s="19"/>
    </row>
    <row r="72" spans="2:13" s="326" customFormat="1" x14ac:dyDescent="0.25">
      <c r="B72" s="392"/>
      <c r="C72" s="19"/>
      <c r="D72" s="19"/>
      <c r="E72" s="19"/>
      <c r="F72" s="19"/>
      <c r="G72" s="19"/>
      <c r="H72" s="19"/>
      <c r="I72" s="19"/>
      <c r="J72" s="19"/>
      <c r="K72" s="19"/>
      <c r="L72" s="19"/>
      <c r="M72" s="19"/>
    </row>
    <row r="73" spans="2:13" s="326" customFormat="1" x14ac:dyDescent="0.25">
      <c r="B73" s="392"/>
      <c r="C73" s="19"/>
      <c r="D73" s="19"/>
      <c r="E73" s="19"/>
      <c r="F73" s="19"/>
      <c r="G73" s="19"/>
      <c r="H73" s="19"/>
      <c r="I73" s="19"/>
      <c r="J73" s="19"/>
      <c r="K73" s="19"/>
      <c r="L73" s="19"/>
      <c r="M73" s="19"/>
    </row>
    <row r="74" spans="2:13" s="326" customFormat="1" x14ac:dyDescent="0.25">
      <c r="B74" s="392"/>
      <c r="C74" s="19"/>
      <c r="D74" s="19"/>
      <c r="E74" s="19"/>
      <c r="F74" s="19"/>
      <c r="G74" s="19"/>
      <c r="H74" s="19"/>
      <c r="I74" s="19"/>
      <c r="J74" s="19"/>
      <c r="K74" s="19"/>
      <c r="L74" s="19"/>
      <c r="M74" s="19"/>
    </row>
    <row r="75" spans="2:13" s="326" customFormat="1" x14ac:dyDescent="0.25">
      <c r="B75" s="392"/>
      <c r="C75" s="19"/>
      <c r="D75" s="19"/>
      <c r="E75" s="19"/>
      <c r="F75" s="19"/>
      <c r="G75" s="19"/>
      <c r="H75" s="19"/>
      <c r="I75" s="19"/>
      <c r="J75" s="19"/>
      <c r="K75" s="19"/>
      <c r="L75" s="19"/>
      <c r="M75" s="19"/>
    </row>
    <row r="76" spans="2:13" s="326" customFormat="1" x14ac:dyDescent="0.25">
      <c r="B76" s="392"/>
      <c r="C76" s="19"/>
      <c r="D76" s="19"/>
      <c r="E76" s="19"/>
      <c r="F76" s="19"/>
      <c r="G76" s="19"/>
      <c r="H76" s="19"/>
      <c r="I76" s="19"/>
      <c r="J76" s="19"/>
      <c r="K76" s="19"/>
      <c r="L76" s="19"/>
      <c r="M76" s="19"/>
    </row>
    <row r="77" spans="2:13" s="326" customFormat="1" x14ac:dyDescent="0.25">
      <c r="B77" s="392"/>
      <c r="C77" s="19"/>
      <c r="D77" s="19"/>
      <c r="E77" s="19"/>
      <c r="F77" s="19"/>
      <c r="G77" s="19"/>
      <c r="H77" s="19"/>
      <c r="I77" s="19"/>
      <c r="J77" s="19"/>
      <c r="K77" s="19"/>
      <c r="L77" s="19"/>
      <c r="M77" s="19"/>
    </row>
    <row r="78" spans="2:13" s="326" customFormat="1" x14ac:dyDescent="0.25">
      <c r="B78" s="392"/>
      <c r="C78" s="19"/>
      <c r="D78" s="19"/>
      <c r="E78" s="19"/>
      <c r="F78" s="19"/>
      <c r="G78" s="19"/>
      <c r="H78" s="19"/>
      <c r="I78" s="19"/>
      <c r="J78" s="19"/>
      <c r="K78" s="19"/>
      <c r="L78" s="19"/>
      <c r="M78" s="19"/>
    </row>
    <row r="79" spans="2:13" s="326" customFormat="1" x14ac:dyDescent="0.25">
      <c r="B79" s="392"/>
      <c r="C79" s="19"/>
      <c r="D79" s="19"/>
      <c r="E79" s="19"/>
      <c r="F79" s="19"/>
      <c r="G79" s="19"/>
      <c r="H79" s="19"/>
      <c r="I79" s="19"/>
      <c r="J79" s="19"/>
      <c r="K79" s="19"/>
      <c r="L79" s="19"/>
      <c r="M79" s="19"/>
    </row>
    <row r="80" spans="2:13" s="326" customFormat="1" x14ac:dyDescent="0.25">
      <c r="B80" s="392"/>
      <c r="C80" s="19"/>
      <c r="D80" s="19"/>
      <c r="E80" s="19"/>
      <c r="F80" s="19"/>
      <c r="G80" s="19"/>
      <c r="H80" s="19"/>
      <c r="I80" s="19"/>
      <c r="J80" s="19"/>
      <c r="K80" s="19"/>
      <c r="L80" s="19"/>
      <c r="M80" s="19"/>
    </row>
    <row r="81" spans="2:13" s="326" customFormat="1" x14ac:dyDescent="0.25">
      <c r="B81" s="392"/>
      <c r="C81" s="19"/>
      <c r="D81" s="19"/>
      <c r="E81" s="19"/>
      <c r="F81" s="19"/>
      <c r="G81" s="19"/>
      <c r="H81" s="19"/>
      <c r="I81" s="19"/>
      <c r="J81" s="19"/>
      <c r="K81" s="19"/>
      <c r="L81" s="19"/>
      <c r="M81" s="19"/>
    </row>
    <row r="82" spans="2:13" s="326" customFormat="1" x14ac:dyDescent="0.25">
      <c r="B82" s="392"/>
      <c r="C82" s="19"/>
      <c r="D82" s="19"/>
      <c r="E82" s="19"/>
      <c r="F82" s="19"/>
      <c r="G82" s="19"/>
      <c r="H82" s="19"/>
      <c r="I82" s="19"/>
      <c r="J82" s="19"/>
      <c r="K82" s="19"/>
      <c r="L82" s="19"/>
      <c r="M82" s="19"/>
    </row>
    <row r="83" spans="2:13" s="326" customFormat="1" x14ac:dyDescent="0.25">
      <c r="B83" s="392"/>
      <c r="C83" s="19"/>
      <c r="D83" s="19"/>
      <c r="E83" s="19"/>
      <c r="F83" s="19"/>
      <c r="G83" s="19"/>
      <c r="H83" s="19"/>
      <c r="I83" s="19"/>
      <c r="J83" s="19"/>
      <c r="K83" s="19"/>
      <c r="L83" s="19"/>
      <c r="M83" s="19"/>
    </row>
    <row r="84" spans="2:13" s="326" customFormat="1" x14ac:dyDescent="0.25">
      <c r="B84" s="392"/>
      <c r="C84" s="19"/>
      <c r="D84" s="19"/>
      <c r="E84" s="19"/>
      <c r="F84" s="19"/>
      <c r="G84" s="19"/>
      <c r="H84" s="19"/>
      <c r="I84" s="19"/>
      <c r="J84" s="19"/>
      <c r="K84" s="19"/>
      <c r="L84" s="19"/>
      <c r="M84" s="19"/>
    </row>
    <row r="85" spans="2:13" s="326" customFormat="1" x14ac:dyDescent="0.25">
      <c r="B85" s="392"/>
      <c r="C85" s="19"/>
      <c r="D85" s="19"/>
      <c r="E85" s="19"/>
      <c r="F85" s="19"/>
      <c r="G85" s="19"/>
      <c r="H85" s="19"/>
      <c r="I85" s="19"/>
      <c r="J85" s="19"/>
      <c r="K85" s="19"/>
      <c r="L85" s="19"/>
      <c r="M85" s="19"/>
    </row>
    <row r="86" spans="2:13" s="326" customFormat="1" x14ac:dyDescent="0.25">
      <c r="B86" s="392"/>
      <c r="C86" s="19"/>
      <c r="D86" s="19"/>
      <c r="E86" s="19"/>
      <c r="F86" s="19"/>
      <c r="G86" s="19"/>
      <c r="H86" s="19"/>
      <c r="I86" s="19"/>
      <c r="J86" s="19"/>
      <c r="K86" s="19"/>
      <c r="L86" s="19"/>
      <c r="M86" s="19"/>
    </row>
    <row r="87" spans="2:13" s="326" customFormat="1" x14ac:dyDescent="0.25">
      <c r="B87" s="392"/>
      <c r="C87" s="19"/>
      <c r="D87" s="19"/>
      <c r="E87" s="19"/>
      <c r="F87" s="19"/>
      <c r="G87" s="19"/>
      <c r="H87" s="19"/>
      <c r="I87" s="19"/>
      <c r="J87" s="19"/>
      <c r="K87" s="19"/>
      <c r="L87" s="19"/>
      <c r="M87" s="19"/>
    </row>
    <row r="88" spans="2:13" s="326" customFormat="1" x14ac:dyDescent="0.25">
      <c r="B88" s="392"/>
      <c r="C88" s="19"/>
      <c r="D88" s="19"/>
      <c r="E88" s="19"/>
      <c r="F88" s="19"/>
      <c r="G88" s="19"/>
      <c r="H88" s="19"/>
      <c r="I88" s="19"/>
      <c r="J88" s="19"/>
      <c r="K88" s="19"/>
      <c r="L88" s="19"/>
      <c r="M88" s="19"/>
    </row>
    <row r="89" spans="2:13" s="326" customFormat="1" x14ac:dyDescent="0.25">
      <c r="B89" s="392"/>
      <c r="C89" s="19"/>
      <c r="D89" s="19"/>
      <c r="E89" s="19"/>
      <c r="F89" s="19"/>
      <c r="G89" s="19"/>
      <c r="H89" s="19"/>
      <c r="I89" s="19"/>
      <c r="J89" s="19"/>
      <c r="K89" s="19"/>
      <c r="L89" s="19"/>
      <c r="M89" s="19"/>
    </row>
    <row r="90" spans="2:13" s="326" customFormat="1" x14ac:dyDescent="0.25">
      <c r="B90" s="392"/>
      <c r="C90" s="19"/>
      <c r="D90" s="19"/>
      <c r="E90" s="19"/>
      <c r="F90" s="19"/>
      <c r="G90" s="19"/>
      <c r="H90" s="19"/>
      <c r="I90" s="19"/>
      <c r="J90" s="19"/>
      <c r="K90" s="19"/>
      <c r="L90" s="19"/>
      <c r="M90" s="19"/>
    </row>
    <row r="91" spans="2:13" s="326" customFormat="1" x14ac:dyDescent="0.25">
      <c r="B91" s="392"/>
      <c r="C91" s="19"/>
      <c r="D91" s="19"/>
      <c r="E91" s="19"/>
      <c r="F91" s="19"/>
      <c r="G91" s="19"/>
      <c r="H91" s="19"/>
      <c r="I91" s="19"/>
      <c r="J91" s="19"/>
      <c r="K91" s="19"/>
      <c r="L91" s="19"/>
      <c r="M91" s="19"/>
    </row>
    <row r="92" spans="2:13" s="326" customFormat="1" x14ac:dyDescent="0.25">
      <c r="B92" s="392"/>
      <c r="C92" s="19"/>
      <c r="D92" s="19"/>
      <c r="E92" s="19"/>
      <c r="F92" s="19"/>
      <c r="G92" s="19"/>
      <c r="H92" s="19"/>
      <c r="I92" s="19"/>
      <c r="J92" s="19"/>
      <c r="K92" s="19"/>
      <c r="L92" s="19"/>
      <c r="M92" s="19"/>
    </row>
    <row r="93" spans="2:13" s="326" customFormat="1" x14ac:dyDescent="0.25">
      <c r="B93" s="392"/>
      <c r="C93" s="19"/>
      <c r="D93" s="19"/>
      <c r="E93" s="19"/>
      <c r="F93" s="19"/>
      <c r="G93" s="19"/>
      <c r="H93" s="19"/>
      <c r="I93" s="19"/>
      <c r="J93" s="19"/>
      <c r="K93" s="19"/>
      <c r="L93" s="19"/>
      <c r="M93" s="19"/>
    </row>
    <row r="94" spans="2:13" s="326" customFormat="1" x14ac:dyDescent="0.25">
      <c r="B94" s="392"/>
      <c r="C94" s="19"/>
      <c r="D94" s="19"/>
      <c r="E94" s="19"/>
      <c r="F94" s="19"/>
      <c r="G94" s="19"/>
      <c r="H94" s="19"/>
      <c r="I94" s="19"/>
      <c r="J94" s="19"/>
      <c r="K94" s="19"/>
      <c r="L94" s="19"/>
      <c r="M94" s="19"/>
    </row>
    <row r="95" spans="2:13" s="326" customFormat="1" x14ac:dyDescent="0.25">
      <c r="B95" s="392"/>
      <c r="C95" s="19"/>
      <c r="D95" s="19"/>
      <c r="E95" s="19"/>
      <c r="F95" s="19"/>
      <c r="G95" s="19"/>
      <c r="H95" s="19"/>
      <c r="I95" s="19"/>
      <c r="J95" s="19"/>
      <c r="K95" s="19"/>
      <c r="L95" s="19"/>
      <c r="M95" s="19"/>
    </row>
    <row r="96" spans="2:13" s="326" customFormat="1" x14ac:dyDescent="0.25">
      <c r="B96" s="392"/>
      <c r="C96" s="19"/>
      <c r="D96" s="19"/>
      <c r="E96" s="19"/>
      <c r="F96" s="19"/>
      <c r="G96" s="19"/>
      <c r="H96" s="19"/>
      <c r="I96" s="19"/>
      <c r="J96" s="19"/>
      <c r="K96" s="19"/>
      <c r="L96" s="19"/>
      <c r="M96" s="19"/>
    </row>
    <row r="97" spans="2:13" s="326" customFormat="1" x14ac:dyDescent="0.25">
      <c r="B97" s="392"/>
      <c r="C97" s="19"/>
      <c r="D97" s="19"/>
      <c r="E97" s="19"/>
      <c r="F97" s="19"/>
      <c r="G97" s="19"/>
      <c r="H97" s="19"/>
      <c r="I97" s="19"/>
      <c r="J97" s="19"/>
      <c r="K97" s="19"/>
      <c r="L97" s="19"/>
      <c r="M97" s="19"/>
    </row>
    <row r="98" spans="2:13" s="326" customFormat="1" x14ac:dyDescent="0.25">
      <c r="B98" s="392"/>
      <c r="C98" s="19"/>
      <c r="D98" s="19"/>
      <c r="E98" s="19"/>
      <c r="F98" s="19"/>
      <c r="G98" s="19"/>
      <c r="H98" s="19"/>
      <c r="I98" s="19"/>
      <c r="J98" s="19"/>
      <c r="K98" s="19"/>
      <c r="L98" s="19"/>
      <c r="M98" s="19"/>
    </row>
    <row r="99" spans="2:13" s="326" customFormat="1" x14ac:dyDescent="0.25">
      <c r="B99" s="392"/>
      <c r="C99" s="19"/>
      <c r="D99" s="19"/>
      <c r="E99" s="19"/>
      <c r="F99" s="19"/>
      <c r="G99" s="19"/>
      <c r="H99" s="19"/>
      <c r="I99" s="19"/>
      <c r="J99" s="19"/>
      <c r="K99" s="19"/>
      <c r="L99" s="19"/>
      <c r="M99" s="19"/>
    </row>
    <row r="100" spans="2:13" s="326" customFormat="1" x14ac:dyDescent="0.25">
      <c r="B100" s="392"/>
      <c r="C100" s="19"/>
      <c r="D100" s="19"/>
      <c r="E100" s="19"/>
      <c r="F100" s="19"/>
      <c r="G100" s="19"/>
      <c r="H100" s="19"/>
      <c r="I100" s="19"/>
      <c r="J100" s="19"/>
      <c r="K100" s="19"/>
      <c r="L100" s="19"/>
      <c r="M100" s="19"/>
    </row>
    <row r="101" spans="2:13" s="326" customFormat="1" x14ac:dyDescent="0.25">
      <c r="B101" s="392"/>
      <c r="C101" s="19"/>
      <c r="D101" s="19"/>
      <c r="E101" s="19"/>
      <c r="F101" s="19"/>
      <c r="G101" s="19"/>
      <c r="H101" s="19"/>
      <c r="I101" s="19"/>
      <c r="J101" s="19"/>
      <c r="K101" s="19"/>
      <c r="L101" s="19"/>
      <c r="M101" s="19"/>
    </row>
    <row r="102" spans="2:13" s="326" customFormat="1" x14ac:dyDescent="0.25">
      <c r="B102" s="392"/>
      <c r="C102" s="19"/>
      <c r="D102" s="19"/>
      <c r="E102" s="19"/>
      <c r="F102" s="19"/>
      <c r="G102" s="19"/>
      <c r="H102" s="19"/>
      <c r="I102" s="19"/>
      <c r="J102" s="19"/>
      <c r="K102" s="19"/>
      <c r="L102" s="19"/>
      <c r="M102" s="19"/>
    </row>
    <row r="103" spans="2:13" s="326" customFormat="1" x14ac:dyDescent="0.25">
      <c r="B103" s="383"/>
      <c r="C103" s="19"/>
      <c r="D103" s="19"/>
      <c r="E103" s="19"/>
      <c r="F103" s="19"/>
      <c r="G103" s="19"/>
      <c r="H103" s="19"/>
      <c r="I103" s="19"/>
      <c r="J103" s="19"/>
      <c r="K103" s="19"/>
      <c r="L103" s="19"/>
      <c r="M103" s="19"/>
    </row>
    <row r="104" spans="2:13" s="326" customFormat="1" x14ac:dyDescent="0.25">
      <c r="B104" s="383"/>
      <c r="C104" s="19"/>
      <c r="D104" s="19"/>
      <c r="E104" s="19"/>
      <c r="F104" s="19"/>
      <c r="G104" s="19"/>
      <c r="H104" s="19"/>
      <c r="I104" s="19"/>
      <c r="J104" s="19"/>
      <c r="K104" s="19"/>
      <c r="L104" s="19"/>
      <c r="M104" s="19"/>
    </row>
    <row r="105" spans="2:13" s="326" customFormat="1" x14ac:dyDescent="0.25">
      <c r="B105" s="383"/>
      <c r="C105" s="19"/>
      <c r="D105" s="19"/>
      <c r="E105" s="19"/>
      <c r="F105" s="19"/>
      <c r="G105" s="19"/>
      <c r="H105" s="19"/>
      <c r="I105" s="19"/>
      <c r="J105" s="19"/>
      <c r="K105" s="19"/>
      <c r="L105" s="19"/>
      <c r="M105" s="19"/>
    </row>
    <row r="106" spans="2:13" s="326" customFormat="1" x14ac:dyDescent="0.25">
      <c r="B106" s="383"/>
      <c r="C106" s="19"/>
      <c r="D106" s="19"/>
      <c r="E106" s="19"/>
      <c r="F106" s="19"/>
      <c r="G106" s="19"/>
      <c r="H106" s="19"/>
      <c r="I106" s="19"/>
      <c r="J106" s="19"/>
      <c r="K106" s="19"/>
      <c r="L106" s="19"/>
      <c r="M106" s="19"/>
    </row>
    <row r="107" spans="2:13" s="326" customFormat="1" x14ac:dyDescent="0.25">
      <c r="B107" s="383"/>
      <c r="C107" s="19"/>
      <c r="D107" s="19"/>
      <c r="E107" s="19"/>
      <c r="F107" s="19"/>
      <c r="G107" s="19"/>
      <c r="H107" s="19"/>
      <c r="I107" s="19"/>
      <c r="J107" s="19"/>
      <c r="K107" s="19"/>
      <c r="L107" s="19"/>
      <c r="M107" s="19"/>
    </row>
    <row r="108" spans="2:13" s="326" customFormat="1" x14ac:dyDescent="0.25">
      <c r="B108" s="383"/>
      <c r="C108" s="19"/>
      <c r="D108" s="19"/>
      <c r="E108" s="19"/>
      <c r="F108" s="19"/>
      <c r="G108" s="19"/>
      <c r="H108" s="19"/>
      <c r="I108" s="19"/>
      <c r="J108" s="19"/>
      <c r="K108" s="19"/>
      <c r="L108" s="19"/>
      <c r="M108" s="19"/>
    </row>
    <row r="109" spans="2:13" s="326" customFormat="1" x14ac:dyDescent="0.25">
      <c r="B109" s="383"/>
      <c r="C109" s="19"/>
      <c r="D109" s="19"/>
      <c r="E109" s="19"/>
      <c r="F109" s="19"/>
      <c r="G109" s="19"/>
      <c r="H109" s="19"/>
      <c r="I109" s="19"/>
      <c r="J109" s="19"/>
      <c r="K109" s="19"/>
      <c r="L109" s="19"/>
      <c r="M109" s="19"/>
    </row>
    <row r="110" spans="2:13" s="326" customFormat="1" x14ac:dyDescent="0.25">
      <c r="B110" s="383"/>
      <c r="C110" s="19"/>
      <c r="D110" s="19"/>
      <c r="E110" s="19"/>
      <c r="F110" s="19"/>
      <c r="G110" s="19"/>
      <c r="H110" s="19"/>
      <c r="I110" s="19"/>
      <c r="J110" s="19"/>
      <c r="K110" s="19"/>
      <c r="L110" s="19"/>
      <c r="M110" s="19"/>
    </row>
    <row r="111" spans="2:13" s="326" customFormat="1" x14ac:dyDescent="0.25">
      <c r="B111" s="383"/>
      <c r="C111" s="19"/>
      <c r="D111" s="19"/>
      <c r="E111" s="19"/>
      <c r="F111" s="19"/>
      <c r="G111" s="19"/>
      <c r="H111" s="19"/>
      <c r="I111" s="19"/>
      <c r="J111" s="19"/>
      <c r="K111" s="19"/>
      <c r="L111" s="19"/>
      <c r="M111" s="19"/>
    </row>
    <row r="112" spans="2:13" s="326" customFormat="1" x14ac:dyDescent="0.25">
      <c r="B112" s="383"/>
      <c r="C112" s="19"/>
      <c r="D112" s="19"/>
      <c r="E112" s="19"/>
      <c r="F112" s="19"/>
      <c r="G112" s="19"/>
      <c r="H112" s="19"/>
      <c r="I112" s="19"/>
      <c r="J112" s="19"/>
      <c r="K112" s="19"/>
      <c r="L112" s="19"/>
      <c r="M112" s="19"/>
    </row>
    <row r="113" spans="2:13" s="326" customFormat="1" x14ac:dyDescent="0.25">
      <c r="B113" s="392"/>
      <c r="C113" s="19"/>
      <c r="D113" s="19"/>
      <c r="E113" s="19"/>
      <c r="F113" s="19"/>
      <c r="G113" s="19"/>
      <c r="H113" s="19"/>
      <c r="I113" s="19"/>
      <c r="J113" s="19"/>
      <c r="K113" s="19"/>
      <c r="L113" s="19"/>
      <c r="M113" s="19"/>
    </row>
    <row r="114" spans="2:13" s="326" customFormat="1" x14ac:dyDescent="0.25">
      <c r="B114" s="392"/>
      <c r="C114" s="19"/>
      <c r="D114" s="19"/>
      <c r="E114" s="19"/>
      <c r="F114" s="19"/>
      <c r="G114" s="19"/>
      <c r="H114" s="19"/>
      <c r="I114" s="19"/>
      <c r="J114" s="19"/>
      <c r="K114" s="19"/>
      <c r="L114" s="19"/>
      <c r="M114" s="19"/>
    </row>
    <row r="115" spans="2:13" s="326" customFormat="1" x14ac:dyDescent="0.25">
      <c r="B115" s="392"/>
      <c r="C115" s="19"/>
      <c r="D115" s="19"/>
      <c r="E115" s="19"/>
      <c r="F115" s="19"/>
      <c r="G115" s="19"/>
      <c r="H115" s="19"/>
      <c r="I115" s="19"/>
      <c r="J115" s="19"/>
      <c r="K115" s="19"/>
      <c r="L115" s="19"/>
      <c r="M115" s="19"/>
    </row>
    <row r="116" spans="2:13" s="326" customFormat="1" x14ac:dyDescent="0.25">
      <c r="B116" s="392"/>
      <c r="C116" s="19"/>
      <c r="D116" s="19"/>
      <c r="E116" s="19"/>
      <c r="F116" s="19"/>
      <c r="G116" s="19"/>
      <c r="H116" s="19"/>
      <c r="I116" s="19"/>
      <c r="J116" s="19"/>
      <c r="K116" s="19"/>
      <c r="L116" s="19"/>
      <c r="M116" s="19"/>
    </row>
    <row r="117" spans="2:13" s="326" customFormat="1" x14ac:dyDescent="0.25">
      <c r="B117" s="392"/>
      <c r="C117" s="19"/>
      <c r="D117" s="19"/>
      <c r="E117" s="19"/>
      <c r="F117" s="19"/>
      <c r="G117" s="19"/>
      <c r="H117" s="19"/>
      <c r="I117" s="19"/>
      <c r="J117" s="19"/>
      <c r="K117" s="19"/>
      <c r="L117" s="19"/>
      <c r="M117" s="19"/>
    </row>
    <row r="118" spans="2:13" s="326" customFormat="1" x14ac:dyDescent="0.25">
      <c r="B118" s="392"/>
      <c r="C118" s="19"/>
      <c r="D118" s="19"/>
      <c r="E118" s="19"/>
      <c r="F118" s="19"/>
      <c r="G118" s="19"/>
      <c r="H118" s="19"/>
      <c r="I118" s="19"/>
      <c r="J118" s="19"/>
      <c r="K118" s="19"/>
      <c r="L118" s="19"/>
      <c r="M118" s="19"/>
    </row>
    <row r="119" spans="2:13" s="326" customFormat="1" x14ac:dyDescent="0.25">
      <c r="B119" s="392"/>
      <c r="C119" s="19"/>
      <c r="D119" s="19"/>
      <c r="E119" s="19"/>
      <c r="F119" s="19"/>
      <c r="G119" s="19"/>
      <c r="H119" s="19"/>
      <c r="I119" s="19"/>
      <c r="J119" s="19"/>
      <c r="K119" s="19"/>
      <c r="L119" s="19"/>
      <c r="M119" s="19"/>
    </row>
    <row r="120" spans="2:13" s="326" customFormat="1" x14ac:dyDescent="0.25">
      <c r="B120" s="392"/>
      <c r="C120" s="19"/>
      <c r="D120" s="19"/>
      <c r="E120" s="19"/>
      <c r="F120" s="19"/>
      <c r="G120" s="19"/>
      <c r="H120" s="19"/>
      <c r="I120" s="19"/>
      <c r="J120" s="19"/>
      <c r="K120" s="19"/>
      <c r="L120" s="19"/>
      <c r="M120" s="19"/>
    </row>
    <row r="121" spans="2:13" s="326" customFormat="1" x14ac:dyDescent="0.25">
      <c r="B121" s="394"/>
      <c r="C121" s="19"/>
      <c r="D121" s="19"/>
      <c r="E121" s="19"/>
      <c r="F121" s="19"/>
      <c r="G121" s="19"/>
      <c r="H121" s="19"/>
      <c r="I121" s="19"/>
      <c r="J121" s="19"/>
      <c r="K121" s="19"/>
      <c r="L121" s="19"/>
      <c r="M121" s="19"/>
    </row>
    <row r="122" spans="2:13" s="326" customFormat="1" x14ac:dyDescent="0.25">
      <c r="B122" s="392"/>
      <c r="C122" s="19"/>
      <c r="D122" s="19"/>
      <c r="E122" s="19"/>
      <c r="F122" s="19"/>
      <c r="G122" s="19"/>
      <c r="H122" s="19"/>
      <c r="I122" s="19"/>
      <c r="J122" s="19"/>
      <c r="K122" s="19"/>
      <c r="L122" s="19"/>
      <c r="M122" s="19"/>
    </row>
    <row r="123" spans="2:13" s="326" customFormat="1" x14ac:dyDescent="0.25">
      <c r="B123" s="392"/>
      <c r="C123" s="19"/>
      <c r="D123" s="19"/>
      <c r="E123" s="19"/>
      <c r="F123" s="19"/>
      <c r="G123" s="19"/>
      <c r="H123" s="19"/>
      <c r="I123" s="19"/>
      <c r="J123" s="19"/>
      <c r="K123" s="19"/>
      <c r="L123" s="19"/>
      <c r="M123" s="19"/>
    </row>
    <row r="124" spans="2:13" s="326" customFormat="1" x14ac:dyDescent="0.25">
      <c r="B124" s="392"/>
      <c r="C124" s="19"/>
      <c r="D124" s="19"/>
      <c r="E124" s="19"/>
      <c r="F124" s="19"/>
      <c r="G124" s="19"/>
      <c r="H124" s="19"/>
      <c r="I124" s="19"/>
      <c r="J124" s="19"/>
      <c r="K124" s="19"/>
      <c r="L124" s="19"/>
      <c r="M124" s="19"/>
    </row>
    <row r="125" spans="2:13" s="326" customFormat="1" x14ac:dyDescent="0.25">
      <c r="B125" s="392"/>
      <c r="C125" s="19"/>
      <c r="D125" s="19"/>
      <c r="E125" s="19"/>
      <c r="F125" s="19"/>
      <c r="G125" s="19"/>
      <c r="H125" s="19"/>
      <c r="I125" s="19"/>
      <c r="J125" s="19"/>
      <c r="K125" s="19"/>
      <c r="L125" s="19"/>
      <c r="M125" s="19"/>
    </row>
    <row r="126" spans="2:13" s="326" customFormat="1" x14ac:dyDescent="0.25">
      <c r="B126" s="392"/>
      <c r="C126" s="19"/>
      <c r="D126" s="19"/>
      <c r="E126" s="19"/>
      <c r="F126" s="19"/>
      <c r="G126" s="19"/>
      <c r="H126" s="19"/>
      <c r="I126" s="19"/>
      <c r="J126" s="19"/>
      <c r="K126" s="19"/>
      <c r="L126" s="19"/>
      <c r="M126" s="19"/>
    </row>
    <row r="127" spans="2:13" s="326" customFormat="1" x14ac:dyDescent="0.25">
      <c r="B127" s="392"/>
      <c r="C127" s="19"/>
      <c r="D127" s="19"/>
      <c r="E127" s="19"/>
      <c r="F127" s="19"/>
      <c r="G127" s="19"/>
      <c r="H127" s="19"/>
      <c r="I127" s="19"/>
      <c r="J127" s="19"/>
      <c r="K127" s="19"/>
      <c r="L127" s="19"/>
      <c r="M127" s="19"/>
    </row>
    <row r="128" spans="2:13" s="326" customFormat="1" x14ac:dyDescent="0.25">
      <c r="B128" s="392"/>
      <c r="C128" s="19"/>
      <c r="D128" s="19"/>
      <c r="E128" s="19"/>
      <c r="F128" s="19"/>
      <c r="G128" s="19"/>
      <c r="H128" s="19"/>
      <c r="I128" s="19"/>
      <c r="J128" s="19"/>
      <c r="K128" s="19"/>
      <c r="L128" s="19"/>
      <c r="M128" s="19"/>
    </row>
    <row r="129" spans="2:13" s="326" customFormat="1" x14ac:dyDescent="0.25">
      <c r="B129" s="392"/>
      <c r="C129" s="19"/>
      <c r="D129" s="19"/>
      <c r="E129" s="19"/>
      <c r="F129" s="19"/>
      <c r="G129" s="19"/>
      <c r="H129" s="19"/>
      <c r="I129" s="19"/>
      <c r="J129" s="19"/>
      <c r="K129" s="19"/>
      <c r="L129" s="19"/>
      <c r="M129" s="19"/>
    </row>
    <row r="130" spans="2:13" s="326" customFormat="1" x14ac:dyDescent="0.25">
      <c r="B130" s="392"/>
      <c r="C130" s="19"/>
      <c r="D130" s="19"/>
      <c r="E130" s="19"/>
      <c r="F130" s="19"/>
      <c r="G130" s="19"/>
      <c r="H130" s="19"/>
      <c r="I130" s="19"/>
      <c r="J130" s="19"/>
      <c r="K130" s="19"/>
      <c r="L130" s="19"/>
      <c r="M130" s="19"/>
    </row>
    <row r="131" spans="2:13" s="326" customFormat="1" x14ac:dyDescent="0.25">
      <c r="B131" s="392"/>
      <c r="C131" s="19"/>
      <c r="D131" s="19"/>
      <c r="E131" s="19"/>
      <c r="F131" s="19"/>
      <c r="G131" s="19"/>
      <c r="H131" s="19"/>
      <c r="I131" s="19"/>
      <c r="J131" s="19"/>
      <c r="K131" s="19"/>
      <c r="L131" s="19"/>
      <c r="M131" s="19"/>
    </row>
    <row r="132" spans="2:13" s="326" customFormat="1" x14ac:dyDescent="0.25">
      <c r="B132" s="392"/>
      <c r="C132" s="19"/>
      <c r="D132" s="19"/>
      <c r="E132" s="19"/>
      <c r="F132" s="19"/>
      <c r="G132" s="19"/>
      <c r="H132" s="19"/>
      <c r="I132" s="19"/>
      <c r="J132" s="19"/>
      <c r="K132" s="19"/>
      <c r="L132" s="19"/>
      <c r="M132" s="19"/>
    </row>
    <row r="133" spans="2:13" s="326" customFormat="1" x14ac:dyDescent="0.25">
      <c r="B133" s="392"/>
      <c r="C133" s="19"/>
      <c r="D133" s="19"/>
      <c r="E133" s="19"/>
      <c r="F133" s="19"/>
      <c r="G133" s="19"/>
      <c r="H133" s="19"/>
      <c r="I133" s="19"/>
      <c r="J133" s="19"/>
      <c r="K133" s="19"/>
      <c r="L133" s="19"/>
      <c r="M133" s="19"/>
    </row>
    <row r="134" spans="2:13" s="326" customFormat="1" x14ac:dyDescent="0.25">
      <c r="B134" s="392"/>
      <c r="C134" s="19"/>
      <c r="D134" s="19"/>
      <c r="E134" s="19"/>
      <c r="F134" s="19"/>
      <c r="G134" s="19"/>
      <c r="H134" s="19"/>
      <c r="I134" s="19"/>
      <c r="J134" s="19"/>
      <c r="K134" s="19"/>
      <c r="L134" s="19"/>
      <c r="M134" s="19"/>
    </row>
    <row r="135" spans="2:13" s="326" customFormat="1" x14ac:dyDescent="0.25">
      <c r="B135" s="392"/>
      <c r="C135" s="19"/>
      <c r="D135" s="19"/>
      <c r="E135" s="19"/>
      <c r="F135" s="19"/>
      <c r="G135" s="19"/>
      <c r="H135" s="19"/>
      <c r="I135" s="19"/>
      <c r="J135" s="19"/>
      <c r="K135" s="19"/>
      <c r="L135" s="19"/>
      <c r="M135" s="19"/>
    </row>
    <row r="136" spans="2:13" s="326" customFormat="1" x14ac:dyDescent="0.25">
      <c r="B136" s="392"/>
      <c r="C136" s="19"/>
      <c r="D136" s="19"/>
      <c r="E136" s="19"/>
      <c r="F136" s="19"/>
      <c r="G136" s="19"/>
      <c r="H136" s="19"/>
      <c r="I136" s="19"/>
      <c r="J136" s="19"/>
      <c r="K136" s="19"/>
      <c r="L136" s="19"/>
      <c r="M136" s="19"/>
    </row>
    <row r="137" spans="2:13" s="326" customFormat="1" x14ac:dyDescent="0.25">
      <c r="B137" s="392"/>
      <c r="C137" s="19"/>
      <c r="D137" s="19"/>
      <c r="E137" s="19"/>
      <c r="F137" s="19"/>
      <c r="G137" s="19"/>
      <c r="H137" s="19"/>
      <c r="I137" s="19"/>
      <c r="J137" s="19"/>
      <c r="K137" s="19"/>
      <c r="L137" s="19"/>
      <c r="M137" s="19"/>
    </row>
    <row r="138" spans="2:13" s="326" customFormat="1" x14ac:dyDescent="0.25">
      <c r="B138" s="392"/>
      <c r="C138" s="19"/>
      <c r="D138" s="19"/>
      <c r="E138" s="19"/>
      <c r="F138" s="19"/>
      <c r="G138" s="19"/>
      <c r="H138" s="19"/>
      <c r="I138" s="19"/>
      <c r="J138" s="19"/>
      <c r="K138" s="19"/>
      <c r="L138" s="19"/>
      <c r="M138" s="19"/>
    </row>
    <row r="139" spans="2:13" s="326" customFormat="1" x14ac:dyDescent="0.25">
      <c r="B139" s="70"/>
      <c r="C139" s="19"/>
      <c r="D139" s="19"/>
      <c r="E139" s="19"/>
      <c r="F139" s="19"/>
      <c r="G139" s="19"/>
      <c r="H139" s="19"/>
      <c r="I139" s="19"/>
      <c r="J139" s="19"/>
      <c r="K139" s="19"/>
      <c r="L139" s="19"/>
      <c r="M139" s="19"/>
    </row>
    <row r="140" spans="2:13" s="326" customFormat="1" x14ac:dyDescent="0.25">
      <c r="B140" s="392"/>
      <c r="C140" s="19"/>
      <c r="D140" s="19"/>
      <c r="E140" s="19"/>
      <c r="F140" s="19"/>
      <c r="G140" s="19"/>
      <c r="H140" s="19"/>
      <c r="I140" s="19"/>
      <c r="J140" s="19"/>
      <c r="K140" s="19"/>
      <c r="L140" s="19"/>
      <c r="M140" s="19"/>
    </row>
    <row r="141" spans="2:13" s="326" customFormat="1" x14ac:dyDescent="0.25">
      <c r="B141" s="392"/>
      <c r="C141" s="19"/>
      <c r="D141" s="19"/>
      <c r="E141" s="19"/>
      <c r="F141" s="19"/>
      <c r="G141" s="19"/>
      <c r="H141" s="19"/>
      <c r="I141" s="19"/>
      <c r="J141" s="19"/>
      <c r="K141" s="19"/>
      <c r="L141" s="19"/>
      <c r="M141" s="19"/>
    </row>
    <row r="142" spans="2:13" s="326" customFormat="1" x14ac:dyDescent="0.25">
      <c r="B142" s="392"/>
      <c r="C142" s="19"/>
      <c r="D142" s="19"/>
      <c r="E142" s="19"/>
      <c r="F142" s="19"/>
      <c r="G142" s="19"/>
      <c r="H142" s="19"/>
      <c r="I142" s="19"/>
      <c r="J142" s="19"/>
      <c r="K142" s="19"/>
      <c r="L142" s="19"/>
      <c r="M142" s="19"/>
    </row>
    <row r="143" spans="2:13" s="326" customFormat="1" x14ac:dyDescent="0.25">
      <c r="B143" s="70"/>
      <c r="C143" s="19"/>
      <c r="D143" s="19"/>
      <c r="E143" s="19"/>
      <c r="F143" s="19"/>
      <c r="G143" s="19"/>
      <c r="H143" s="19"/>
      <c r="I143" s="19"/>
      <c r="J143" s="19"/>
      <c r="K143" s="19"/>
      <c r="L143" s="19"/>
      <c r="M143" s="19"/>
    </row>
    <row r="144" spans="2:13" s="326" customFormat="1" x14ac:dyDescent="0.25">
      <c r="B144" s="70"/>
      <c r="C144" s="19"/>
      <c r="D144" s="19"/>
      <c r="E144" s="19"/>
      <c r="F144" s="19"/>
      <c r="G144" s="19"/>
      <c r="H144" s="19"/>
      <c r="I144" s="19"/>
      <c r="J144" s="19"/>
      <c r="K144" s="19"/>
      <c r="L144" s="19"/>
      <c r="M144" s="19"/>
    </row>
    <row r="145" spans="2:13" s="326" customFormat="1" x14ac:dyDescent="0.25">
      <c r="B145" s="70"/>
      <c r="C145" s="19"/>
      <c r="D145" s="19"/>
      <c r="E145" s="19"/>
      <c r="F145" s="19"/>
      <c r="G145" s="19"/>
      <c r="H145" s="19"/>
      <c r="I145" s="19"/>
      <c r="J145" s="19"/>
      <c r="K145" s="19"/>
      <c r="L145" s="19"/>
      <c r="M145" s="19"/>
    </row>
    <row r="146" spans="2:13" s="326" customFormat="1" x14ac:dyDescent="0.25">
      <c r="B146" s="70"/>
      <c r="C146" s="19"/>
      <c r="D146" s="19"/>
      <c r="E146" s="19"/>
      <c r="F146" s="19"/>
      <c r="G146" s="19"/>
      <c r="H146" s="19"/>
      <c r="I146" s="19"/>
      <c r="J146" s="19"/>
      <c r="K146" s="19"/>
      <c r="L146" s="19"/>
      <c r="M146" s="19"/>
    </row>
    <row r="147" spans="2:13" s="326" customFormat="1" x14ac:dyDescent="0.25">
      <c r="B147" s="395"/>
      <c r="C147" s="19"/>
      <c r="D147" s="19"/>
      <c r="E147" s="19"/>
      <c r="F147" s="19"/>
      <c r="G147" s="19"/>
      <c r="H147" s="19"/>
      <c r="I147" s="19"/>
      <c r="J147" s="19"/>
      <c r="K147" s="19"/>
      <c r="L147" s="19"/>
      <c r="M147" s="19"/>
    </row>
    <row r="148" spans="2:13" s="326" customFormat="1" x14ac:dyDescent="0.25">
      <c r="B148" s="396"/>
      <c r="C148" s="19"/>
      <c r="D148" s="19"/>
      <c r="E148" s="19"/>
      <c r="F148" s="19"/>
      <c r="G148" s="19"/>
      <c r="H148" s="19"/>
      <c r="I148" s="19"/>
      <c r="J148" s="19"/>
      <c r="K148" s="19"/>
      <c r="L148" s="19"/>
      <c r="M148" s="19"/>
    </row>
    <row r="149" spans="2:13" s="326" customFormat="1" x14ac:dyDescent="0.25">
      <c r="B149" s="70"/>
      <c r="C149" s="19"/>
      <c r="D149" s="19"/>
      <c r="E149" s="19"/>
      <c r="F149" s="19"/>
      <c r="G149" s="19"/>
      <c r="H149" s="19"/>
      <c r="I149" s="19"/>
      <c r="J149" s="19"/>
      <c r="K149" s="19"/>
      <c r="L149" s="19"/>
      <c r="M149" s="19"/>
    </row>
    <row r="150" spans="2:13" s="326" customFormat="1" x14ac:dyDescent="0.25">
      <c r="B150" s="70"/>
      <c r="C150" s="19"/>
      <c r="D150" s="19"/>
      <c r="E150" s="19"/>
      <c r="F150" s="19"/>
      <c r="G150" s="19"/>
      <c r="H150" s="19"/>
      <c r="I150" s="19"/>
      <c r="J150" s="19"/>
      <c r="K150" s="19"/>
      <c r="L150" s="19"/>
      <c r="M150" s="19"/>
    </row>
    <row r="151" spans="2:13" s="326" customFormat="1" x14ac:dyDescent="0.25">
      <c r="B151" s="70"/>
      <c r="C151" s="19"/>
      <c r="D151" s="19"/>
      <c r="E151" s="19"/>
      <c r="F151" s="19"/>
      <c r="G151" s="19"/>
      <c r="H151" s="19"/>
      <c r="I151" s="19"/>
      <c r="J151" s="19"/>
      <c r="K151" s="19"/>
      <c r="L151" s="19"/>
      <c r="M151" s="19"/>
    </row>
    <row r="152" spans="2:13" s="326" customFormat="1" x14ac:dyDescent="0.25">
      <c r="B152" s="70"/>
      <c r="C152" s="19"/>
      <c r="D152" s="19"/>
      <c r="E152" s="19"/>
      <c r="F152" s="19"/>
      <c r="G152" s="19"/>
      <c r="H152" s="19"/>
      <c r="I152" s="19"/>
      <c r="J152" s="19"/>
      <c r="K152" s="19"/>
      <c r="L152" s="19"/>
      <c r="M152" s="19"/>
    </row>
    <row r="153" spans="2:13" s="326" customFormat="1" x14ac:dyDescent="0.25">
      <c r="B153" s="70"/>
      <c r="C153" s="19"/>
      <c r="D153" s="19"/>
      <c r="E153" s="19"/>
      <c r="F153" s="19"/>
      <c r="G153" s="19"/>
      <c r="H153" s="19"/>
      <c r="I153" s="19"/>
      <c r="J153" s="19"/>
      <c r="K153" s="19"/>
      <c r="L153" s="19"/>
      <c r="M153" s="19"/>
    </row>
    <row r="154" spans="2:13" s="326" customFormat="1" x14ac:dyDescent="0.25">
      <c r="B154" s="389"/>
      <c r="C154" s="19"/>
      <c r="D154" s="19"/>
      <c r="E154" s="19"/>
      <c r="F154" s="19"/>
      <c r="G154" s="19"/>
      <c r="H154" s="19"/>
      <c r="I154" s="19"/>
      <c r="J154" s="19"/>
      <c r="K154" s="19"/>
      <c r="L154" s="19"/>
      <c r="M154" s="19"/>
    </row>
    <row r="155" spans="2:13" s="326" customFormat="1" x14ac:dyDescent="0.25">
      <c r="B155" s="392"/>
      <c r="C155" s="19"/>
      <c r="D155" s="19"/>
      <c r="E155" s="19"/>
      <c r="F155" s="19"/>
      <c r="G155" s="19"/>
      <c r="H155" s="19"/>
      <c r="I155" s="19"/>
      <c r="J155" s="19"/>
      <c r="K155" s="19"/>
      <c r="L155" s="19"/>
      <c r="M155" s="19"/>
    </row>
    <row r="156" spans="2:13" s="326" customFormat="1" x14ac:dyDescent="0.25">
      <c r="B156" s="70"/>
      <c r="C156" s="19"/>
      <c r="D156" s="19"/>
      <c r="E156" s="19"/>
      <c r="F156" s="19"/>
      <c r="G156" s="19"/>
      <c r="H156" s="19"/>
      <c r="I156" s="19"/>
      <c r="J156" s="19"/>
      <c r="K156" s="19"/>
      <c r="L156" s="19"/>
      <c r="M156" s="19"/>
    </row>
    <row r="157" spans="2:13" s="326" customFormat="1" x14ac:dyDescent="0.25">
      <c r="B157" s="392"/>
      <c r="C157" s="19"/>
      <c r="D157" s="19"/>
      <c r="E157" s="19"/>
      <c r="F157" s="19"/>
      <c r="G157" s="19"/>
      <c r="H157" s="19"/>
      <c r="I157" s="19"/>
      <c r="J157" s="19"/>
      <c r="K157" s="19"/>
      <c r="L157" s="19"/>
      <c r="M157" s="19"/>
    </row>
    <row r="158" spans="2:13" s="326" customFormat="1" x14ac:dyDescent="0.25">
      <c r="B158" s="392"/>
      <c r="C158" s="19"/>
      <c r="D158" s="19"/>
      <c r="E158" s="19"/>
      <c r="F158" s="19"/>
      <c r="G158" s="19"/>
      <c r="H158" s="19"/>
      <c r="I158" s="19"/>
      <c r="J158" s="19"/>
      <c r="K158" s="19"/>
      <c r="L158" s="19"/>
      <c r="M158" s="19"/>
    </row>
    <row r="159" spans="2:13" s="326" customFormat="1" x14ac:dyDescent="0.25">
      <c r="B159" s="392"/>
      <c r="C159" s="19"/>
      <c r="D159" s="19"/>
      <c r="E159" s="19"/>
      <c r="F159" s="19"/>
      <c r="G159" s="19"/>
      <c r="H159" s="19"/>
      <c r="I159" s="19"/>
      <c r="J159" s="19"/>
      <c r="K159" s="19"/>
      <c r="L159" s="19"/>
      <c r="M159" s="19"/>
    </row>
    <row r="160" spans="2:13" s="326" customFormat="1" x14ac:dyDescent="0.25">
      <c r="B160" s="392"/>
      <c r="C160" s="19"/>
      <c r="D160" s="19"/>
      <c r="E160" s="19"/>
      <c r="F160" s="19"/>
      <c r="G160" s="19"/>
      <c r="H160" s="19"/>
      <c r="I160" s="19"/>
      <c r="J160" s="19"/>
      <c r="K160" s="19"/>
      <c r="L160" s="19"/>
      <c r="M160" s="19"/>
    </row>
    <row r="161" spans="2:13" s="326" customFormat="1" x14ac:dyDescent="0.25">
      <c r="B161" s="392"/>
      <c r="C161" s="19"/>
      <c r="D161" s="19"/>
      <c r="E161" s="19"/>
      <c r="F161" s="19"/>
      <c r="G161" s="19"/>
      <c r="H161" s="19"/>
      <c r="I161" s="19"/>
      <c r="J161" s="19"/>
      <c r="K161" s="19"/>
      <c r="L161" s="19"/>
      <c r="M161" s="19"/>
    </row>
    <row r="162" spans="2:13" s="326" customFormat="1" x14ac:dyDescent="0.25">
      <c r="B162" s="392"/>
      <c r="C162" s="19"/>
      <c r="D162" s="19"/>
      <c r="E162" s="19"/>
      <c r="F162" s="19"/>
      <c r="G162" s="19"/>
      <c r="H162" s="19"/>
      <c r="I162" s="19"/>
      <c r="J162" s="19"/>
      <c r="K162" s="19"/>
      <c r="L162" s="19"/>
      <c r="M162" s="19"/>
    </row>
    <row r="163" spans="2:13" s="326" customFormat="1" x14ac:dyDescent="0.25">
      <c r="B163" s="392"/>
      <c r="C163" s="19"/>
      <c r="D163" s="19"/>
      <c r="E163" s="19"/>
      <c r="F163" s="19"/>
      <c r="G163" s="19"/>
      <c r="H163" s="19"/>
      <c r="I163" s="19"/>
      <c r="J163" s="19"/>
      <c r="K163" s="19"/>
      <c r="L163" s="19"/>
      <c r="M163" s="19"/>
    </row>
    <row r="164" spans="2:13" s="326" customFormat="1" x14ac:dyDescent="0.25">
      <c r="B164" s="392"/>
      <c r="C164" s="19"/>
      <c r="D164" s="19"/>
      <c r="E164" s="19"/>
      <c r="F164" s="19"/>
      <c r="G164" s="19"/>
      <c r="H164" s="19"/>
      <c r="I164" s="19"/>
      <c r="J164" s="19"/>
      <c r="K164" s="19"/>
      <c r="L164" s="19"/>
      <c r="M164" s="19"/>
    </row>
    <row r="165" spans="2:13" s="326" customFormat="1" x14ac:dyDescent="0.25">
      <c r="B165" s="392"/>
      <c r="C165" s="19"/>
      <c r="D165" s="19"/>
      <c r="E165" s="19"/>
      <c r="F165" s="19"/>
      <c r="G165" s="19"/>
      <c r="H165" s="19"/>
      <c r="I165" s="19"/>
      <c r="J165" s="19"/>
      <c r="K165" s="19"/>
      <c r="L165" s="19"/>
      <c r="M165" s="19"/>
    </row>
    <row r="166" spans="2:13" s="326" customFormat="1" x14ac:dyDescent="0.25">
      <c r="B166" s="392"/>
      <c r="C166" s="19"/>
      <c r="D166" s="19"/>
      <c r="E166" s="19"/>
      <c r="F166" s="19"/>
      <c r="G166" s="19"/>
      <c r="H166" s="19"/>
      <c r="I166" s="19"/>
      <c r="J166" s="19"/>
      <c r="K166" s="19"/>
      <c r="L166" s="19"/>
      <c r="M166" s="19"/>
    </row>
    <row r="167" spans="2:13" s="326" customFormat="1" x14ac:dyDescent="0.25">
      <c r="B167" s="392"/>
      <c r="C167" s="19"/>
      <c r="D167" s="19"/>
      <c r="E167" s="19"/>
      <c r="F167" s="19"/>
      <c r="G167" s="19"/>
      <c r="H167" s="19"/>
      <c r="I167" s="19"/>
      <c r="J167" s="19"/>
      <c r="K167" s="19"/>
      <c r="L167" s="19"/>
      <c r="M167" s="19"/>
    </row>
    <row r="168" spans="2:13" s="326" customFormat="1" x14ac:dyDescent="0.25">
      <c r="B168" s="392"/>
      <c r="C168" s="19"/>
      <c r="D168" s="19"/>
      <c r="E168" s="19"/>
      <c r="F168" s="19"/>
      <c r="G168" s="19"/>
      <c r="H168" s="19"/>
      <c r="I168" s="19"/>
      <c r="J168" s="19"/>
      <c r="K168" s="19"/>
      <c r="L168" s="19"/>
      <c r="M168" s="19"/>
    </row>
    <row r="169" spans="2:13" s="326" customFormat="1" x14ac:dyDescent="0.25">
      <c r="B169" s="70"/>
      <c r="C169" s="19"/>
      <c r="D169" s="19"/>
      <c r="E169" s="19"/>
      <c r="F169" s="19"/>
      <c r="G169" s="19"/>
      <c r="H169" s="19"/>
      <c r="I169" s="19"/>
      <c r="J169" s="19"/>
      <c r="K169" s="19"/>
      <c r="L169" s="19"/>
      <c r="M169" s="19"/>
    </row>
    <row r="170" spans="2:13" s="326" customFormat="1" x14ac:dyDescent="0.25">
      <c r="B170" s="70"/>
      <c r="C170" s="19"/>
      <c r="D170" s="19"/>
      <c r="E170" s="19"/>
      <c r="F170" s="19"/>
      <c r="G170" s="19"/>
      <c r="H170" s="19"/>
      <c r="I170" s="19"/>
      <c r="J170" s="19"/>
      <c r="K170" s="19"/>
      <c r="L170" s="19"/>
      <c r="M170" s="19"/>
    </row>
    <row r="171" spans="2:13" s="326" customFormat="1" x14ac:dyDescent="0.25">
      <c r="B171" s="70"/>
      <c r="C171" s="19"/>
      <c r="D171" s="19"/>
      <c r="E171" s="19"/>
      <c r="F171" s="19"/>
      <c r="G171" s="19"/>
      <c r="H171" s="19"/>
      <c r="I171" s="19"/>
      <c r="J171" s="19"/>
      <c r="K171" s="19"/>
      <c r="L171" s="19"/>
      <c r="M171" s="19"/>
    </row>
    <row r="172" spans="2:13" s="326" customFormat="1" x14ac:dyDescent="0.25">
      <c r="B172" s="70"/>
      <c r="C172" s="19"/>
      <c r="D172" s="19"/>
      <c r="E172" s="19"/>
      <c r="F172" s="19"/>
      <c r="G172" s="19"/>
      <c r="H172" s="19"/>
      <c r="I172" s="19"/>
      <c r="J172" s="19"/>
      <c r="K172" s="19"/>
      <c r="L172" s="19"/>
      <c r="M172" s="19"/>
    </row>
    <row r="173" spans="2:13" s="326" customFormat="1" x14ac:dyDescent="0.25">
      <c r="B173" s="70"/>
      <c r="C173" s="19"/>
      <c r="D173" s="19"/>
      <c r="E173" s="19"/>
      <c r="F173" s="19"/>
      <c r="G173" s="19"/>
      <c r="H173" s="19"/>
      <c r="I173" s="19"/>
      <c r="J173" s="19"/>
      <c r="K173" s="19"/>
      <c r="L173" s="19"/>
      <c r="M173" s="19"/>
    </row>
    <row r="174" spans="2:13" s="326" customFormat="1" x14ac:dyDescent="0.25">
      <c r="B174" s="70"/>
      <c r="C174" s="19"/>
      <c r="D174" s="19"/>
      <c r="E174" s="19"/>
      <c r="F174" s="19"/>
      <c r="G174" s="19"/>
      <c r="H174" s="19"/>
      <c r="I174" s="19"/>
      <c r="J174" s="19"/>
      <c r="K174" s="19"/>
      <c r="L174" s="19"/>
      <c r="M174" s="19"/>
    </row>
    <row r="175" spans="2:13" s="326" customFormat="1" x14ac:dyDescent="0.25">
      <c r="B175" s="70"/>
      <c r="C175" s="19"/>
      <c r="D175" s="19"/>
      <c r="E175" s="19"/>
      <c r="F175" s="19"/>
      <c r="G175" s="19"/>
      <c r="H175" s="19"/>
      <c r="I175" s="19"/>
      <c r="J175" s="19"/>
      <c r="K175" s="19"/>
      <c r="L175" s="19"/>
      <c r="M175" s="19"/>
    </row>
    <row r="176" spans="2:13" s="326" customFormat="1" x14ac:dyDescent="0.25">
      <c r="B176" s="70"/>
      <c r="C176" s="19"/>
      <c r="D176" s="19"/>
      <c r="E176" s="19"/>
      <c r="F176" s="19"/>
      <c r="G176" s="19"/>
      <c r="H176" s="19"/>
      <c r="I176" s="19"/>
      <c r="J176" s="19"/>
      <c r="K176" s="19"/>
      <c r="L176" s="19"/>
      <c r="M176" s="19"/>
    </row>
    <row r="177" spans="2:13" s="326" customFormat="1" x14ac:dyDescent="0.25">
      <c r="B177" s="70"/>
      <c r="C177" s="19"/>
      <c r="D177" s="19"/>
      <c r="E177" s="19"/>
      <c r="F177" s="19"/>
      <c r="G177" s="19"/>
      <c r="H177" s="19"/>
      <c r="I177" s="19"/>
      <c r="J177" s="19"/>
      <c r="K177" s="19"/>
      <c r="L177" s="19"/>
      <c r="M177" s="19"/>
    </row>
    <row r="178" spans="2:13" s="326" customFormat="1" x14ac:dyDescent="0.25">
      <c r="B178" s="70"/>
      <c r="C178" s="19"/>
      <c r="D178" s="19"/>
      <c r="E178" s="19"/>
      <c r="F178" s="19"/>
      <c r="G178" s="19"/>
      <c r="H178" s="19"/>
      <c r="I178" s="19"/>
      <c r="J178" s="19"/>
      <c r="K178" s="19"/>
      <c r="L178" s="19"/>
      <c r="M178" s="19"/>
    </row>
    <row r="179" spans="2:13" s="326" customFormat="1" x14ac:dyDescent="0.25">
      <c r="B179" s="70"/>
      <c r="C179" s="19"/>
      <c r="D179" s="19"/>
      <c r="E179" s="19"/>
      <c r="F179" s="19"/>
      <c r="G179" s="19"/>
      <c r="H179" s="19"/>
      <c r="I179" s="19"/>
      <c r="J179" s="19"/>
      <c r="K179" s="19"/>
      <c r="L179" s="19"/>
      <c r="M179" s="19"/>
    </row>
    <row r="180" spans="2:13" s="326" customFormat="1" x14ac:dyDescent="0.25">
      <c r="B180" s="70"/>
      <c r="C180" s="19"/>
      <c r="D180" s="19"/>
      <c r="E180" s="19"/>
      <c r="F180" s="19"/>
      <c r="G180" s="19"/>
      <c r="H180" s="19"/>
      <c r="I180" s="19"/>
      <c r="J180" s="19"/>
      <c r="K180" s="19"/>
      <c r="L180" s="19"/>
      <c r="M180" s="19"/>
    </row>
    <row r="181" spans="2:13" s="326" customFormat="1" x14ac:dyDescent="0.25">
      <c r="B181" s="70"/>
      <c r="C181" s="19"/>
      <c r="D181" s="19"/>
      <c r="E181" s="19"/>
      <c r="F181" s="19"/>
      <c r="G181" s="19"/>
      <c r="H181" s="19"/>
      <c r="I181" s="19"/>
      <c r="J181" s="19"/>
      <c r="K181" s="19"/>
      <c r="L181" s="19"/>
      <c r="M181" s="19"/>
    </row>
    <row r="182" spans="2:13" s="326" customFormat="1" x14ac:dyDescent="0.25">
      <c r="B182" s="70"/>
      <c r="C182" s="19"/>
      <c r="D182" s="19"/>
      <c r="E182" s="19"/>
      <c r="F182" s="19"/>
      <c r="G182" s="19"/>
      <c r="H182" s="19"/>
      <c r="I182" s="19"/>
      <c r="J182" s="19"/>
      <c r="K182" s="19"/>
      <c r="L182" s="19"/>
      <c r="M182" s="19"/>
    </row>
    <row r="183" spans="2:13" s="326" customFormat="1" x14ac:dyDescent="0.25">
      <c r="B183" s="70"/>
      <c r="C183" s="19"/>
      <c r="D183" s="19"/>
      <c r="E183" s="19"/>
      <c r="F183" s="19"/>
      <c r="G183" s="19"/>
      <c r="H183" s="19"/>
      <c r="I183" s="19"/>
      <c r="J183" s="19"/>
      <c r="K183" s="19"/>
      <c r="L183" s="19"/>
      <c r="M183" s="19"/>
    </row>
    <row r="184" spans="2:13" s="326" customFormat="1" x14ac:dyDescent="0.25">
      <c r="B184" s="70"/>
      <c r="C184" s="19"/>
      <c r="D184" s="19"/>
      <c r="E184" s="19"/>
      <c r="F184" s="19"/>
      <c r="G184" s="19"/>
      <c r="H184" s="19"/>
      <c r="I184" s="19"/>
      <c r="J184" s="19"/>
      <c r="K184" s="19"/>
      <c r="L184" s="19"/>
      <c r="M184" s="19"/>
    </row>
    <row r="185" spans="2:13" s="326" customFormat="1" x14ac:dyDescent="0.25">
      <c r="B185" s="70"/>
      <c r="C185" s="19"/>
      <c r="D185" s="19"/>
      <c r="E185" s="19"/>
      <c r="F185" s="19"/>
      <c r="G185" s="19"/>
      <c r="H185" s="19"/>
      <c r="I185" s="19"/>
      <c r="J185" s="19"/>
      <c r="K185" s="19"/>
      <c r="L185" s="19"/>
      <c r="M185" s="19"/>
    </row>
    <row r="186" spans="2:13" s="326" customFormat="1" x14ac:dyDescent="0.25">
      <c r="B186" s="70"/>
      <c r="C186" s="19"/>
      <c r="D186" s="19"/>
      <c r="E186" s="19"/>
      <c r="F186" s="19"/>
      <c r="G186" s="19"/>
      <c r="H186" s="19"/>
      <c r="I186" s="19"/>
      <c r="J186" s="19"/>
      <c r="K186" s="19"/>
      <c r="L186" s="19"/>
      <c r="M186" s="19"/>
    </row>
    <row r="187" spans="2:13" s="326" customFormat="1" x14ac:dyDescent="0.25">
      <c r="B187" s="70"/>
      <c r="C187" s="19"/>
      <c r="D187" s="19"/>
      <c r="E187" s="19"/>
      <c r="F187" s="19"/>
      <c r="G187" s="19"/>
      <c r="H187" s="19"/>
      <c r="I187" s="19"/>
      <c r="J187" s="19"/>
      <c r="K187" s="19"/>
      <c r="L187" s="19"/>
      <c r="M187" s="19"/>
    </row>
    <row r="188" spans="2:13" s="326" customFormat="1" x14ac:dyDescent="0.25">
      <c r="B188" s="70"/>
      <c r="C188" s="19"/>
      <c r="D188" s="19"/>
      <c r="E188" s="19"/>
      <c r="F188" s="19"/>
      <c r="G188" s="19"/>
      <c r="H188" s="19"/>
      <c r="I188" s="19"/>
      <c r="J188" s="19"/>
      <c r="K188" s="19"/>
      <c r="L188" s="19"/>
      <c r="M188" s="19"/>
    </row>
    <row r="189" spans="2:13" s="326" customFormat="1" x14ac:dyDescent="0.25">
      <c r="B189" s="70"/>
      <c r="C189" s="19"/>
      <c r="D189" s="19"/>
      <c r="E189" s="19"/>
      <c r="F189" s="19"/>
      <c r="G189" s="19"/>
      <c r="H189" s="19"/>
      <c r="I189" s="19"/>
      <c r="J189" s="19"/>
      <c r="K189" s="19"/>
      <c r="L189" s="19"/>
      <c r="M189" s="19"/>
    </row>
    <row r="190" spans="2:13" s="326" customFormat="1" x14ac:dyDescent="0.25">
      <c r="B190" s="70"/>
      <c r="C190" s="19"/>
      <c r="D190" s="19"/>
      <c r="E190" s="19"/>
      <c r="F190" s="19"/>
      <c r="G190" s="19"/>
      <c r="H190" s="19"/>
      <c r="I190" s="19"/>
      <c r="J190" s="19"/>
      <c r="K190" s="19"/>
      <c r="L190" s="19"/>
      <c r="M190" s="19"/>
    </row>
    <row r="191" spans="2:13" s="326" customFormat="1" x14ac:dyDescent="0.25">
      <c r="B191" s="70"/>
      <c r="C191" s="19"/>
      <c r="D191" s="19"/>
      <c r="E191" s="19"/>
      <c r="F191" s="19"/>
      <c r="G191" s="19"/>
      <c r="H191" s="19"/>
      <c r="I191" s="19"/>
      <c r="J191" s="19"/>
      <c r="K191" s="19"/>
      <c r="L191" s="19"/>
      <c r="M191" s="19"/>
    </row>
    <row r="192" spans="2:13" s="326" customFormat="1" x14ac:dyDescent="0.25">
      <c r="B192" s="70"/>
      <c r="C192" s="19"/>
      <c r="D192" s="19"/>
      <c r="E192" s="19"/>
      <c r="F192" s="19"/>
      <c r="G192" s="19"/>
      <c r="H192" s="19"/>
      <c r="I192" s="19"/>
      <c r="J192" s="19"/>
      <c r="K192" s="19"/>
      <c r="L192" s="19"/>
      <c r="M192" s="19"/>
    </row>
    <row r="193" spans="2:13" s="326" customFormat="1" x14ac:dyDescent="0.25">
      <c r="B193" s="70"/>
      <c r="C193" s="19"/>
      <c r="D193" s="19"/>
      <c r="E193" s="19"/>
      <c r="F193" s="19"/>
      <c r="G193" s="19"/>
      <c r="H193" s="19"/>
      <c r="I193" s="19"/>
      <c r="J193" s="19"/>
      <c r="K193" s="19"/>
      <c r="L193" s="19"/>
      <c r="M193" s="19"/>
    </row>
    <row r="194" spans="2:13" s="326" customFormat="1" x14ac:dyDescent="0.25">
      <c r="B194" s="70"/>
      <c r="C194" s="19"/>
      <c r="D194" s="19"/>
      <c r="E194" s="19"/>
      <c r="F194" s="19"/>
      <c r="G194" s="19"/>
      <c r="H194" s="19"/>
      <c r="I194" s="19"/>
      <c r="J194" s="19"/>
      <c r="K194" s="19"/>
      <c r="L194" s="19"/>
      <c r="M194" s="19"/>
    </row>
    <row r="195" spans="2:13" s="326" customFormat="1" x14ac:dyDescent="0.25">
      <c r="B195" s="70"/>
      <c r="C195" s="19"/>
      <c r="D195" s="19"/>
      <c r="E195" s="19"/>
      <c r="F195" s="19"/>
      <c r="G195" s="19"/>
      <c r="H195" s="19"/>
      <c r="I195" s="19"/>
      <c r="J195" s="19"/>
      <c r="K195" s="19"/>
      <c r="L195" s="19"/>
      <c r="M195" s="19"/>
    </row>
    <row r="196" spans="2:13" s="326" customFormat="1" x14ac:dyDescent="0.25">
      <c r="B196" s="70"/>
      <c r="C196" s="19"/>
      <c r="D196" s="19"/>
      <c r="E196" s="19"/>
      <c r="F196" s="19"/>
      <c r="G196" s="19"/>
      <c r="H196" s="19"/>
      <c r="I196" s="19"/>
      <c r="J196" s="19"/>
      <c r="K196" s="19"/>
      <c r="L196" s="19"/>
      <c r="M196" s="19"/>
    </row>
    <row r="197" spans="2:13" s="326" customFormat="1" x14ac:dyDescent="0.25">
      <c r="B197" s="70"/>
      <c r="C197" s="19"/>
      <c r="D197" s="19"/>
      <c r="E197" s="19"/>
      <c r="F197" s="19"/>
      <c r="G197" s="19"/>
      <c r="H197" s="19"/>
      <c r="I197" s="19"/>
      <c r="J197" s="19"/>
      <c r="K197" s="19"/>
      <c r="L197" s="19"/>
      <c r="M197" s="19"/>
    </row>
    <row r="198" spans="2:13" s="326" customFormat="1" x14ac:dyDescent="0.25">
      <c r="B198" s="70"/>
      <c r="C198" s="19"/>
      <c r="D198" s="19"/>
      <c r="E198" s="19"/>
      <c r="F198" s="19"/>
      <c r="G198" s="19"/>
      <c r="H198" s="19"/>
      <c r="I198" s="19"/>
      <c r="J198" s="19"/>
      <c r="K198" s="19"/>
      <c r="L198" s="19"/>
      <c r="M198" s="19"/>
    </row>
    <row r="199" spans="2:13" s="326" customFormat="1" x14ac:dyDescent="0.25">
      <c r="B199" s="70"/>
      <c r="C199" s="19"/>
      <c r="D199" s="19"/>
      <c r="E199" s="19"/>
      <c r="F199" s="19"/>
      <c r="G199" s="19"/>
      <c r="H199" s="19"/>
      <c r="I199" s="19"/>
      <c r="J199" s="19"/>
      <c r="K199" s="19"/>
      <c r="L199" s="19"/>
      <c r="M199" s="19"/>
    </row>
    <row r="200" spans="2:13" s="326" customFormat="1" x14ac:dyDescent="0.25">
      <c r="B200" s="70"/>
      <c r="C200" s="19"/>
      <c r="D200" s="19"/>
      <c r="E200" s="19"/>
      <c r="F200" s="19"/>
      <c r="G200" s="19"/>
      <c r="H200" s="19"/>
      <c r="I200" s="19"/>
      <c r="J200" s="19"/>
      <c r="K200" s="19"/>
      <c r="L200" s="19"/>
      <c r="M200" s="19"/>
    </row>
    <row r="201" spans="2:13" s="326" customFormat="1" x14ac:dyDescent="0.25">
      <c r="B201" s="70"/>
      <c r="C201" s="19"/>
      <c r="D201" s="19"/>
      <c r="E201" s="19"/>
      <c r="F201" s="19"/>
      <c r="G201" s="19"/>
      <c r="H201" s="19"/>
      <c r="I201" s="19"/>
      <c r="J201" s="19"/>
      <c r="K201" s="19"/>
      <c r="L201" s="19"/>
      <c r="M201" s="19"/>
    </row>
    <row r="202" spans="2:13" s="326" customFormat="1" x14ac:dyDescent="0.25">
      <c r="B202" s="70"/>
      <c r="C202" s="19"/>
      <c r="D202" s="19"/>
      <c r="E202" s="19"/>
      <c r="F202" s="19"/>
      <c r="G202" s="19"/>
      <c r="H202" s="19"/>
      <c r="I202" s="19"/>
      <c r="J202" s="19"/>
      <c r="K202" s="19"/>
      <c r="L202" s="19"/>
      <c r="M202" s="19"/>
    </row>
    <row r="203" spans="2:13" s="326" customFormat="1" x14ac:dyDescent="0.25">
      <c r="B203" s="70"/>
      <c r="C203" s="19"/>
      <c r="D203" s="19"/>
      <c r="E203" s="19"/>
      <c r="F203" s="19"/>
      <c r="G203" s="19"/>
      <c r="H203" s="19"/>
      <c r="I203" s="19"/>
      <c r="J203" s="19"/>
      <c r="K203" s="19"/>
      <c r="L203" s="19"/>
      <c r="M203" s="19"/>
    </row>
    <row r="204" spans="2:13" s="326" customFormat="1" x14ac:dyDescent="0.25">
      <c r="B204" s="70"/>
      <c r="C204" s="19"/>
      <c r="D204" s="19"/>
      <c r="E204" s="19"/>
      <c r="F204" s="19"/>
      <c r="G204" s="19"/>
      <c r="H204" s="19"/>
      <c r="I204" s="19"/>
      <c r="J204" s="19"/>
      <c r="K204" s="19"/>
      <c r="L204" s="19"/>
      <c r="M204" s="19"/>
    </row>
    <row r="205" spans="2:13" s="326" customFormat="1" x14ac:dyDescent="0.25">
      <c r="B205" s="70"/>
      <c r="C205" s="19"/>
      <c r="D205" s="19"/>
      <c r="E205" s="19"/>
      <c r="F205" s="19"/>
      <c r="G205" s="19"/>
      <c r="H205" s="19"/>
      <c r="I205" s="19"/>
      <c r="J205" s="19"/>
      <c r="K205" s="19"/>
      <c r="L205" s="19"/>
      <c r="M205" s="19"/>
    </row>
    <row r="206" spans="2:13" s="326" customFormat="1" x14ac:dyDescent="0.25">
      <c r="B206" s="70"/>
      <c r="C206" s="19"/>
      <c r="D206" s="19"/>
      <c r="E206" s="19"/>
      <c r="F206" s="19"/>
      <c r="G206" s="19"/>
      <c r="H206" s="19"/>
      <c r="I206" s="19"/>
      <c r="J206" s="19"/>
      <c r="K206" s="19"/>
      <c r="L206" s="19"/>
      <c r="M206" s="19"/>
    </row>
    <row r="207" spans="2:13" s="326" customFormat="1" x14ac:dyDescent="0.25">
      <c r="B207" s="70"/>
      <c r="C207" s="19"/>
      <c r="D207" s="19"/>
      <c r="E207" s="19"/>
      <c r="F207" s="19"/>
      <c r="G207" s="19"/>
      <c r="H207" s="19"/>
      <c r="I207" s="19"/>
      <c r="J207" s="19"/>
      <c r="K207" s="19"/>
      <c r="L207" s="19"/>
      <c r="M207" s="19"/>
    </row>
    <row r="208" spans="2:13" s="326" customFormat="1" x14ac:dyDescent="0.25">
      <c r="B208" s="70"/>
      <c r="C208" s="19"/>
      <c r="D208" s="19"/>
      <c r="E208" s="19"/>
      <c r="F208" s="19"/>
      <c r="G208" s="19"/>
      <c r="H208" s="19"/>
      <c r="I208" s="19"/>
      <c r="J208" s="19"/>
      <c r="K208" s="19"/>
      <c r="L208" s="19"/>
      <c r="M208" s="19"/>
    </row>
    <row r="209" spans="2:13" s="326" customFormat="1" x14ac:dyDescent="0.25">
      <c r="B209" s="70"/>
      <c r="C209" s="19"/>
      <c r="D209" s="19"/>
      <c r="E209" s="19"/>
      <c r="F209" s="19"/>
      <c r="G209" s="19"/>
      <c r="H209" s="19"/>
      <c r="I209" s="19"/>
      <c r="J209" s="19"/>
      <c r="K209" s="19"/>
      <c r="L209" s="19"/>
      <c r="M209" s="19"/>
    </row>
    <row r="210" spans="2:13" s="326" customFormat="1" x14ac:dyDescent="0.25">
      <c r="B210" s="70"/>
      <c r="C210" s="19"/>
      <c r="D210" s="19"/>
      <c r="E210" s="19"/>
      <c r="F210" s="19"/>
      <c r="G210" s="19"/>
      <c r="H210" s="19"/>
      <c r="I210" s="19"/>
      <c r="J210" s="19"/>
      <c r="K210" s="19"/>
      <c r="L210" s="19"/>
      <c r="M210" s="19"/>
    </row>
    <row r="211" spans="2:13" s="326" customFormat="1" x14ac:dyDescent="0.25">
      <c r="B211" s="70"/>
      <c r="C211" s="19"/>
      <c r="D211" s="19"/>
      <c r="E211" s="19"/>
      <c r="F211" s="19"/>
      <c r="G211" s="19"/>
      <c r="H211" s="19"/>
      <c r="I211" s="19"/>
      <c r="J211" s="19"/>
      <c r="K211" s="19"/>
      <c r="L211" s="19"/>
      <c r="M211" s="19"/>
    </row>
    <row r="212" spans="2:13" s="326" customFormat="1" x14ac:dyDescent="0.25">
      <c r="B212" s="70"/>
      <c r="C212" s="19"/>
      <c r="D212" s="19"/>
      <c r="E212" s="19"/>
      <c r="F212" s="19"/>
      <c r="G212" s="19"/>
      <c r="H212" s="19"/>
      <c r="I212" s="19"/>
      <c r="J212" s="19"/>
      <c r="K212" s="19"/>
      <c r="L212" s="19"/>
      <c r="M212" s="19"/>
    </row>
    <row r="213" spans="2:13" s="326" customFormat="1" x14ac:dyDescent="0.25">
      <c r="B213" s="70"/>
      <c r="C213" s="19"/>
      <c r="D213" s="19"/>
      <c r="E213" s="19"/>
      <c r="F213" s="19"/>
      <c r="G213" s="19"/>
      <c r="H213" s="19"/>
      <c r="I213" s="19"/>
      <c r="J213" s="19"/>
      <c r="K213" s="19"/>
      <c r="L213" s="19"/>
      <c r="M213" s="19"/>
    </row>
    <row r="214" spans="2:13" s="326" customFormat="1" x14ac:dyDescent="0.25">
      <c r="B214" s="70"/>
      <c r="C214" s="19"/>
      <c r="D214" s="19"/>
      <c r="E214" s="19"/>
      <c r="F214" s="19"/>
      <c r="G214" s="19"/>
      <c r="H214" s="19"/>
      <c r="I214" s="19"/>
      <c r="J214" s="19"/>
      <c r="K214" s="19"/>
      <c r="L214" s="19"/>
      <c r="M214" s="19"/>
    </row>
    <row r="215" spans="2:13" s="326" customFormat="1" x14ac:dyDescent="0.25">
      <c r="B215" s="70"/>
      <c r="C215" s="19"/>
      <c r="D215" s="19"/>
      <c r="E215" s="19"/>
      <c r="F215" s="19"/>
      <c r="G215" s="19"/>
      <c r="H215" s="19"/>
      <c r="I215" s="19"/>
      <c r="J215" s="19"/>
      <c r="K215" s="19"/>
      <c r="L215" s="19"/>
      <c r="M215" s="19"/>
    </row>
    <row r="216" spans="2:13" s="326" customFormat="1" x14ac:dyDescent="0.25">
      <c r="B216" s="70"/>
      <c r="C216" s="19"/>
      <c r="D216" s="19"/>
      <c r="E216" s="19"/>
      <c r="F216" s="19"/>
      <c r="G216" s="19"/>
      <c r="H216" s="19"/>
      <c r="I216" s="19"/>
      <c r="J216" s="19"/>
      <c r="K216" s="19"/>
      <c r="L216" s="19"/>
      <c r="M216" s="19"/>
    </row>
    <row r="217" spans="2:13" s="326" customFormat="1" x14ac:dyDescent="0.25">
      <c r="B217" s="70"/>
      <c r="C217" s="19"/>
      <c r="D217" s="19"/>
      <c r="E217" s="19"/>
      <c r="F217" s="19"/>
      <c r="G217" s="19"/>
      <c r="H217" s="19"/>
      <c r="I217" s="19"/>
      <c r="J217" s="19"/>
      <c r="K217" s="19"/>
      <c r="L217" s="19"/>
      <c r="M217" s="19"/>
    </row>
    <row r="218" spans="2:13" s="326" customFormat="1" x14ac:dyDescent="0.25">
      <c r="B218" s="70"/>
      <c r="C218" s="19"/>
      <c r="D218" s="19"/>
      <c r="E218" s="19"/>
      <c r="F218" s="19"/>
      <c r="G218" s="19"/>
      <c r="H218" s="19"/>
      <c r="I218" s="19"/>
      <c r="J218" s="19"/>
      <c r="K218" s="19"/>
      <c r="L218" s="19"/>
      <c r="M218" s="19"/>
    </row>
    <row r="219" spans="2:13" s="326" customFormat="1" x14ac:dyDescent="0.25">
      <c r="B219" s="70"/>
      <c r="C219" s="19"/>
      <c r="D219" s="19"/>
      <c r="E219" s="19"/>
      <c r="F219" s="19"/>
      <c r="G219" s="19"/>
      <c r="H219" s="19"/>
      <c r="I219" s="19"/>
      <c r="J219" s="19"/>
      <c r="K219" s="19"/>
      <c r="L219" s="19"/>
      <c r="M219" s="19"/>
    </row>
    <row r="220" spans="2:13" s="326" customFormat="1" x14ac:dyDescent="0.25">
      <c r="B220" s="70"/>
      <c r="C220" s="19"/>
      <c r="D220" s="19"/>
      <c r="E220" s="19"/>
      <c r="F220" s="19"/>
      <c r="G220" s="19"/>
      <c r="H220" s="19"/>
      <c r="I220" s="19"/>
      <c r="J220" s="19"/>
      <c r="K220" s="19"/>
      <c r="L220" s="19"/>
      <c r="M220" s="19"/>
    </row>
    <row r="221" spans="2:13" s="326" customFormat="1" x14ac:dyDescent="0.25">
      <c r="B221" s="70"/>
      <c r="C221" s="19"/>
      <c r="D221" s="19"/>
      <c r="E221" s="19"/>
      <c r="F221" s="19"/>
      <c r="G221" s="19"/>
      <c r="H221" s="19"/>
      <c r="I221" s="19"/>
      <c r="J221" s="19"/>
      <c r="K221" s="19"/>
      <c r="L221" s="19"/>
      <c r="M221" s="19"/>
    </row>
    <row r="222" spans="2:13" s="326" customFormat="1" x14ac:dyDescent="0.25">
      <c r="B222" s="70"/>
      <c r="C222" s="19"/>
      <c r="D222" s="19"/>
      <c r="E222" s="19"/>
      <c r="F222" s="19"/>
      <c r="G222" s="19"/>
      <c r="H222" s="19"/>
      <c r="I222" s="19"/>
      <c r="J222" s="19"/>
      <c r="K222" s="19"/>
      <c r="L222" s="19"/>
      <c r="M222" s="19"/>
    </row>
    <row r="223" spans="2:13" s="326" customFormat="1" x14ac:dyDescent="0.25">
      <c r="B223" s="70"/>
      <c r="C223" s="19"/>
      <c r="D223" s="19"/>
      <c r="E223" s="19"/>
      <c r="F223" s="19"/>
      <c r="G223" s="19"/>
      <c r="H223" s="19"/>
      <c r="I223" s="19"/>
      <c r="J223" s="19"/>
      <c r="K223" s="19"/>
      <c r="L223" s="19"/>
      <c r="M223" s="19"/>
    </row>
    <row r="224" spans="2:13" s="326" customFormat="1" x14ac:dyDescent="0.25">
      <c r="B224" s="70"/>
      <c r="C224" s="19"/>
      <c r="D224" s="19"/>
      <c r="E224" s="19"/>
      <c r="F224" s="19"/>
      <c r="G224" s="19"/>
      <c r="H224" s="19"/>
      <c r="I224" s="19"/>
      <c r="J224" s="19"/>
      <c r="K224" s="19"/>
      <c r="L224" s="19"/>
      <c r="M224" s="19"/>
    </row>
    <row r="225" spans="2:13" s="326" customFormat="1" x14ac:dyDescent="0.25">
      <c r="B225" s="70"/>
      <c r="C225" s="19"/>
      <c r="D225" s="19"/>
      <c r="E225" s="19"/>
      <c r="F225" s="19"/>
      <c r="G225" s="19"/>
      <c r="H225" s="19"/>
      <c r="I225" s="19"/>
      <c r="J225" s="19"/>
      <c r="K225" s="19"/>
      <c r="L225" s="19"/>
      <c r="M225" s="19"/>
    </row>
    <row r="226" spans="2:13" s="326" customFormat="1" x14ac:dyDescent="0.25">
      <c r="B226" s="70"/>
      <c r="C226" s="19"/>
      <c r="D226" s="19"/>
      <c r="E226" s="19"/>
      <c r="F226" s="19"/>
      <c r="G226" s="19"/>
      <c r="H226" s="19"/>
      <c r="I226" s="19"/>
      <c r="J226" s="19"/>
      <c r="K226" s="19"/>
      <c r="L226" s="19"/>
      <c r="M226" s="19"/>
    </row>
    <row r="227" spans="2:13" s="326" customFormat="1" x14ac:dyDescent="0.25">
      <c r="B227" s="70"/>
      <c r="C227" s="19"/>
      <c r="D227" s="19"/>
      <c r="E227" s="19"/>
      <c r="F227" s="19"/>
      <c r="G227" s="19"/>
      <c r="H227" s="19"/>
      <c r="I227" s="19"/>
      <c r="J227" s="19"/>
      <c r="K227" s="19"/>
      <c r="L227" s="19"/>
      <c r="M227" s="19"/>
    </row>
    <row r="228" spans="2:13" s="326" customFormat="1" x14ac:dyDescent="0.25">
      <c r="B228" s="70"/>
      <c r="C228" s="19"/>
      <c r="D228" s="19"/>
      <c r="E228" s="19"/>
      <c r="F228" s="19"/>
      <c r="G228" s="19"/>
      <c r="H228" s="19"/>
      <c r="I228" s="19"/>
      <c r="J228" s="19"/>
      <c r="K228" s="19"/>
      <c r="L228" s="19"/>
      <c r="M228" s="19"/>
    </row>
    <row r="229" spans="2:13" s="326" customFormat="1" x14ac:dyDescent="0.25">
      <c r="B229" s="70"/>
      <c r="C229" s="19"/>
      <c r="D229" s="19"/>
      <c r="E229" s="19"/>
      <c r="F229" s="19"/>
      <c r="G229" s="19"/>
      <c r="H229" s="19"/>
      <c r="I229" s="19"/>
      <c r="J229" s="19"/>
      <c r="K229" s="19"/>
      <c r="L229" s="19"/>
      <c r="M229" s="19"/>
    </row>
    <row r="230" spans="2:13" s="326" customFormat="1" x14ac:dyDescent="0.25">
      <c r="B230" s="70"/>
      <c r="C230" s="19"/>
      <c r="D230" s="19"/>
      <c r="E230" s="19"/>
      <c r="F230" s="19"/>
      <c r="G230" s="19"/>
      <c r="H230" s="19"/>
      <c r="I230" s="19"/>
      <c r="J230" s="19"/>
      <c r="K230" s="19"/>
      <c r="L230" s="19"/>
      <c r="M230" s="19"/>
    </row>
    <row r="231" spans="2:13" s="326" customFormat="1" x14ac:dyDescent="0.25">
      <c r="B231" s="70"/>
      <c r="C231" s="19"/>
      <c r="D231" s="19"/>
      <c r="E231" s="19"/>
      <c r="F231" s="19"/>
      <c r="G231" s="19"/>
      <c r="H231" s="19"/>
      <c r="I231" s="19"/>
      <c r="J231" s="19"/>
      <c r="K231" s="19"/>
      <c r="L231" s="19"/>
      <c r="M231" s="19"/>
    </row>
    <row r="232" spans="2:13" s="326" customFormat="1" x14ac:dyDescent="0.25">
      <c r="B232" s="70"/>
      <c r="C232" s="19"/>
      <c r="D232" s="19"/>
      <c r="E232" s="19"/>
      <c r="F232" s="19"/>
      <c r="G232" s="19"/>
      <c r="H232" s="19"/>
      <c r="I232" s="19"/>
      <c r="J232" s="19"/>
      <c r="K232" s="19"/>
      <c r="L232" s="19"/>
      <c r="M232" s="19"/>
    </row>
    <row r="233" spans="2:13" s="326" customFormat="1" x14ac:dyDescent="0.25">
      <c r="B233" s="70"/>
      <c r="C233" s="19"/>
      <c r="D233" s="19"/>
      <c r="E233" s="19"/>
      <c r="F233" s="19"/>
      <c r="G233" s="19"/>
      <c r="H233" s="19"/>
      <c r="I233" s="19"/>
      <c r="J233" s="19"/>
      <c r="K233" s="19"/>
      <c r="L233" s="19"/>
      <c r="M233" s="19"/>
    </row>
    <row r="234" spans="2:13" s="326" customFormat="1" x14ac:dyDescent="0.25">
      <c r="B234" s="70"/>
      <c r="C234" s="19"/>
      <c r="D234" s="19"/>
      <c r="E234" s="19"/>
      <c r="F234" s="19"/>
      <c r="G234" s="19"/>
      <c r="H234" s="19"/>
      <c r="I234" s="19"/>
      <c r="J234" s="19"/>
      <c r="K234" s="19"/>
      <c r="L234" s="19"/>
      <c r="M234" s="19"/>
    </row>
    <row r="235" spans="2:13" s="326" customFormat="1" x14ac:dyDescent="0.25">
      <c r="B235" s="70"/>
      <c r="C235" s="19"/>
      <c r="D235" s="19"/>
      <c r="E235" s="19"/>
      <c r="F235" s="19"/>
      <c r="G235" s="19"/>
      <c r="H235" s="19"/>
      <c r="I235" s="19"/>
      <c r="J235" s="19"/>
      <c r="K235" s="19"/>
      <c r="L235" s="19"/>
      <c r="M235" s="19"/>
    </row>
    <row r="236" spans="2:13" s="326" customFormat="1" x14ac:dyDescent="0.25">
      <c r="B236" s="70"/>
      <c r="C236" s="19"/>
      <c r="D236" s="19"/>
      <c r="E236" s="19"/>
      <c r="F236" s="19"/>
      <c r="G236" s="19"/>
      <c r="H236" s="19"/>
      <c r="I236" s="19"/>
      <c r="J236" s="19"/>
      <c r="K236" s="19"/>
      <c r="L236" s="19"/>
      <c r="M236" s="19"/>
    </row>
    <row r="237" spans="2:13" s="326" customFormat="1" x14ac:dyDescent="0.25">
      <c r="B237" s="70"/>
      <c r="C237" s="19"/>
      <c r="D237" s="19"/>
      <c r="E237" s="19"/>
      <c r="F237" s="19"/>
      <c r="G237" s="19"/>
      <c r="H237" s="19"/>
      <c r="I237" s="19"/>
      <c r="J237" s="19"/>
      <c r="K237" s="19"/>
      <c r="L237" s="19"/>
      <c r="M237" s="19"/>
    </row>
    <row r="238" spans="2:13" s="326" customFormat="1" x14ac:dyDescent="0.25">
      <c r="B238" s="70"/>
      <c r="C238" s="19"/>
      <c r="D238" s="19"/>
      <c r="E238" s="19"/>
      <c r="F238" s="19"/>
      <c r="G238" s="19"/>
      <c r="H238" s="19"/>
      <c r="I238" s="19"/>
      <c r="J238" s="19"/>
      <c r="K238" s="19"/>
      <c r="L238" s="19"/>
      <c r="M238" s="19"/>
    </row>
    <row r="239" spans="2:13" s="326" customFormat="1" x14ac:dyDescent="0.25">
      <c r="B239" s="70"/>
      <c r="C239" s="19"/>
      <c r="D239" s="19"/>
      <c r="E239" s="19"/>
      <c r="F239" s="19"/>
      <c r="G239" s="19"/>
      <c r="H239" s="19"/>
      <c r="I239" s="19"/>
      <c r="J239" s="19"/>
      <c r="K239" s="19"/>
      <c r="L239" s="19"/>
      <c r="M239" s="19"/>
    </row>
    <row r="240" spans="2:13" s="326" customFormat="1" x14ac:dyDescent="0.25">
      <c r="B240" s="70"/>
      <c r="C240" s="19"/>
      <c r="D240" s="19"/>
      <c r="E240" s="19"/>
      <c r="F240" s="19"/>
      <c r="G240" s="19"/>
      <c r="H240" s="19"/>
      <c r="I240" s="19"/>
      <c r="J240" s="19"/>
      <c r="K240" s="19"/>
      <c r="L240" s="19"/>
      <c r="M240" s="19"/>
    </row>
    <row r="241" spans="2:13" s="326" customFormat="1" x14ac:dyDescent="0.25">
      <c r="B241" s="70"/>
      <c r="C241" s="19"/>
      <c r="D241" s="19"/>
      <c r="E241" s="19"/>
      <c r="F241" s="19"/>
      <c r="G241" s="19"/>
      <c r="H241" s="19"/>
      <c r="I241" s="19"/>
      <c r="J241" s="19"/>
      <c r="K241" s="19"/>
      <c r="L241" s="19"/>
      <c r="M241" s="19"/>
    </row>
    <row r="242" spans="2:13" s="326" customFormat="1" x14ac:dyDescent="0.25">
      <c r="B242" s="70"/>
      <c r="C242" s="19"/>
      <c r="D242" s="19"/>
      <c r="E242" s="19"/>
      <c r="F242" s="19"/>
      <c r="G242" s="19"/>
      <c r="H242" s="19"/>
      <c r="I242" s="19"/>
      <c r="J242" s="19"/>
      <c r="K242" s="19"/>
      <c r="L242" s="19"/>
      <c r="M242" s="19"/>
    </row>
    <row r="243" spans="2:13" s="326" customFormat="1" x14ac:dyDescent="0.25">
      <c r="B243" s="70"/>
      <c r="C243" s="19"/>
      <c r="D243" s="19"/>
      <c r="E243" s="19"/>
      <c r="F243" s="19"/>
      <c r="G243" s="19"/>
      <c r="H243" s="19"/>
      <c r="I243" s="19"/>
      <c r="J243" s="19"/>
      <c r="K243" s="19"/>
      <c r="L243" s="19"/>
      <c r="M243" s="19"/>
    </row>
    <row r="244" spans="2:13" s="326" customFormat="1" x14ac:dyDescent="0.25">
      <c r="B244" s="70"/>
      <c r="C244" s="19"/>
      <c r="D244" s="19"/>
      <c r="E244" s="19"/>
      <c r="F244" s="19"/>
      <c r="G244" s="19"/>
      <c r="H244" s="19"/>
      <c r="I244" s="19"/>
      <c r="J244" s="19"/>
      <c r="K244" s="19"/>
      <c r="L244" s="19"/>
      <c r="M244" s="19"/>
    </row>
    <row r="245" spans="2:13" s="326" customFormat="1" x14ac:dyDescent="0.25">
      <c r="B245" s="70"/>
      <c r="C245" s="19"/>
      <c r="D245" s="19"/>
      <c r="E245" s="19"/>
      <c r="F245" s="19"/>
      <c r="G245" s="19"/>
      <c r="H245" s="19"/>
      <c r="I245" s="19"/>
      <c r="J245" s="19"/>
      <c r="K245" s="19"/>
      <c r="L245" s="19"/>
      <c r="M245" s="19"/>
    </row>
    <row r="246" spans="2:13" s="326" customFormat="1" x14ac:dyDescent="0.25">
      <c r="B246" s="70"/>
      <c r="C246" s="19"/>
      <c r="D246" s="19"/>
      <c r="E246" s="19"/>
      <c r="F246" s="19"/>
      <c r="G246" s="19"/>
      <c r="H246" s="19"/>
      <c r="I246" s="19"/>
      <c r="J246" s="19"/>
      <c r="K246" s="19"/>
      <c r="L246" s="19"/>
      <c r="M246" s="19"/>
    </row>
    <row r="247" spans="2:13" s="326" customFormat="1" x14ac:dyDescent="0.25">
      <c r="B247" s="70"/>
      <c r="C247" s="19"/>
      <c r="D247" s="19"/>
      <c r="E247" s="19"/>
      <c r="F247" s="19"/>
      <c r="G247" s="19"/>
      <c r="H247" s="19"/>
      <c r="I247" s="19"/>
      <c r="J247" s="19"/>
      <c r="K247" s="19"/>
      <c r="L247" s="19"/>
      <c r="M247" s="19"/>
    </row>
    <row r="248" spans="2:13" s="326" customFormat="1" x14ac:dyDescent="0.25">
      <c r="B248" s="70"/>
      <c r="C248" s="19"/>
      <c r="D248" s="19"/>
      <c r="E248" s="19"/>
      <c r="F248" s="19"/>
      <c r="G248" s="19"/>
      <c r="H248" s="19"/>
      <c r="I248" s="19"/>
      <c r="J248" s="19"/>
      <c r="K248" s="19"/>
      <c r="L248" s="19"/>
      <c r="M248" s="19"/>
    </row>
    <row r="249" spans="2:13" s="326" customFormat="1" x14ac:dyDescent="0.25">
      <c r="B249" s="70"/>
      <c r="C249" s="19"/>
      <c r="D249" s="19"/>
      <c r="E249" s="19"/>
      <c r="F249" s="19"/>
      <c r="G249" s="19"/>
      <c r="H249" s="19"/>
      <c r="I249" s="19"/>
      <c r="J249" s="19"/>
      <c r="K249" s="19"/>
      <c r="L249" s="19"/>
      <c r="M249" s="19"/>
    </row>
    <row r="250" spans="2:13" s="326" customFormat="1" x14ac:dyDescent="0.25">
      <c r="B250" s="70"/>
      <c r="C250" s="19"/>
      <c r="D250" s="19"/>
      <c r="E250" s="19"/>
      <c r="F250" s="19"/>
      <c r="G250" s="19"/>
      <c r="H250" s="19"/>
      <c r="I250" s="19"/>
      <c r="J250" s="19"/>
      <c r="K250" s="19"/>
      <c r="L250" s="19"/>
      <c r="M250" s="19"/>
    </row>
    <row r="251" spans="2:13" s="326" customFormat="1" x14ac:dyDescent="0.25">
      <c r="B251" s="70"/>
      <c r="C251" s="19"/>
      <c r="D251" s="19"/>
      <c r="E251" s="19"/>
      <c r="F251" s="19"/>
      <c r="G251" s="19"/>
      <c r="H251" s="19"/>
      <c r="I251" s="19"/>
      <c r="J251" s="19"/>
      <c r="K251" s="19"/>
      <c r="L251" s="19"/>
      <c r="M251" s="19"/>
    </row>
    <row r="252" spans="2:13" s="326" customFormat="1" x14ac:dyDescent="0.25">
      <c r="B252" s="70"/>
      <c r="C252" s="19"/>
      <c r="D252" s="19"/>
      <c r="E252" s="19"/>
      <c r="F252" s="19"/>
      <c r="G252" s="19"/>
      <c r="H252" s="19"/>
      <c r="I252" s="19"/>
      <c r="J252" s="19"/>
      <c r="K252" s="19"/>
      <c r="L252" s="19"/>
      <c r="M252" s="19"/>
    </row>
    <row r="253" spans="2:13" s="326" customFormat="1" x14ac:dyDescent="0.25">
      <c r="B253" s="70"/>
      <c r="C253" s="19"/>
      <c r="D253" s="19"/>
      <c r="E253" s="19"/>
      <c r="F253" s="19"/>
      <c r="G253" s="19"/>
      <c r="H253" s="19"/>
      <c r="I253" s="19"/>
      <c r="J253" s="19"/>
      <c r="K253" s="19"/>
      <c r="L253" s="19"/>
      <c r="M253" s="19"/>
    </row>
    <row r="254" spans="2:13" s="326" customFormat="1" x14ac:dyDescent="0.25">
      <c r="B254" s="70"/>
      <c r="C254" s="19"/>
      <c r="D254" s="19"/>
      <c r="E254" s="19"/>
      <c r="F254" s="19"/>
      <c r="G254" s="19"/>
      <c r="H254" s="19"/>
      <c r="I254" s="19"/>
      <c r="J254" s="19"/>
      <c r="K254" s="19"/>
      <c r="L254" s="19"/>
      <c r="M254" s="19"/>
    </row>
    <row r="255" spans="2:13" s="326" customFormat="1" x14ac:dyDescent="0.25">
      <c r="B255" s="70"/>
      <c r="C255" s="19"/>
      <c r="D255" s="19"/>
      <c r="E255" s="19"/>
      <c r="F255" s="19"/>
      <c r="G255" s="19"/>
      <c r="H255" s="19"/>
      <c r="I255" s="19"/>
      <c r="J255" s="19"/>
      <c r="K255" s="19"/>
      <c r="L255" s="19"/>
      <c r="M255" s="19"/>
    </row>
    <row r="256" spans="2:13" s="326" customFormat="1" x14ac:dyDescent="0.25">
      <c r="B256" s="70"/>
      <c r="C256" s="19"/>
      <c r="D256" s="19"/>
      <c r="E256" s="19"/>
      <c r="F256" s="19"/>
      <c r="G256" s="19"/>
      <c r="H256" s="19"/>
      <c r="I256" s="19"/>
      <c r="J256" s="19"/>
      <c r="K256" s="19"/>
      <c r="L256" s="19"/>
      <c r="M256" s="19"/>
    </row>
    <row r="257" spans="2:13" s="326" customFormat="1" x14ac:dyDescent="0.25">
      <c r="B257" s="70"/>
      <c r="C257" s="19"/>
      <c r="D257" s="19"/>
      <c r="E257" s="19"/>
      <c r="F257" s="19"/>
      <c r="G257" s="19"/>
      <c r="H257" s="19"/>
      <c r="I257" s="19"/>
      <c r="J257" s="19"/>
      <c r="K257" s="19"/>
      <c r="L257" s="19"/>
      <c r="M257" s="19"/>
    </row>
    <row r="258" spans="2:13" s="326" customFormat="1" x14ac:dyDescent="0.25">
      <c r="B258" s="70"/>
      <c r="C258" s="19"/>
      <c r="D258" s="19"/>
      <c r="E258" s="19"/>
      <c r="F258" s="19"/>
      <c r="G258" s="19"/>
      <c r="H258" s="19"/>
      <c r="I258" s="19"/>
      <c r="J258" s="19"/>
      <c r="K258" s="19"/>
      <c r="L258" s="19"/>
      <c r="M258" s="19"/>
    </row>
    <row r="259" spans="2:13" s="326" customFormat="1" x14ac:dyDescent="0.25">
      <c r="B259" s="70"/>
      <c r="C259" s="19"/>
      <c r="D259" s="19"/>
      <c r="E259" s="19"/>
      <c r="F259" s="19"/>
      <c r="G259" s="19"/>
      <c r="H259" s="19"/>
      <c r="I259" s="19"/>
      <c r="J259" s="19"/>
      <c r="K259" s="19"/>
      <c r="L259" s="19"/>
      <c r="M259" s="19"/>
    </row>
    <row r="260" spans="2:13" s="326" customFormat="1" x14ac:dyDescent="0.25">
      <c r="B260" s="70"/>
      <c r="C260" s="19"/>
      <c r="D260" s="19"/>
      <c r="E260" s="19"/>
      <c r="F260" s="19"/>
      <c r="G260" s="19"/>
      <c r="H260" s="19"/>
      <c r="I260" s="19"/>
      <c r="J260" s="19"/>
      <c r="K260" s="19"/>
      <c r="L260" s="19"/>
      <c r="M260" s="19"/>
    </row>
    <row r="261" spans="2:13" s="326" customFormat="1" x14ac:dyDescent="0.25">
      <c r="B261" s="70"/>
      <c r="C261" s="19"/>
      <c r="D261" s="19"/>
      <c r="E261" s="19"/>
      <c r="F261" s="19"/>
      <c r="G261" s="19"/>
      <c r="H261" s="19"/>
      <c r="I261" s="19"/>
      <c r="J261" s="19"/>
      <c r="K261" s="19"/>
      <c r="L261" s="19"/>
      <c r="M261" s="19"/>
    </row>
    <row r="262" spans="2:13" s="326" customFormat="1" x14ac:dyDescent="0.25">
      <c r="B262" s="70"/>
      <c r="C262" s="19"/>
      <c r="D262" s="19"/>
      <c r="E262" s="19"/>
      <c r="F262" s="19"/>
      <c r="G262" s="19"/>
      <c r="H262" s="19"/>
      <c r="I262" s="19"/>
      <c r="J262" s="19"/>
      <c r="K262" s="19"/>
      <c r="L262" s="19"/>
      <c r="M262" s="19"/>
    </row>
    <row r="263" spans="2:13" s="326" customFormat="1" x14ac:dyDescent="0.25">
      <c r="B263" s="70"/>
      <c r="C263" s="19"/>
      <c r="D263" s="19"/>
      <c r="E263" s="19"/>
      <c r="F263" s="19"/>
      <c r="G263" s="19"/>
      <c r="H263" s="19"/>
      <c r="I263" s="19"/>
      <c r="J263" s="19"/>
      <c r="K263" s="19"/>
      <c r="L263" s="19"/>
      <c r="M263" s="19"/>
    </row>
    <row r="264" spans="2:13" s="326" customFormat="1" x14ac:dyDescent="0.25">
      <c r="B264" s="70"/>
      <c r="C264" s="19"/>
      <c r="D264" s="19"/>
      <c r="E264" s="19"/>
      <c r="F264" s="19"/>
      <c r="G264" s="19"/>
      <c r="H264" s="19"/>
      <c r="I264" s="19"/>
      <c r="J264" s="19"/>
      <c r="K264" s="19"/>
      <c r="L264" s="19"/>
      <c r="M264" s="19"/>
    </row>
    <row r="265" spans="2:13" s="326" customFormat="1" x14ac:dyDescent="0.25">
      <c r="B265" s="387"/>
      <c r="C265" s="19"/>
      <c r="D265" s="19"/>
      <c r="E265" s="19"/>
      <c r="F265" s="19"/>
      <c r="G265" s="19"/>
      <c r="H265" s="19"/>
      <c r="I265" s="19"/>
      <c r="J265" s="19"/>
      <c r="K265" s="19"/>
      <c r="L265" s="19"/>
      <c r="M265" s="19"/>
    </row>
    <row r="266" spans="2:13" s="326" customFormat="1" x14ac:dyDescent="0.25">
      <c r="B266" s="392"/>
      <c r="C266" s="19"/>
      <c r="D266" s="19"/>
      <c r="E266" s="19"/>
      <c r="F266" s="19"/>
      <c r="G266" s="19"/>
      <c r="H266" s="19"/>
      <c r="I266" s="19"/>
      <c r="J266" s="19"/>
      <c r="K266" s="19"/>
      <c r="L266" s="19"/>
      <c r="M266" s="19"/>
    </row>
    <row r="267" spans="2:13" s="326" customFormat="1" x14ac:dyDescent="0.25">
      <c r="B267" s="392"/>
      <c r="C267" s="19"/>
      <c r="D267" s="19"/>
      <c r="E267" s="19"/>
      <c r="F267" s="19"/>
      <c r="G267" s="19"/>
      <c r="H267" s="19"/>
      <c r="I267" s="19"/>
      <c r="J267" s="19"/>
      <c r="K267" s="19"/>
      <c r="L267" s="19"/>
      <c r="M267" s="19"/>
    </row>
    <row r="268" spans="2:13" s="326" customFormat="1" x14ac:dyDescent="0.25">
      <c r="B268" s="70"/>
      <c r="C268" s="19"/>
      <c r="D268" s="19"/>
      <c r="E268" s="19"/>
      <c r="F268" s="19"/>
      <c r="G268" s="19"/>
      <c r="H268" s="19"/>
      <c r="I268" s="19"/>
      <c r="J268" s="19"/>
      <c r="K268" s="19"/>
      <c r="L268" s="19"/>
      <c r="M268" s="19"/>
    </row>
    <row r="269" spans="2:13" s="326" customFormat="1" x14ac:dyDescent="0.25">
      <c r="B269" s="70"/>
      <c r="C269" s="19"/>
      <c r="D269" s="19"/>
      <c r="E269" s="19"/>
      <c r="F269" s="19"/>
      <c r="G269" s="19"/>
      <c r="H269" s="19"/>
      <c r="I269" s="19"/>
      <c r="J269" s="19"/>
      <c r="K269" s="19"/>
      <c r="L269" s="19"/>
      <c r="M269" s="19"/>
    </row>
    <row r="270" spans="2:13" s="326" customFormat="1" x14ac:dyDescent="0.25">
      <c r="B270" s="392"/>
      <c r="C270" s="19"/>
      <c r="D270" s="19"/>
      <c r="E270" s="19"/>
      <c r="F270" s="19"/>
      <c r="G270" s="19"/>
      <c r="H270" s="19"/>
      <c r="I270" s="19"/>
      <c r="J270" s="19"/>
      <c r="K270" s="19"/>
      <c r="L270" s="19"/>
      <c r="M270" s="19"/>
    </row>
    <row r="271" spans="2:13" s="326" customFormat="1" x14ac:dyDescent="0.25">
      <c r="B271" s="70"/>
      <c r="C271" s="19"/>
      <c r="D271" s="19"/>
      <c r="E271" s="19"/>
      <c r="F271" s="19"/>
      <c r="G271" s="19"/>
      <c r="H271" s="19"/>
      <c r="I271" s="19"/>
      <c r="J271" s="19"/>
      <c r="K271" s="19"/>
      <c r="L271" s="19"/>
      <c r="M271" s="19"/>
    </row>
    <row r="272" spans="2:13" s="326" customFormat="1" x14ac:dyDescent="0.25">
      <c r="B272" s="70"/>
      <c r="C272" s="19"/>
      <c r="D272" s="19"/>
      <c r="E272" s="19"/>
      <c r="F272" s="19"/>
      <c r="G272" s="19"/>
      <c r="H272" s="19"/>
      <c r="I272" s="19"/>
      <c r="J272" s="19"/>
      <c r="K272" s="19"/>
      <c r="L272" s="19"/>
      <c r="M272" s="19"/>
    </row>
    <row r="273" spans="2:13" s="326" customFormat="1" x14ac:dyDescent="0.25">
      <c r="B273" s="70"/>
      <c r="C273" s="19"/>
      <c r="D273" s="19"/>
      <c r="E273" s="19"/>
      <c r="F273" s="19"/>
      <c r="G273" s="19"/>
      <c r="H273" s="19"/>
      <c r="I273" s="19"/>
      <c r="J273" s="19"/>
      <c r="K273" s="19"/>
      <c r="L273" s="19"/>
      <c r="M273" s="19"/>
    </row>
    <row r="274" spans="2:13" s="326" customFormat="1" x14ac:dyDescent="0.25">
      <c r="B274" s="70"/>
      <c r="C274" s="19"/>
      <c r="D274" s="19"/>
      <c r="E274" s="19"/>
      <c r="F274" s="19"/>
      <c r="G274" s="19"/>
      <c r="H274" s="19"/>
      <c r="I274" s="19"/>
      <c r="J274" s="19"/>
      <c r="K274" s="19"/>
      <c r="L274" s="19"/>
      <c r="M274" s="19"/>
    </row>
    <row r="275" spans="2:13" s="326" customFormat="1" x14ac:dyDescent="0.25">
      <c r="B275" s="70"/>
      <c r="C275" s="19"/>
      <c r="D275" s="19"/>
      <c r="E275" s="19"/>
      <c r="F275" s="19"/>
      <c r="G275" s="19"/>
      <c r="H275" s="19"/>
      <c r="I275" s="19"/>
      <c r="J275" s="19"/>
      <c r="K275" s="19"/>
      <c r="L275" s="19"/>
      <c r="M275" s="19"/>
    </row>
    <row r="276" spans="2:13" s="326" customFormat="1" x14ac:dyDescent="0.25">
      <c r="B276" s="70"/>
      <c r="C276" s="19"/>
      <c r="D276" s="19"/>
      <c r="E276" s="19"/>
      <c r="F276" s="19"/>
      <c r="G276" s="19"/>
      <c r="H276" s="19"/>
      <c r="I276" s="19"/>
      <c r="J276" s="19"/>
      <c r="K276" s="19"/>
      <c r="L276" s="19"/>
      <c r="M276" s="19"/>
    </row>
    <row r="277" spans="2:13" s="326" customFormat="1" x14ac:dyDescent="0.25">
      <c r="B277" s="70"/>
      <c r="C277" s="19"/>
      <c r="D277" s="19"/>
      <c r="E277" s="19"/>
      <c r="F277" s="19"/>
      <c r="G277" s="19"/>
      <c r="H277" s="19"/>
      <c r="I277" s="19"/>
      <c r="J277" s="19"/>
      <c r="K277" s="19"/>
      <c r="L277" s="19"/>
      <c r="M277" s="19"/>
    </row>
    <row r="278" spans="2:13" s="326" customFormat="1" x14ac:dyDescent="0.25">
      <c r="B278" s="70"/>
      <c r="C278" s="19"/>
      <c r="D278" s="19"/>
      <c r="E278" s="19"/>
      <c r="F278" s="19"/>
      <c r="G278" s="19"/>
      <c r="H278" s="19"/>
      <c r="I278" s="19"/>
      <c r="J278" s="19"/>
      <c r="K278" s="19"/>
      <c r="L278" s="19"/>
      <c r="M278" s="19"/>
    </row>
    <row r="279" spans="2:13" s="326" customFormat="1" x14ac:dyDescent="0.25">
      <c r="B279" s="70"/>
      <c r="C279" s="19"/>
      <c r="D279" s="19"/>
      <c r="E279" s="19"/>
      <c r="F279" s="19"/>
      <c r="G279" s="19"/>
      <c r="H279" s="19"/>
      <c r="I279" s="19"/>
      <c r="J279" s="19"/>
      <c r="K279" s="19"/>
      <c r="L279" s="19"/>
      <c r="M279" s="19"/>
    </row>
    <row r="280" spans="2:13" s="326" customFormat="1" x14ac:dyDescent="0.25">
      <c r="B280" s="70"/>
      <c r="C280" s="19"/>
      <c r="D280" s="19"/>
      <c r="E280" s="19"/>
      <c r="F280" s="19"/>
      <c r="G280" s="19"/>
      <c r="H280" s="19"/>
      <c r="I280" s="19"/>
      <c r="J280" s="19"/>
      <c r="K280" s="19"/>
      <c r="L280" s="19"/>
      <c r="M280" s="19"/>
    </row>
    <row r="281" spans="2:13" s="326" customFormat="1" x14ac:dyDescent="0.25">
      <c r="B281" s="70"/>
      <c r="C281" s="19"/>
      <c r="D281" s="19"/>
      <c r="E281" s="19"/>
      <c r="F281" s="19"/>
      <c r="G281" s="19"/>
      <c r="H281" s="19"/>
      <c r="I281" s="19"/>
      <c r="J281" s="19"/>
      <c r="K281" s="19"/>
      <c r="L281" s="19"/>
      <c r="M281" s="19"/>
    </row>
    <row r="282" spans="2:13" s="326" customFormat="1" x14ac:dyDescent="0.25">
      <c r="B282" s="70"/>
      <c r="C282" s="19"/>
      <c r="D282" s="19"/>
      <c r="E282" s="19"/>
      <c r="F282" s="19"/>
      <c r="G282" s="19"/>
      <c r="H282" s="19"/>
      <c r="I282" s="19"/>
      <c r="J282" s="19"/>
      <c r="K282" s="19"/>
      <c r="L282" s="19"/>
      <c r="M282" s="19"/>
    </row>
    <row r="283" spans="2:13" s="326" customFormat="1" x14ac:dyDescent="0.25">
      <c r="B283" s="70"/>
      <c r="C283" s="19"/>
      <c r="D283" s="19"/>
      <c r="E283" s="19"/>
      <c r="F283" s="19"/>
      <c r="G283" s="19"/>
      <c r="H283" s="19"/>
      <c r="I283" s="19"/>
      <c r="J283" s="19"/>
      <c r="K283" s="19"/>
      <c r="L283" s="19"/>
      <c r="M283" s="19"/>
    </row>
    <row r="284" spans="2:13" s="326" customFormat="1" x14ac:dyDescent="0.25">
      <c r="B284" s="70"/>
      <c r="C284" s="19"/>
      <c r="D284" s="19"/>
      <c r="E284" s="19"/>
      <c r="F284" s="19"/>
      <c r="G284" s="19"/>
      <c r="H284" s="19"/>
      <c r="I284" s="19"/>
      <c r="J284" s="19"/>
      <c r="K284" s="19"/>
      <c r="L284" s="19"/>
      <c r="M284" s="19"/>
    </row>
    <row r="285" spans="2:13" s="326" customFormat="1" x14ac:dyDescent="0.25">
      <c r="B285" s="70"/>
      <c r="C285" s="19"/>
      <c r="D285" s="19"/>
      <c r="E285" s="19"/>
      <c r="F285" s="19"/>
      <c r="G285" s="19"/>
      <c r="H285" s="19"/>
      <c r="I285" s="19"/>
      <c r="J285" s="19"/>
      <c r="K285" s="19"/>
      <c r="L285" s="19"/>
      <c r="M285" s="19"/>
    </row>
    <row r="286" spans="2:13" s="326" customFormat="1" x14ac:dyDescent="0.25">
      <c r="B286" s="387"/>
      <c r="C286" s="19"/>
      <c r="D286" s="19"/>
      <c r="E286" s="19"/>
      <c r="F286" s="19"/>
      <c r="G286" s="19"/>
      <c r="H286" s="19"/>
      <c r="I286" s="19"/>
      <c r="J286" s="19"/>
      <c r="K286" s="19"/>
      <c r="L286" s="19"/>
      <c r="M286" s="19"/>
    </row>
    <row r="287" spans="2:13" s="326" customFormat="1" x14ac:dyDescent="0.25">
      <c r="B287" s="70"/>
      <c r="C287" s="19"/>
      <c r="D287" s="19"/>
      <c r="E287" s="19"/>
      <c r="F287" s="19"/>
      <c r="G287" s="19"/>
      <c r="H287" s="19"/>
      <c r="I287" s="19"/>
      <c r="J287" s="19"/>
      <c r="K287" s="19"/>
      <c r="L287" s="19"/>
      <c r="M287" s="19"/>
    </row>
    <row r="288" spans="2:13" s="326" customFormat="1" x14ac:dyDescent="0.25">
      <c r="B288" s="70"/>
      <c r="C288" s="19"/>
      <c r="D288" s="19"/>
      <c r="E288" s="19"/>
      <c r="F288" s="19"/>
      <c r="G288" s="19"/>
      <c r="H288" s="19"/>
      <c r="I288" s="19"/>
      <c r="J288" s="19"/>
      <c r="K288" s="19"/>
      <c r="L288" s="19"/>
      <c r="M288" s="19"/>
    </row>
    <row r="289" spans="2:13" s="326" customFormat="1" x14ac:dyDescent="0.25">
      <c r="B289" s="70"/>
      <c r="C289" s="19"/>
      <c r="D289" s="19"/>
      <c r="E289" s="19"/>
      <c r="F289" s="19"/>
      <c r="G289" s="19"/>
      <c r="H289" s="19"/>
      <c r="I289" s="19"/>
      <c r="J289" s="19"/>
      <c r="K289" s="19"/>
      <c r="L289" s="19"/>
      <c r="M289" s="19"/>
    </row>
    <row r="290" spans="2:13" s="326" customFormat="1" x14ac:dyDescent="0.25">
      <c r="B290" s="70"/>
      <c r="C290" s="19"/>
      <c r="D290" s="19"/>
      <c r="E290" s="19"/>
      <c r="F290" s="19"/>
      <c r="G290" s="19"/>
      <c r="H290" s="19"/>
      <c r="I290" s="19"/>
      <c r="J290" s="19"/>
      <c r="K290" s="19"/>
      <c r="L290" s="19"/>
      <c r="M290" s="19"/>
    </row>
    <row r="291" spans="2:13" s="326" customFormat="1" x14ac:dyDescent="0.25">
      <c r="B291" s="70"/>
      <c r="C291" s="19"/>
      <c r="D291" s="19"/>
      <c r="E291" s="19"/>
      <c r="F291" s="19"/>
      <c r="G291" s="19"/>
      <c r="H291" s="19"/>
      <c r="I291" s="19"/>
      <c r="J291" s="19"/>
      <c r="K291" s="19"/>
      <c r="L291" s="19"/>
      <c r="M291" s="19"/>
    </row>
    <row r="292" spans="2:13" s="326" customFormat="1" x14ac:dyDescent="0.25">
      <c r="B292" s="70"/>
      <c r="C292" s="19"/>
      <c r="D292" s="19"/>
      <c r="E292" s="19"/>
      <c r="F292" s="19"/>
      <c r="G292" s="19"/>
      <c r="H292" s="19"/>
      <c r="I292" s="19"/>
      <c r="J292" s="19"/>
      <c r="K292" s="19"/>
      <c r="L292" s="19"/>
      <c r="M292" s="19"/>
    </row>
    <row r="293" spans="2:13" s="326" customFormat="1" x14ac:dyDescent="0.25">
      <c r="B293" s="70"/>
      <c r="C293" s="19"/>
      <c r="D293" s="19"/>
      <c r="E293" s="19"/>
      <c r="F293" s="19"/>
      <c r="G293" s="19"/>
      <c r="H293" s="19"/>
      <c r="I293" s="19"/>
      <c r="J293" s="19"/>
      <c r="K293" s="19"/>
      <c r="L293" s="19"/>
      <c r="M293" s="19"/>
    </row>
    <row r="294" spans="2:13" s="326" customFormat="1" x14ac:dyDescent="0.25">
      <c r="B294" s="70"/>
      <c r="C294" s="19"/>
      <c r="D294" s="19"/>
      <c r="E294" s="19"/>
      <c r="F294" s="19"/>
      <c r="G294" s="19"/>
      <c r="H294" s="19"/>
      <c r="I294" s="19"/>
      <c r="J294" s="19"/>
      <c r="K294" s="19"/>
      <c r="L294" s="19"/>
      <c r="M294" s="19"/>
    </row>
    <row r="295" spans="2:13" s="326" customFormat="1" x14ac:dyDescent="0.25">
      <c r="B295" s="70"/>
      <c r="C295" s="19"/>
      <c r="D295" s="19"/>
      <c r="E295" s="19"/>
      <c r="F295" s="19"/>
      <c r="G295" s="19"/>
      <c r="H295" s="19"/>
      <c r="I295" s="19"/>
      <c r="J295" s="19"/>
      <c r="K295" s="19"/>
      <c r="L295" s="19"/>
      <c r="M295" s="19"/>
    </row>
    <row r="296" spans="2:13" s="326" customFormat="1" x14ac:dyDescent="0.25">
      <c r="B296" s="70"/>
      <c r="C296" s="19"/>
      <c r="D296" s="19"/>
      <c r="E296" s="19"/>
      <c r="F296" s="19"/>
      <c r="G296" s="19"/>
      <c r="H296" s="19"/>
      <c r="I296" s="19"/>
      <c r="J296" s="19"/>
      <c r="K296" s="19"/>
      <c r="L296" s="19"/>
      <c r="M296" s="19"/>
    </row>
    <row r="297" spans="2:13" s="326" customFormat="1" x14ac:dyDescent="0.25">
      <c r="B297" s="70"/>
      <c r="C297" s="19"/>
      <c r="D297" s="19"/>
      <c r="E297" s="19"/>
      <c r="F297" s="19"/>
      <c r="G297" s="19"/>
      <c r="H297" s="19"/>
      <c r="I297" s="19"/>
      <c r="J297" s="19"/>
      <c r="K297" s="19"/>
      <c r="L297" s="19"/>
      <c r="M297" s="19"/>
    </row>
    <row r="298" spans="2:13" s="326" customFormat="1" x14ac:dyDescent="0.25">
      <c r="B298" s="70"/>
      <c r="C298" s="19"/>
      <c r="D298" s="19"/>
      <c r="E298" s="19"/>
      <c r="F298" s="19"/>
      <c r="G298" s="19"/>
      <c r="H298" s="19"/>
      <c r="I298" s="19"/>
      <c r="J298" s="19"/>
      <c r="K298" s="19"/>
      <c r="L298" s="19"/>
      <c r="M298" s="19"/>
    </row>
    <row r="299" spans="2:13" s="326" customFormat="1" x14ac:dyDescent="0.25">
      <c r="B299" s="70"/>
      <c r="C299" s="19"/>
      <c r="D299" s="19"/>
      <c r="E299" s="19"/>
      <c r="F299" s="19"/>
      <c r="G299" s="19"/>
      <c r="H299" s="19"/>
      <c r="I299" s="19"/>
      <c r="J299" s="19"/>
      <c r="K299" s="19"/>
      <c r="L299" s="19"/>
      <c r="M299" s="19"/>
    </row>
    <row r="300" spans="2:13" s="326" customFormat="1" x14ac:dyDescent="0.25">
      <c r="B300" s="70"/>
      <c r="C300" s="19"/>
      <c r="D300" s="19"/>
      <c r="E300" s="19"/>
      <c r="F300" s="19"/>
      <c r="G300" s="19"/>
      <c r="H300" s="19"/>
      <c r="I300" s="19"/>
      <c r="J300" s="19"/>
      <c r="K300" s="19"/>
      <c r="L300" s="19"/>
      <c r="M300" s="19"/>
    </row>
    <row r="301" spans="2:13" s="326" customFormat="1" x14ac:dyDescent="0.25">
      <c r="B301" s="70"/>
      <c r="C301" s="19"/>
      <c r="D301" s="19"/>
      <c r="E301" s="19"/>
      <c r="F301" s="19"/>
      <c r="G301" s="19"/>
      <c r="H301" s="19"/>
      <c r="I301" s="19"/>
      <c r="J301" s="19"/>
      <c r="K301" s="19"/>
      <c r="L301" s="19"/>
      <c r="M301" s="19"/>
    </row>
    <row r="302" spans="2:13" s="326" customFormat="1" x14ac:dyDescent="0.25">
      <c r="B302" s="70"/>
      <c r="C302" s="19"/>
      <c r="D302" s="19"/>
      <c r="E302" s="19"/>
      <c r="F302" s="19"/>
      <c r="G302" s="19"/>
      <c r="H302" s="19"/>
      <c r="I302" s="19"/>
      <c r="J302" s="19"/>
      <c r="K302" s="19"/>
      <c r="L302" s="19"/>
      <c r="M302" s="19"/>
    </row>
    <row r="303" spans="2:13" s="326" customFormat="1" x14ac:dyDescent="0.25">
      <c r="B303" s="70"/>
      <c r="C303" s="19"/>
      <c r="D303" s="19"/>
      <c r="E303" s="19"/>
      <c r="F303" s="19"/>
      <c r="G303" s="19"/>
      <c r="H303" s="19"/>
      <c r="I303" s="19"/>
      <c r="J303" s="19"/>
      <c r="K303" s="19"/>
      <c r="L303" s="19"/>
      <c r="M303" s="19"/>
    </row>
    <row r="304" spans="2:13" s="326" customFormat="1" x14ac:dyDescent="0.25">
      <c r="B304" s="70"/>
      <c r="C304" s="19"/>
      <c r="D304" s="19"/>
      <c r="E304" s="19"/>
      <c r="F304" s="19"/>
      <c r="G304" s="19"/>
      <c r="H304" s="19"/>
      <c r="I304" s="19"/>
      <c r="J304" s="19"/>
      <c r="K304" s="19"/>
      <c r="L304" s="19"/>
      <c r="M304" s="19"/>
    </row>
    <row r="305" spans="2:13" s="326" customFormat="1" x14ac:dyDescent="0.25">
      <c r="B305" s="70"/>
      <c r="C305" s="19"/>
      <c r="D305" s="19"/>
      <c r="E305" s="19"/>
      <c r="F305" s="19"/>
      <c r="G305" s="19"/>
      <c r="H305" s="19"/>
      <c r="I305" s="19"/>
      <c r="J305" s="19"/>
      <c r="K305" s="19"/>
      <c r="L305" s="19"/>
      <c r="M305" s="19"/>
    </row>
    <row r="306" spans="2:13" s="326" customFormat="1" x14ac:dyDescent="0.25">
      <c r="B306" s="70"/>
      <c r="C306" s="19"/>
      <c r="D306" s="19"/>
      <c r="E306" s="19"/>
      <c r="F306" s="19"/>
      <c r="G306" s="19"/>
      <c r="H306" s="19"/>
      <c r="I306" s="19"/>
      <c r="J306" s="19"/>
      <c r="K306" s="19"/>
      <c r="L306" s="19"/>
      <c r="M306" s="19"/>
    </row>
    <row r="307" spans="2:13" s="326" customFormat="1" x14ac:dyDescent="0.25">
      <c r="B307" s="70"/>
      <c r="C307" s="19"/>
      <c r="D307" s="19"/>
      <c r="E307" s="19"/>
      <c r="F307" s="19"/>
      <c r="G307" s="19"/>
      <c r="H307" s="19"/>
      <c r="I307" s="19"/>
      <c r="J307" s="19"/>
      <c r="K307" s="19"/>
      <c r="L307" s="19"/>
      <c r="M307" s="19"/>
    </row>
    <row r="308" spans="2:13" s="326" customFormat="1" x14ac:dyDescent="0.25">
      <c r="B308" s="70"/>
      <c r="C308" s="19"/>
      <c r="D308" s="19"/>
      <c r="E308" s="19"/>
      <c r="F308" s="19"/>
      <c r="G308" s="19"/>
      <c r="H308" s="19"/>
      <c r="I308" s="19"/>
      <c r="J308" s="19"/>
      <c r="K308" s="19"/>
      <c r="L308" s="19"/>
      <c r="M308" s="19"/>
    </row>
    <row r="309" spans="2:13" s="326" customFormat="1" x14ac:dyDescent="0.25">
      <c r="B309" s="70"/>
      <c r="C309" s="19"/>
      <c r="D309" s="19"/>
      <c r="E309" s="19"/>
      <c r="F309" s="19"/>
      <c r="G309" s="19"/>
      <c r="H309" s="19"/>
      <c r="I309" s="19"/>
      <c r="J309" s="19"/>
      <c r="K309" s="19"/>
      <c r="L309" s="19"/>
      <c r="M309" s="19"/>
    </row>
    <row r="310" spans="2:13" s="326" customFormat="1" x14ac:dyDescent="0.25">
      <c r="B310" s="70"/>
      <c r="C310" s="19"/>
      <c r="D310" s="19"/>
      <c r="E310" s="19"/>
      <c r="F310" s="19"/>
      <c r="G310" s="19"/>
      <c r="H310" s="19"/>
      <c r="I310" s="19"/>
      <c r="J310" s="19"/>
      <c r="K310" s="19"/>
      <c r="L310" s="19"/>
      <c r="M310" s="19"/>
    </row>
    <row r="311" spans="2:13" s="326" customFormat="1" x14ac:dyDescent="0.25">
      <c r="B311" s="70"/>
      <c r="C311" s="19"/>
      <c r="D311" s="19"/>
      <c r="E311" s="19"/>
      <c r="F311" s="19"/>
      <c r="G311" s="19"/>
      <c r="H311" s="19"/>
      <c r="I311" s="19"/>
      <c r="J311" s="19"/>
      <c r="K311" s="19"/>
      <c r="L311" s="19"/>
      <c r="M311" s="19"/>
    </row>
    <row r="312" spans="2:13" s="326" customFormat="1" x14ac:dyDescent="0.25">
      <c r="B312" s="70"/>
      <c r="C312" s="19"/>
      <c r="D312" s="19"/>
      <c r="E312" s="19"/>
      <c r="F312" s="19"/>
      <c r="G312" s="19"/>
      <c r="H312" s="19"/>
      <c r="I312" s="19"/>
      <c r="J312" s="19"/>
      <c r="K312" s="19"/>
      <c r="L312" s="19"/>
      <c r="M312" s="19"/>
    </row>
    <row r="313" spans="2:13" s="326" customFormat="1" x14ac:dyDescent="0.25">
      <c r="B313" s="70"/>
      <c r="C313" s="19"/>
      <c r="D313" s="19"/>
      <c r="E313" s="19"/>
      <c r="F313" s="19"/>
      <c r="G313" s="19"/>
      <c r="H313" s="19"/>
      <c r="I313" s="19"/>
      <c r="J313" s="19"/>
      <c r="K313" s="19"/>
      <c r="L313" s="19"/>
      <c r="M313" s="19"/>
    </row>
    <row r="314" spans="2:13" s="326" customFormat="1" x14ac:dyDescent="0.25">
      <c r="B314" s="70"/>
      <c r="C314" s="19"/>
      <c r="D314" s="19"/>
      <c r="E314" s="19"/>
      <c r="F314" s="19"/>
      <c r="G314" s="19"/>
      <c r="H314" s="19"/>
      <c r="I314" s="19"/>
      <c r="J314" s="19"/>
      <c r="K314" s="19"/>
      <c r="L314" s="19"/>
      <c r="M314" s="19"/>
    </row>
    <row r="315" spans="2:13" s="326" customFormat="1" x14ac:dyDescent="0.25">
      <c r="B315" s="70"/>
      <c r="C315" s="19"/>
      <c r="D315" s="19"/>
      <c r="E315" s="19"/>
      <c r="F315" s="19"/>
      <c r="G315" s="19"/>
      <c r="H315" s="19"/>
      <c r="I315" s="19"/>
      <c r="J315" s="19"/>
      <c r="K315" s="19"/>
      <c r="L315" s="19"/>
      <c r="M315" s="19"/>
    </row>
    <row r="316" spans="2:13" s="326" customFormat="1" x14ac:dyDescent="0.25">
      <c r="B316" s="395"/>
      <c r="C316" s="19"/>
      <c r="D316" s="19"/>
      <c r="E316" s="19"/>
      <c r="F316" s="19"/>
      <c r="G316" s="19"/>
      <c r="H316" s="19"/>
      <c r="I316" s="19"/>
      <c r="J316" s="19"/>
      <c r="K316" s="19"/>
      <c r="L316" s="19"/>
      <c r="M316" s="19"/>
    </row>
    <row r="317" spans="2:13" s="326" customFormat="1" x14ac:dyDescent="0.25">
      <c r="B317" s="392"/>
      <c r="C317" s="19"/>
      <c r="D317" s="19"/>
      <c r="E317" s="19"/>
      <c r="F317" s="19"/>
      <c r="G317" s="19"/>
      <c r="H317" s="19"/>
      <c r="I317" s="19"/>
      <c r="J317" s="19"/>
      <c r="K317" s="19"/>
      <c r="L317" s="19"/>
      <c r="M317" s="19"/>
    </row>
    <row r="318" spans="2:13" s="326" customFormat="1" x14ac:dyDescent="0.25">
      <c r="B318" s="70"/>
      <c r="C318" s="19"/>
      <c r="D318" s="19"/>
      <c r="E318" s="19"/>
      <c r="F318" s="19"/>
      <c r="G318" s="19"/>
      <c r="H318" s="19"/>
      <c r="I318" s="19"/>
      <c r="J318" s="19"/>
      <c r="K318" s="19"/>
      <c r="L318" s="19"/>
      <c r="M318" s="19"/>
    </row>
    <row r="319" spans="2:13" s="326" customFormat="1" x14ac:dyDescent="0.25">
      <c r="B319" s="392"/>
      <c r="C319" s="19"/>
      <c r="D319" s="19"/>
      <c r="E319" s="19"/>
      <c r="F319" s="19"/>
      <c r="G319" s="19"/>
      <c r="H319" s="19"/>
      <c r="I319" s="19"/>
      <c r="J319" s="19"/>
      <c r="K319" s="19"/>
      <c r="L319" s="19"/>
      <c r="M319" s="19"/>
    </row>
    <row r="320" spans="2:13" s="326" customFormat="1" x14ac:dyDescent="0.25">
      <c r="B320" s="392"/>
      <c r="C320" s="19"/>
      <c r="D320" s="19"/>
      <c r="E320" s="19"/>
      <c r="F320" s="19"/>
      <c r="G320" s="19"/>
      <c r="H320" s="19"/>
      <c r="I320" s="19"/>
      <c r="J320" s="19"/>
      <c r="K320" s="19"/>
      <c r="L320" s="19"/>
      <c r="M320" s="19"/>
    </row>
    <row r="321" spans="2:13" s="326" customFormat="1" x14ac:dyDescent="0.25">
      <c r="B321" s="392"/>
      <c r="C321" s="19"/>
      <c r="D321" s="19"/>
      <c r="E321" s="19"/>
      <c r="F321" s="19"/>
      <c r="G321" s="19"/>
      <c r="H321" s="19"/>
      <c r="I321" s="19"/>
      <c r="J321" s="19"/>
      <c r="K321" s="19"/>
      <c r="L321" s="19"/>
      <c r="M321" s="19"/>
    </row>
    <row r="322" spans="2:13" s="326" customFormat="1" x14ac:dyDescent="0.25">
      <c r="B322" s="392"/>
      <c r="C322" s="19"/>
      <c r="D322" s="19"/>
      <c r="E322" s="19"/>
      <c r="F322" s="19"/>
      <c r="G322" s="19"/>
      <c r="H322" s="19"/>
      <c r="I322" s="19"/>
      <c r="J322" s="19"/>
      <c r="K322" s="19"/>
      <c r="L322" s="19"/>
      <c r="M322" s="19"/>
    </row>
    <row r="323" spans="2:13" s="326" customFormat="1" x14ac:dyDescent="0.25">
      <c r="B323" s="392"/>
      <c r="C323" s="19"/>
      <c r="D323" s="19"/>
      <c r="E323" s="19"/>
      <c r="F323" s="19"/>
      <c r="G323" s="19"/>
      <c r="H323" s="19"/>
      <c r="I323" s="19"/>
      <c r="J323" s="19"/>
      <c r="K323" s="19"/>
      <c r="L323" s="19"/>
      <c r="M323" s="19"/>
    </row>
    <row r="324" spans="2:13" s="326" customFormat="1" x14ac:dyDescent="0.25">
      <c r="B324" s="392"/>
      <c r="C324" s="19"/>
      <c r="D324" s="19"/>
      <c r="E324" s="19"/>
      <c r="F324" s="19"/>
      <c r="G324" s="19"/>
      <c r="H324" s="19"/>
      <c r="I324" s="19"/>
      <c r="J324" s="19"/>
      <c r="K324" s="19"/>
      <c r="L324" s="19"/>
      <c r="M324" s="19"/>
    </row>
    <row r="325" spans="2:13" s="326" customFormat="1" x14ac:dyDescent="0.25">
      <c r="B325" s="392"/>
      <c r="C325" s="19"/>
      <c r="D325" s="19"/>
      <c r="E325" s="19"/>
      <c r="F325" s="19"/>
      <c r="G325" s="19"/>
      <c r="H325" s="19"/>
      <c r="I325" s="19"/>
      <c r="J325" s="19"/>
      <c r="K325" s="19"/>
      <c r="L325" s="19"/>
      <c r="M325" s="19"/>
    </row>
    <row r="326" spans="2:13" s="326" customFormat="1" x14ac:dyDescent="0.25">
      <c r="B326" s="392"/>
      <c r="C326" s="19"/>
      <c r="D326" s="19"/>
      <c r="E326" s="19"/>
      <c r="F326" s="19"/>
      <c r="G326" s="19"/>
      <c r="H326" s="19"/>
      <c r="I326" s="19"/>
      <c r="J326" s="19"/>
      <c r="K326" s="19"/>
      <c r="L326" s="19"/>
      <c r="M326" s="19"/>
    </row>
    <row r="327" spans="2:13" s="326" customFormat="1" x14ac:dyDescent="0.25">
      <c r="B327" s="392"/>
      <c r="C327" s="19"/>
      <c r="D327" s="19"/>
      <c r="E327" s="19"/>
      <c r="F327" s="19"/>
      <c r="G327" s="19"/>
      <c r="H327" s="19"/>
      <c r="I327" s="19"/>
      <c r="J327" s="19"/>
      <c r="K327" s="19"/>
      <c r="L327" s="19"/>
      <c r="M327" s="19"/>
    </row>
    <row r="328" spans="2:13" s="326" customFormat="1" x14ac:dyDescent="0.25">
      <c r="B328" s="392"/>
      <c r="C328" s="19"/>
      <c r="D328" s="19"/>
      <c r="E328" s="19"/>
      <c r="F328" s="19"/>
      <c r="G328" s="19"/>
      <c r="H328" s="19"/>
      <c r="I328" s="19"/>
      <c r="J328" s="19"/>
      <c r="K328" s="19"/>
      <c r="L328" s="19"/>
      <c r="M328" s="19"/>
    </row>
    <row r="329" spans="2:13" s="326" customFormat="1" x14ac:dyDescent="0.25">
      <c r="B329" s="392"/>
      <c r="C329" s="19"/>
      <c r="D329" s="19"/>
      <c r="E329" s="19"/>
      <c r="F329" s="19"/>
      <c r="G329" s="19"/>
      <c r="H329" s="19"/>
      <c r="I329" s="19"/>
      <c r="J329" s="19"/>
      <c r="K329" s="19"/>
      <c r="L329" s="19"/>
      <c r="M329" s="19"/>
    </row>
    <row r="330" spans="2:13" s="326" customFormat="1" x14ac:dyDescent="0.25">
      <c r="B330" s="392"/>
      <c r="C330" s="19"/>
      <c r="D330" s="19"/>
      <c r="E330" s="19"/>
      <c r="F330" s="19"/>
      <c r="G330" s="19"/>
      <c r="H330" s="19"/>
      <c r="I330" s="19"/>
      <c r="J330" s="19"/>
      <c r="K330" s="19"/>
      <c r="L330" s="19"/>
      <c r="M330" s="19"/>
    </row>
    <row r="331" spans="2:13" s="326" customFormat="1" x14ac:dyDescent="0.25">
      <c r="B331" s="70"/>
      <c r="C331" s="19"/>
      <c r="D331" s="19"/>
      <c r="E331" s="19"/>
      <c r="F331" s="19"/>
      <c r="G331" s="19"/>
      <c r="H331" s="19"/>
      <c r="I331" s="19"/>
      <c r="J331" s="19"/>
      <c r="K331" s="19"/>
      <c r="L331" s="19"/>
      <c r="M331" s="19"/>
    </row>
    <row r="332" spans="2:13" s="326" customFormat="1" x14ac:dyDescent="0.25">
      <c r="B332" s="70"/>
      <c r="C332" s="19"/>
      <c r="D332" s="19"/>
      <c r="E332" s="19"/>
      <c r="F332" s="19"/>
      <c r="G332" s="19"/>
      <c r="H332" s="19"/>
      <c r="I332" s="19"/>
      <c r="J332" s="19"/>
      <c r="K332" s="19"/>
      <c r="L332" s="19"/>
      <c r="M332" s="19"/>
    </row>
    <row r="333" spans="2:13" s="326" customFormat="1" x14ac:dyDescent="0.25">
      <c r="B333" s="70"/>
      <c r="C333" s="19"/>
      <c r="D333" s="19"/>
      <c r="E333" s="19"/>
      <c r="F333" s="19"/>
      <c r="G333" s="19"/>
      <c r="H333" s="19"/>
      <c r="I333" s="19"/>
      <c r="J333" s="19"/>
      <c r="K333" s="19"/>
      <c r="L333" s="19"/>
      <c r="M333" s="19"/>
    </row>
    <row r="334" spans="2:13" s="326" customFormat="1" x14ac:dyDescent="0.25">
      <c r="B334" s="70"/>
      <c r="C334" s="19"/>
      <c r="D334" s="19"/>
      <c r="E334" s="19"/>
      <c r="F334" s="19"/>
      <c r="G334" s="19"/>
      <c r="H334" s="19"/>
      <c r="I334" s="19"/>
      <c r="J334" s="19"/>
      <c r="K334" s="19"/>
      <c r="L334" s="19"/>
      <c r="M334" s="19"/>
    </row>
    <row r="335" spans="2:13" s="326" customFormat="1" x14ac:dyDescent="0.25">
      <c r="B335" s="70"/>
      <c r="C335" s="19"/>
      <c r="D335" s="19"/>
      <c r="E335" s="19"/>
      <c r="F335" s="19"/>
      <c r="G335" s="19"/>
      <c r="H335" s="19"/>
      <c r="I335" s="19"/>
      <c r="J335" s="19"/>
      <c r="K335" s="19"/>
      <c r="L335" s="19"/>
      <c r="M335" s="19"/>
    </row>
    <row r="336" spans="2:13" s="326" customFormat="1" x14ac:dyDescent="0.25">
      <c r="B336" s="70"/>
      <c r="C336" s="19"/>
      <c r="D336" s="19"/>
      <c r="E336" s="19"/>
      <c r="F336" s="19"/>
      <c r="G336" s="19"/>
      <c r="H336" s="19"/>
      <c r="I336" s="19"/>
      <c r="J336" s="19"/>
      <c r="K336" s="19"/>
      <c r="L336" s="19"/>
      <c r="M336" s="19"/>
    </row>
    <row r="337" spans="2:13" s="326" customFormat="1" x14ac:dyDescent="0.25">
      <c r="B337" s="70"/>
      <c r="C337" s="19"/>
      <c r="D337" s="19"/>
      <c r="E337" s="19"/>
      <c r="F337" s="19"/>
      <c r="G337" s="19"/>
      <c r="H337" s="19"/>
      <c r="I337" s="19"/>
      <c r="J337" s="19"/>
      <c r="K337" s="19"/>
      <c r="L337" s="19"/>
      <c r="M337" s="19"/>
    </row>
    <row r="338" spans="2:13" s="326" customFormat="1" x14ac:dyDescent="0.25">
      <c r="B338" s="70"/>
      <c r="C338" s="19"/>
      <c r="D338" s="19"/>
      <c r="E338" s="19"/>
      <c r="F338" s="19"/>
      <c r="G338" s="19"/>
      <c r="H338" s="19"/>
      <c r="I338" s="19"/>
      <c r="J338" s="19"/>
      <c r="K338" s="19"/>
      <c r="L338" s="19"/>
      <c r="M338" s="19"/>
    </row>
    <row r="339" spans="2:13" s="326" customFormat="1" x14ac:dyDescent="0.25">
      <c r="B339" s="70"/>
      <c r="C339" s="19"/>
      <c r="D339" s="19"/>
      <c r="E339" s="19"/>
      <c r="F339" s="19"/>
      <c r="G339" s="19"/>
      <c r="H339" s="19"/>
      <c r="I339" s="19"/>
      <c r="J339" s="19"/>
      <c r="K339" s="19"/>
      <c r="L339" s="19"/>
      <c r="M339" s="19"/>
    </row>
    <row r="340" spans="2:13" s="326" customFormat="1" x14ac:dyDescent="0.25">
      <c r="B340" s="70"/>
      <c r="C340" s="19"/>
      <c r="D340" s="19"/>
      <c r="E340" s="19"/>
      <c r="F340" s="19"/>
      <c r="G340" s="19"/>
      <c r="H340" s="19"/>
      <c r="I340" s="19"/>
      <c r="J340" s="19"/>
      <c r="K340" s="19"/>
      <c r="L340" s="19"/>
      <c r="M340" s="19"/>
    </row>
    <row r="341" spans="2:13" s="326" customFormat="1" x14ac:dyDescent="0.25">
      <c r="B341" s="70"/>
      <c r="C341" s="19"/>
      <c r="D341" s="19"/>
      <c r="E341" s="19"/>
      <c r="F341" s="19"/>
      <c r="G341" s="19"/>
      <c r="H341" s="19"/>
      <c r="I341" s="19"/>
      <c r="J341" s="19"/>
      <c r="K341" s="19"/>
      <c r="L341" s="19"/>
      <c r="M341" s="19"/>
    </row>
    <row r="342" spans="2:13" s="326" customFormat="1" x14ac:dyDescent="0.25">
      <c r="B342" s="392"/>
      <c r="C342" s="19"/>
      <c r="D342" s="19"/>
      <c r="E342" s="19"/>
      <c r="F342" s="19"/>
      <c r="G342" s="19"/>
      <c r="H342" s="19"/>
      <c r="I342" s="19"/>
      <c r="J342" s="19"/>
      <c r="K342" s="19"/>
      <c r="L342" s="19"/>
      <c r="M342" s="19"/>
    </row>
    <row r="343" spans="2:13" s="326" customFormat="1" x14ac:dyDescent="0.25">
      <c r="B343" s="392"/>
      <c r="C343" s="19"/>
      <c r="D343" s="19"/>
      <c r="E343" s="19"/>
      <c r="F343" s="19"/>
      <c r="G343" s="19"/>
      <c r="H343" s="19"/>
      <c r="I343" s="19"/>
      <c r="J343" s="19"/>
      <c r="K343" s="19"/>
      <c r="L343" s="19"/>
      <c r="M343" s="19"/>
    </row>
    <row r="344" spans="2:13" s="326" customFormat="1" x14ac:dyDescent="0.25">
      <c r="B344" s="392"/>
      <c r="C344" s="19"/>
      <c r="D344" s="19"/>
      <c r="E344" s="19"/>
      <c r="F344" s="19"/>
      <c r="G344" s="19"/>
      <c r="H344" s="19"/>
      <c r="I344" s="19"/>
      <c r="J344" s="19"/>
      <c r="K344" s="19"/>
      <c r="L344" s="19"/>
      <c r="M344" s="19"/>
    </row>
    <row r="345" spans="2:13" s="326" customFormat="1" x14ac:dyDescent="0.25">
      <c r="B345" s="392"/>
      <c r="C345" s="19"/>
      <c r="D345" s="19"/>
      <c r="E345" s="19"/>
      <c r="F345" s="19"/>
      <c r="G345" s="19"/>
      <c r="H345" s="19"/>
      <c r="I345" s="19"/>
      <c r="J345" s="19"/>
      <c r="K345" s="19"/>
      <c r="L345" s="19"/>
      <c r="M345" s="19"/>
    </row>
    <row r="346" spans="2:13" s="326" customFormat="1" x14ac:dyDescent="0.25">
      <c r="B346" s="392"/>
      <c r="C346" s="19"/>
      <c r="D346" s="19"/>
      <c r="E346" s="19"/>
      <c r="F346" s="19"/>
      <c r="G346" s="19"/>
      <c r="H346" s="19"/>
      <c r="I346" s="19"/>
      <c r="J346" s="19"/>
      <c r="K346" s="19"/>
      <c r="L346" s="19"/>
      <c r="M346" s="19"/>
    </row>
    <row r="347" spans="2:13" s="326" customFormat="1" x14ac:dyDescent="0.25">
      <c r="B347" s="392"/>
      <c r="C347" s="19"/>
      <c r="D347" s="19"/>
      <c r="E347" s="19"/>
      <c r="F347" s="19"/>
      <c r="G347" s="19"/>
      <c r="H347" s="19"/>
      <c r="I347" s="19"/>
      <c r="J347" s="19"/>
      <c r="K347" s="19"/>
      <c r="L347" s="19"/>
      <c r="M347" s="19"/>
    </row>
    <row r="348" spans="2:13" s="326" customFormat="1" x14ac:dyDescent="0.25">
      <c r="B348" s="392"/>
      <c r="C348" s="19"/>
      <c r="D348" s="19"/>
      <c r="E348" s="19"/>
      <c r="F348" s="19"/>
      <c r="G348" s="19"/>
      <c r="H348" s="19"/>
      <c r="I348" s="19"/>
      <c r="J348" s="19"/>
      <c r="K348" s="19"/>
      <c r="L348" s="19"/>
      <c r="M348" s="19"/>
    </row>
    <row r="349" spans="2:13" s="326" customFormat="1" x14ac:dyDescent="0.25">
      <c r="B349" s="392"/>
      <c r="C349" s="19"/>
      <c r="D349" s="19"/>
      <c r="E349" s="19"/>
      <c r="F349" s="19"/>
      <c r="G349" s="19"/>
      <c r="H349" s="19"/>
      <c r="I349" s="19"/>
      <c r="J349" s="19"/>
      <c r="K349" s="19"/>
      <c r="L349" s="19"/>
      <c r="M349" s="19"/>
    </row>
    <row r="350" spans="2:13" s="326" customFormat="1" x14ac:dyDescent="0.25">
      <c r="B350" s="392"/>
      <c r="C350" s="19"/>
      <c r="D350" s="19"/>
      <c r="E350" s="19"/>
      <c r="F350" s="19"/>
      <c r="G350" s="19"/>
      <c r="H350" s="19"/>
      <c r="I350" s="19"/>
      <c r="J350" s="19"/>
      <c r="K350" s="19"/>
      <c r="L350" s="19"/>
      <c r="M350" s="19"/>
    </row>
    <row r="351" spans="2:13" s="326" customFormat="1" x14ac:dyDescent="0.25">
      <c r="B351" s="70"/>
      <c r="C351" s="19"/>
      <c r="D351" s="19"/>
      <c r="E351" s="19"/>
      <c r="F351" s="19"/>
      <c r="G351" s="19"/>
      <c r="H351" s="19"/>
      <c r="I351" s="19"/>
      <c r="J351" s="19"/>
      <c r="K351" s="19"/>
      <c r="L351" s="19"/>
      <c r="M351" s="19"/>
    </row>
    <row r="352" spans="2:13" s="326" customFormat="1" x14ac:dyDescent="0.25">
      <c r="B352" s="392"/>
      <c r="C352" s="19"/>
      <c r="D352" s="19"/>
      <c r="E352" s="19"/>
      <c r="F352" s="19"/>
      <c r="G352" s="19"/>
      <c r="H352" s="19"/>
      <c r="I352" s="19"/>
      <c r="J352" s="19"/>
      <c r="K352" s="19"/>
      <c r="L352" s="19"/>
      <c r="M352" s="19"/>
    </row>
    <row r="353" spans="2:13" s="326" customFormat="1" x14ac:dyDescent="0.25">
      <c r="B353" s="392"/>
      <c r="C353" s="19"/>
      <c r="D353" s="19"/>
      <c r="E353" s="19"/>
      <c r="F353" s="19"/>
      <c r="G353" s="19"/>
      <c r="H353" s="19"/>
      <c r="I353" s="19"/>
      <c r="J353" s="19"/>
      <c r="K353" s="19"/>
      <c r="L353" s="19"/>
      <c r="M353" s="19"/>
    </row>
    <row r="354" spans="2:13" s="326" customFormat="1" x14ac:dyDescent="0.25">
      <c r="B354" s="392"/>
      <c r="C354" s="19"/>
      <c r="D354" s="19"/>
      <c r="E354" s="19"/>
      <c r="F354" s="19"/>
      <c r="G354" s="19"/>
      <c r="H354" s="19"/>
      <c r="I354" s="19"/>
      <c r="J354" s="19"/>
      <c r="K354" s="19"/>
      <c r="L354" s="19"/>
      <c r="M354" s="19"/>
    </row>
    <row r="355" spans="2:13" s="326" customFormat="1" x14ac:dyDescent="0.25">
      <c r="B355" s="392"/>
      <c r="C355" s="19"/>
      <c r="D355" s="19"/>
      <c r="E355" s="19"/>
      <c r="F355" s="19"/>
      <c r="G355" s="19"/>
      <c r="H355" s="19"/>
      <c r="I355" s="19"/>
      <c r="J355" s="19"/>
      <c r="K355" s="19"/>
      <c r="L355" s="19"/>
      <c r="M355" s="19"/>
    </row>
    <row r="356" spans="2:13" s="326" customFormat="1" x14ac:dyDescent="0.25">
      <c r="B356" s="392"/>
      <c r="C356" s="19"/>
      <c r="D356" s="19"/>
      <c r="E356" s="19"/>
      <c r="F356" s="19"/>
      <c r="G356" s="19"/>
      <c r="H356" s="19"/>
      <c r="I356" s="19"/>
      <c r="J356" s="19"/>
      <c r="K356" s="19"/>
      <c r="L356" s="19"/>
      <c r="M356" s="19"/>
    </row>
    <row r="357" spans="2:13" s="326" customFormat="1" x14ac:dyDescent="0.25">
      <c r="B357" s="70"/>
      <c r="C357" s="19"/>
      <c r="D357" s="19"/>
      <c r="E357" s="19"/>
      <c r="F357" s="19"/>
      <c r="G357" s="19"/>
      <c r="H357" s="19"/>
      <c r="I357" s="19"/>
      <c r="J357" s="19"/>
      <c r="K357" s="19"/>
      <c r="L357" s="19"/>
      <c r="M357" s="19"/>
    </row>
    <row r="358" spans="2:13" s="326" customFormat="1" x14ac:dyDescent="0.25">
      <c r="B358" s="392"/>
      <c r="C358" s="19"/>
      <c r="D358" s="19"/>
      <c r="E358" s="19"/>
      <c r="F358" s="19"/>
      <c r="G358" s="19"/>
      <c r="H358" s="19"/>
      <c r="I358" s="19"/>
      <c r="J358" s="19"/>
      <c r="K358" s="19"/>
      <c r="L358" s="19"/>
      <c r="M358" s="19"/>
    </row>
    <row r="359" spans="2:13" s="326" customFormat="1" x14ac:dyDescent="0.25">
      <c r="B359" s="70"/>
      <c r="C359" s="19"/>
      <c r="D359" s="19"/>
      <c r="E359" s="19"/>
      <c r="F359" s="19"/>
      <c r="G359" s="19"/>
      <c r="H359" s="19"/>
      <c r="I359" s="19"/>
      <c r="J359" s="19"/>
      <c r="K359" s="19"/>
      <c r="L359" s="19"/>
      <c r="M359" s="19"/>
    </row>
    <row r="360" spans="2:13" s="326" customFormat="1" x14ac:dyDescent="0.25">
      <c r="B360" s="70"/>
      <c r="C360" s="19"/>
      <c r="D360" s="19"/>
      <c r="E360" s="19"/>
      <c r="F360" s="19"/>
      <c r="G360" s="19"/>
      <c r="H360" s="19"/>
      <c r="I360" s="19"/>
      <c r="J360" s="19"/>
      <c r="K360" s="19"/>
      <c r="L360" s="19"/>
      <c r="M360" s="19"/>
    </row>
    <row r="361" spans="2:13" s="326" customFormat="1" x14ac:dyDescent="0.25">
      <c r="B361" s="392"/>
      <c r="C361" s="19"/>
      <c r="D361" s="19"/>
      <c r="E361" s="19"/>
      <c r="F361" s="19"/>
      <c r="G361" s="19"/>
      <c r="H361" s="19"/>
      <c r="I361" s="19"/>
      <c r="J361" s="19"/>
      <c r="K361" s="19"/>
      <c r="L361" s="19"/>
      <c r="M361" s="19"/>
    </row>
    <row r="362" spans="2:13" s="326" customFormat="1" x14ac:dyDescent="0.25">
      <c r="B362" s="70"/>
      <c r="C362" s="19"/>
      <c r="D362" s="19"/>
      <c r="E362" s="19"/>
      <c r="F362" s="19"/>
      <c r="G362" s="19"/>
      <c r="H362" s="19"/>
      <c r="I362" s="19"/>
      <c r="J362" s="19"/>
      <c r="K362" s="19"/>
      <c r="L362" s="19"/>
      <c r="M362" s="19"/>
    </row>
    <row r="363" spans="2:13" s="326" customFormat="1" x14ac:dyDescent="0.25">
      <c r="B363" s="70"/>
      <c r="C363" s="19"/>
      <c r="D363" s="19"/>
      <c r="E363" s="19"/>
      <c r="F363" s="19"/>
      <c r="G363" s="19"/>
      <c r="H363" s="19"/>
      <c r="I363" s="19"/>
      <c r="J363" s="19"/>
      <c r="K363" s="19"/>
      <c r="L363" s="19"/>
      <c r="M363" s="19"/>
    </row>
    <row r="364" spans="2:13" s="326" customFormat="1" x14ac:dyDescent="0.25">
      <c r="B364" s="392"/>
      <c r="C364" s="19"/>
      <c r="D364" s="19"/>
      <c r="E364" s="19"/>
      <c r="F364" s="19"/>
      <c r="G364" s="19"/>
      <c r="H364" s="19"/>
      <c r="I364" s="19"/>
      <c r="J364" s="19"/>
      <c r="K364" s="19"/>
      <c r="L364" s="19"/>
      <c r="M364" s="19"/>
    </row>
    <row r="365" spans="2:13" s="326" customFormat="1" x14ac:dyDescent="0.25">
      <c r="B365" s="392"/>
      <c r="C365" s="19"/>
      <c r="D365" s="19"/>
      <c r="E365" s="19"/>
      <c r="F365" s="19"/>
      <c r="G365" s="19"/>
      <c r="H365" s="19"/>
      <c r="I365" s="19"/>
      <c r="J365" s="19"/>
      <c r="K365" s="19"/>
      <c r="L365" s="19"/>
      <c r="M365" s="19"/>
    </row>
    <row r="366" spans="2:13" s="326" customFormat="1" x14ac:dyDescent="0.25">
      <c r="B366" s="392"/>
      <c r="C366" s="19"/>
      <c r="D366" s="19"/>
      <c r="E366" s="19"/>
      <c r="F366" s="19"/>
      <c r="G366" s="19"/>
      <c r="H366" s="19"/>
      <c r="I366" s="19"/>
      <c r="J366" s="19"/>
      <c r="K366" s="19"/>
      <c r="L366" s="19"/>
      <c r="M366" s="19"/>
    </row>
    <row r="367" spans="2:13" s="326" customFormat="1" x14ac:dyDescent="0.25">
      <c r="B367" s="392"/>
      <c r="C367" s="19"/>
      <c r="D367" s="19"/>
      <c r="E367" s="19"/>
      <c r="F367" s="19"/>
      <c r="G367" s="19"/>
      <c r="H367" s="19"/>
      <c r="I367" s="19"/>
      <c r="J367" s="19"/>
      <c r="K367" s="19"/>
      <c r="L367" s="19"/>
      <c r="M367" s="19"/>
    </row>
    <row r="368" spans="2:13" s="326" customFormat="1" x14ac:dyDescent="0.25">
      <c r="B368" s="392"/>
      <c r="C368" s="19"/>
      <c r="D368" s="19"/>
      <c r="E368" s="19"/>
      <c r="F368" s="19"/>
      <c r="G368" s="19"/>
      <c r="H368" s="19"/>
      <c r="I368" s="19"/>
      <c r="J368" s="19"/>
      <c r="K368" s="19"/>
      <c r="L368" s="19"/>
      <c r="M368" s="19"/>
    </row>
    <row r="369" spans="2:13" s="326" customFormat="1" x14ac:dyDescent="0.25">
      <c r="B369" s="392"/>
      <c r="C369" s="19"/>
      <c r="D369" s="19"/>
      <c r="E369" s="19"/>
      <c r="F369" s="19"/>
      <c r="G369" s="19"/>
      <c r="H369" s="19"/>
      <c r="I369" s="19"/>
      <c r="J369" s="19"/>
      <c r="K369" s="19"/>
      <c r="L369" s="19"/>
      <c r="M369" s="19"/>
    </row>
    <row r="370" spans="2:13" s="326" customFormat="1" x14ac:dyDescent="0.25">
      <c r="B370" s="392"/>
      <c r="C370" s="19"/>
      <c r="D370" s="19"/>
      <c r="E370" s="19"/>
      <c r="F370" s="19"/>
      <c r="G370" s="19"/>
      <c r="H370" s="19"/>
      <c r="I370" s="19"/>
      <c r="J370" s="19"/>
      <c r="K370" s="19"/>
      <c r="L370" s="19"/>
      <c r="M370" s="19"/>
    </row>
    <row r="371" spans="2:13" s="326" customFormat="1" x14ac:dyDescent="0.25">
      <c r="B371" s="392"/>
      <c r="C371" s="19"/>
      <c r="D371" s="19"/>
      <c r="E371" s="19"/>
      <c r="F371" s="19"/>
      <c r="G371" s="19"/>
      <c r="H371" s="19"/>
      <c r="I371" s="19"/>
      <c r="J371" s="19"/>
      <c r="K371" s="19"/>
      <c r="L371" s="19"/>
      <c r="M371" s="19"/>
    </row>
    <row r="372" spans="2:13" s="326" customFormat="1" x14ac:dyDescent="0.25">
      <c r="B372" s="392"/>
      <c r="C372" s="19"/>
      <c r="D372" s="19"/>
      <c r="E372" s="19"/>
      <c r="F372" s="19"/>
      <c r="G372" s="19"/>
      <c r="H372" s="19"/>
      <c r="I372" s="19"/>
      <c r="J372" s="19"/>
      <c r="K372" s="19"/>
      <c r="L372" s="19"/>
      <c r="M372" s="19"/>
    </row>
    <row r="373" spans="2:13" s="326" customFormat="1" x14ac:dyDescent="0.25">
      <c r="B373" s="392"/>
      <c r="C373" s="19"/>
      <c r="D373" s="19"/>
      <c r="E373" s="19"/>
      <c r="F373" s="19"/>
      <c r="G373" s="19"/>
      <c r="H373" s="19"/>
      <c r="I373" s="19"/>
      <c r="J373" s="19"/>
      <c r="K373" s="19"/>
      <c r="L373" s="19"/>
      <c r="M373" s="19"/>
    </row>
    <row r="374" spans="2:13" s="326" customFormat="1" x14ac:dyDescent="0.25">
      <c r="B374" s="392"/>
      <c r="C374" s="19"/>
      <c r="D374" s="19"/>
      <c r="E374" s="19"/>
      <c r="F374" s="19"/>
      <c r="G374" s="19"/>
      <c r="H374" s="19"/>
      <c r="I374" s="19"/>
      <c r="J374" s="19"/>
      <c r="K374" s="19"/>
      <c r="L374" s="19"/>
      <c r="M374" s="19"/>
    </row>
    <row r="375" spans="2:13" s="326" customFormat="1" x14ac:dyDescent="0.25">
      <c r="B375" s="392"/>
      <c r="C375" s="19"/>
      <c r="D375" s="19"/>
      <c r="E375" s="19"/>
      <c r="F375" s="19"/>
      <c r="G375" s="19"/>
      <c r="H375" s="19"/>
      <c r="I375" s="19"/>
      <c r="J375" s="19"/>
      <c r="K375" s="19"/>
      <c r="L375" s="19"/>
      <c r="M375" s="19"/>
    </row>
    <row r="376" spans="2:13" s="326" customFormat="1" x14ac:dyDescent="0.25">
      <c r="B376" s="392"/>
      <c r="C376" s="19"/>
      <c r="D376" s="19"/>
      <c r="E376" s="19"/>
      <c r="F376" s="19"/>
      <c r="G376" s="19"/>
      <c r="H376" s="19"/>
      <c r="I376" s="19"/>
      <c r="J376" s="19"/>
      <c r="K376" s="19"/>
      <c r="L376" s="19"/>
      <c r="M376" s="19"/>
    </row>
    <row r="377" spans="2:13" s="326" customFormat="1" x14ac:dyDescent="0.25">
      <c r="B377" s="392"/>
      <c r="C377" s="19"/>
      <c r="D377" s="19"/>
      <c r="E377" s="19"/>
      <c r="F377" s="19"/>
      <c r="G377" s="19"/>
      <c r="H377" s="19"/>
      <c r="I377" s="19"/>
      <c r="J377" s="19"/>
      <c r="K377" s="19"/>
      <c r="L377" s="19"/>
      <c r="M377" s="19"/>
    </row>
    <row r="378" spans="2:13" s="326" customFormat="1" x14ac:dyDescent="0.25">
      <c r="B378" s="392"/>
      <c r="C378" s="19"/>
      <c r="D378" s="19"/>
      <c r="E378" s="19"/>
      <c r="F378" s="19"/>
      <c r="G378" s="19"/>
      <c r="H378" s="19"/>
      <c r="I378" s="19"/>
      <c r="J378" s="19"/>
      <c r="K378" s="19"/>
      <c r="L378" s="19"/>
      <c r="M378" s="19"/>
    </row>
    <row r="379" spans="2:13" s="326" customFormat="1" x14ac:dyDescent="0.25">
      <c r="B379" s="392"/>
      <c r="C379" s="19"/>
      <c r="D379" s="19"/>
      <c r="E379" s="19"/>
      <c r="F379" s="19"/>
      <c r="G379" s="19"/>
      <c r="H379" s="19"/>
      <c r="I379" s="19"/>
      <c r="J379" s="19"/>
      <c r="K379" s="19"/>
      <c r="L379" s="19"/>
      <c r="M379" s="19"/>
    </row>
    <row r="380" spans="2:13" s="326" customFormat="1" x14ac:dyDescent="0.25">
      <c r="B380" s="392"/>
      <c r="C380" s="19"/>
      <c r="D380" s="19"/>
      <c r="E380" s="19"/>
      <c r="F380" s="19"/>
      <c r="G380" s="19"/>
      <c r="H380" s="19"/>
      <c r="I380" s="19"/>
      <c r="J380" s="19"/>
      <c r="K380" s="19"/>
      <c r="L380" s="19"/>
      <c r="M380" s="19"/>
    </row>
    <row r="381" spans="2:13" s="326" customFormat="1" x14ac:dyDescent="0.25">
      <c r="B381" s="392"/>
      <c r="C381" s="19"/>
      <c r="D381" s="19"/>
      <c r="E381" s="19"/>
      <c r="F381" s="19"/>
      <c r="G381" s="19"/>
      <c r="H381" s="19"/>
      <c r="I381" s="19"/>
      <c r="J381" s="19"/>
      <c r="K381" s="19"/>
      <c r="L381" s="19"/>
      <c r="M381" s="19"/>
    </row>
    <row r="382" spans="2:13" s="326" customFormat="1" x14ac:dyDescent="0.25">
      <c r="B382" s="392"/>
      <c r="C382" s="19"/>
      <c r="D382" s="19"/>
      <c r="E382" s="19"/>
      <c r="F382" s="19"/>
      <c r="G382" s="19"/>
      <c r="H382" s="19"/>
      <c r="I382" s="19"/>
      <c r="J382" s="19"/>
      <c r="K382" s="19"/>
      <c r="L382" s="19"/>
      <c r="M382" s="19"/>
    </row>
    <row r="383" spans="2:13" s="326" customFormat="1" x14ac:dyDescent="0.25">
      <c r="B383" s="70"/>
      <c r="C383" s="19"/>
      <c r="D383" s="19"/>
      <c r="E383" s="19"/>
      <c r="F383" s="19"/>
      <c r="G383" s="19"/>
      <c r="H383" s="19"/>
      <c r="I383" s="19"/>
      <c r="J383" s="19"/>
      <c r="K383" s="19"/>
      <c r="L383" s="19"/>
      <c r="M383" s="19"/>
    </row>
    <row r="384" spans="2:13" s="326" customFormat="1" x14ac:dyDescent="0.25">
      <c r="B384" s="70"/>
      <c r="C384" s="19"/>
      <c r="D384" s="19"/>
      <c r="E384" s="19"/>
      <c r="F384" s="19"/>
      <c r="G384" s="19"/>
      <c r="H384" s="19"/>
      <c r="I384" s="19"/>
      <c r="J384" s="19"/>
      <c r="K384" s="19"/>
      <c r="L384" s="19"/>
      <c r="M384" s="19"/>
    </row>
    <row r="385" spans="2:13" s="326" customFormat="1" x14ac:dyDescent="0.25">
      <c r="B385" s="70"/>
      <c r="C385" s="19"/>
      <c r="D385" s="19"/>
      <c r="E385" s="19"/>
      <c r="F385" s="19"/>
      <c r="G385" s="19"/>
      <c r="H385" s="19"/>
      <c r="I385" s="19"/>
      <c r="J385" s="19"/>
      <c r="K385" s="19"/>
      <c r="L385" s="19"/>
      <c r="M385" s="19"/>
    </row>
    <row r="386" spans="2:13" s="326" customFormat="1" x14ac:dyDescent="0.25">
      <c r="B386" s="395"/>
      <c r="C386" s="19"/>
      <c r="D386" s="19"/>
      <c r="E386" s="19"/>
      <c r="F386" s="19"/>
      <c r="G386" s="19"/>
      <c r="H386" s="19"/>
      <c r="I386" s="19"/>
      <c r="J386" s="19"/>
      <c r="K386" s="19"/>
      <c r="L386" s="19"/>
      <c r="M386" s="19"/>
    </row>
    <row r="387" spans="2:13" s="326" customFormat="1" x14ac:dyDescent="0.25">
      <c r="B387" s="70"/>
      <c r="C387" s="19"/>
      <c r="D387" s="19"/>
      <c r="E387" s="19"/>
      <c r="F387" s="19"/>
      <c r="G387" s="19"/>
      <c r="H387" s="19"/>
      <c r="I387" s="19"/>
      <c r="J387" s="19"/>
      <c r="K387" s="19"/>
      <c r="L387" s="19"/>
      <c r="M387" s="19"/>
    </row>
    <row r="388" spans="2:13" s="326" customFormat="1" x14ac:dyDescent="0.25">
      <c r="B388" s="70"/>
      <c r="C388" s="19"/>
      <c r="D388" s="19"/>
      <c r="E388" s="19"/>
      <c r="F388" s="19"/>
      <c r="G388" s="19"/>
      <c r="H388" s="19"/>
      <c r="I388" s="19"/>
      <c r="J388" s="19"/>
      <c r="K388" s="19"/>
      <c r="L388" s="19"/>
      <c r="M388" s="19"/>
    </row>
    <row r="389" spans="2:13" s="326" customFormat="1" x14ac:dyDescent="0.25">
      <c r="B389" s="70"/>
      <c r="C389" s="19"/>
      <c r="D389" s="19"/>
      <c r="E389" s="19"/>
      <c r="F389" s="19"/>
      <c r="G389" s="19"/>
      <c r="H389" s="19"/>
      <c r="I389" s="19"/>
      <c r="J389" s="19"/>
      <c r="K389" s="19"/>
      <c r="L389" s="19"/>
      <c r="M389" s="19"/>
    </row>
    <row r="390" spans="2:13" s="326" customFormat="1" x14ac:dyDescent="0.25">
      <c r="B390" s="70"/>
      <c r="C390" s="19"/>
      <c r="D390" s="19"/>
      <c r="E390" s="19"/>
      <c r="F390" s="19"/>
      <c r="G390" s="19"/>
      <c r="H390" s="19"/>
      <c r="I390" s="19"/>
      <c r="J390" s="19"/>
      <c r="K390" s="19"/>
      <c r="L390" s="19"/>
      <c r="M390" s="19"/>
    </row>
    <row r="391" spans="2:13" s="326" customFormat="1" x14ac:dyDescent="0.25">
      <c r="B391" s="70"/>
      <c r="C391" s="19"/>
      <c r="D391" s="19"/>
      <c r="E391" s="19"/>
      <c r="F391" s="19"/>
      <c r="G391" s="19"/>
      <c r="H391" s="19"/>
      <c r="I391" s="19"/>
      <c r="J391" s="19"/>
      <c r="K391" s="19"/>
      <c r="L391" s="19"/>
      <c r="M391" s="19"/>
    </row>
    <row r="392" spans="2:13" s="326" customFormat="1" x14ac:dyDescent="0.25">
      <c r="B392" s="70"/>
      <c r="C392" s="19"/>
      <c r="D392" s="19"/>
      <c r="E392" s="19"/>
      <c r="F392" s="19"/>
      <c r="G392" s="19"/>
      <c r="H392" s="19"/>
      <c r="I392" s="19"/>
      <c r="J392" s="19"/>
      <c r="K392" s="19"/>
      <c r="L392" s="19"/>
      <c r="M392" s="19"/>
    </row>
    <row r="393" spans="2:13" s="326" customFormat="1" x14ac:dyDescent="0.25">
      <c r="B393" s="70"/>
      <c r="C393" s="19"/>
      <c r="D393" s="19"/>
      <c r="E393" s="19"/>
      <c r="F393" s="19"/>
      <c r="G393" s="19"/>
      <c r="H393" s="19"/>
      <c r="I393" s="19"/>
      <c r="J393" s="19"/>
      <c r="K393" s="19"/>
      <c r="L393" s="19"/>
      <c r="M393" s="19"/>
    </row>
    <row r="394" spans="2:13" s="326" customFormat="1" x14ac:dyDescent="0.25">
      <c r="B394" s="70"/>
      <c r="C394" s="19"/>
      <c r="D394" s="19"/>
      <c r="E394" s="19"/>
      <c r="F394" s="19"/>
      <c r="G394" s="19"/>
      <c r="H394" s="19"/>
      <c r="I394" s="19"/>
      <c r="J394" s="19"/>
      <c r="K394" s="19"/>
      <c r="L394" s="19"/>
      <c r="M394" s="19"/>
    </row>
    <row r="395" spans="2:13" s="326" customFormat="1" x14ac:dyDescent="0.25">
      <c r="B395" s="70"/>
      <c r="C395" s="19"/>
      <c r="D395" s="19"/>
      <c r="E395" s="19"/>
      <c r="F395" s="19"/>
      <c r="G395" s="19"/>
      <c r="H395" s="19"/>
      <c r="I395" s="19"/>
      <c r="J395" s="19"/>
      <c r="K395" s="19"/>
      <c r="L395" s="19"/>
      <c r="M395" s="19"/>
    </row>
    <row r="396" spans="2:13" s="326" customFormat="1" x14ac:dyDescent="0.25">
      <c r="B396" s="70"/>
      <c r="C396" s="19"/>
      <c r="D396" s="19"/>
      <c r="E396" s="19"/>
      <c r="F396" s="19"/>
      <c r="G396" s="19"/>
      <c r="H396" s="19"/>
      <c r="I396" s="19"/>
      <c r="J396" s="19"/>
      <c r="K396" s="19"/>
      <c r="L396" s="19"/>
      <c r="M396" s="19"/>
    </row>
    <row r="397" spans="2:13" s="326" customFormat="1" x14ac:dyDescent="0.25">
      <c r="B397" s="70"/>
      <c r="C397" s="19"/>
      <c r="D397" s="19"/>
      <c r="E397" s="19"/>
      <c r="F397" s="19"/>
      <c r="G397" s="19"/>
      <c r="H397" s="19"/>
      <c r="I397" s="19"/>
      <c r="J397" s="19"/>
      <c r="K397" s="19"/>
      <c r="L397" s="19"/>
      <c r="M397" s="19"/>
    </row>
    <row r="403" spans="2:2" x14ac:dyDescent="0.25">
      <c r="B403" s="10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41"/>
  <sheetViews>
    <sheetView showGridLines="0" zoomScale="80" zoomScaleNormal="80" workbookViewId="0">
      <selection activeCell="J43" sqref="J43"/>
    </sheetView>
  </sheetViews>
  <sheetFormatPr defaultColWidth="9.140625" defaultRowHeight="15" x14ac:dyDescent="0.25"/>
  <cols>
    <col min="1" max="2" width="9.140625" style="318"/>
    <col min="3" max="3" width="9.7109375" style="318" customWidth="1"/>
    <col min="4" max="4" width="9.42578125" style="318" customWidth="1"/>
    <col min="5" max="5" width="10.42578125" style="318" customWidth="1"/>
    <col min="6" max="6" width="10.85546875" style="318" customWidth="1"/>
    <col min="7" max="9" width="9.140625" style="318"/>
    <col min="10" max="10" width="11.85546875" style="318" customWidth="1"/>
    <col min="11" max="11" width="12" style="318" customWidth="1"/>
    <col min="12" max="12" width="11.7109375" style="318" customWidth="1"/>
    <col min="13" max="13" width="11.85546875" style="318" customWidth="1"/>
    <col min="14" max="16384" width="9.140625" style="318"/>
  </cols>
  <sheetData>
    <row r="1" spans="3:15" ht="15.75" thickBot="1" x14ac:dyDescent="0.3"/>
    <row r="2" spans="3:15" ht="36.75" thickTop="1" x14ac:dyDescent="0.55000000000000004">
      <c r="C2" s="319"/>
      <c r="D2" s="418" t="s">
        <v>2725</v>
      </c>
      <c r="E2" s="418"/>
      <c r="F2" s="418"/>
      <c r="G2" s="418"/>
      <c r="H2" s="418"/>
      <c r="I2" s="418"/>
      <c r="J2" s="418"/>
      <c r="K2" s="418"/>
      <c r="L2" s="418"/>
      <c r="M2" s="418"/>
      <c r="N2" s="320"/>
    </row>
    <row r="3" spans="3:15" x14ac:dyDescent="0.25">
      <c r="C3" s="321"/>
      <c r="D3" s="322"/>
      <c r="E3" s="322"/>
      <c r="F3" s="322"/>
      <c r="G3" s="322"/>
      <c r="H3" s="322"/>
      <c r="I3" s="322"/>
      <c r="J3" s="322"/>
      <c r="K3" s="322"/>
      <c r="L3" s="322"/>
      <c r="M3" s="322"/>
      <c r="N3" s="323"/>
    </row>
    <row r="4" spans="3:15" ht="26.25" x14ac:dyDescent="0.25">
      <c r="C4" s="321"/>
      <c r="D4" s="419" t="s">
        <v>2726</v>
      </c>
      <c r="E4" s="419"/>
      <c r="F4" s="419"/>
      <c r="G4" s="419"/>
      <c r="H4" s="419"/>
      <c r="I4" s="419"/>
      <c r="J4" s="419"/>
      <c r="K4" s="419"/>
      <c r="L4" s="419"/>
      <c r="M4" s="419"/>
      <c r="N4" s="323"/>
    </row>
    <row r="5" spans="3:15" ht="15.75" thickBot="1" x14ac:dyDescent="0.3">
      <c r="C5" s="321"/>
      <c r="D5" s="324"/>
      <c r="E5" s="324"/>
      <c r="F5" s="324"/>
      <c r="G5" s="324"/>
      <c r="H5" s="324"/>
      <c r="I5" s="324"/>
      <c r="J5" s="324"/>
      <c r="K5" s="324"/>
      <c r="L5" s="324"/>
      <c r="M5" s="325"/>
      <c r="N5" s="323"/>
    </row>
    <row r="6" spans="3:15" ht="15.75" thickTop="1" x14ac:dyDescent="0.25">
      <c r="C6" s="321"/>
      <c r="M6" s="326"/>
      <c r="N6" s="323"/>
    </row>
    <row r="7" spans="3:15" x14ac:dyDescent="0.25">
      <c r="C7" s="321"/>
      <c r="N7" s="323"/>
    </row>
    <row r="8" spans="3:15" ht="16.5" thickBot="1" x14ac:dyDescent="0.3">
      <c r="C8" s="321"/>
      <c r="D8" s="327" t="s">
        <v>2727</v>
      </c>
      <c r="E8" s="328"/>
      <c r="F8" s="328"/>
      <c r="M8" s="326"/>
      <c r="N8" s="323"/>
    </row>
    <row r="9" spans="3:15" ht="15.75" thickTop="1" x14ac:dyDescent="0.25">
      <c r="C9" s="321"/>
      <c r="M9" s="326"/>
      <c r="N9" s="323"/>
    </row>
    <row r="10" spans="3:15" x14ac:dyDescent="0.25">
      <c r="C10" s="321"/>
      <c r="D10" s="329" t="s">
        <v>2728</v>
      </c>
      <c r="E10" s="329"/>
      <c r="F10" s="329"/>
      <c r="G10" s="329"/>
      <c r="H10" s="329"/>
      <c r="I10" s="329"/>
      <c r="J10" s="329" t="s">
        <v>2729</v>
      </c>
      <c r="K10" s="330">
        <v>0.1</v>
      </c>
      <c r="L10" s="330">
        <v>0.2</v>
      </c>
      <c r="M10" s="330">
        <v>0.3</v>
      </c>
      <c r="N10" s="323"/>
    </row>
    <row r="11" spans="3:15" x14ac:dyDescent="0.25">
      <c r="C11" s="321"/>
      <c r="D11" s="420" t="s">
        <v>2730</v>
      </c>
      <c r="E11" s="421"/>
      <c r="F11" s="421"/>
      <c r="G11" s="421"/>
      <c r="H11" s="421"/>
      <c r="I11" s="422"/>
      <c r="J11" s="331"/>
      <c r="K11" s="331"/>
      <c r="L11" s="331"/>
      <c r="M11" s="331"/>
      <c r="N11" s="323"/>
      <c r="O11" s="332"/>
    </row>
    <row r="12" spans="3:15" x14ac:dyDescent="0.25">
      <c r="C12" s="321"/>
      <c r="D12" s="423" t="s">
        <v>2731</v>
      </c>
      <c r="E12" s="424"/>
      <c r="F12" s="424"/>
      <c r="G12" s="424"/>
      <c r="H12" s="424"/>
      <c r="I12" s="425"/>
      <c r="J12" s="333"/>
      <c r="K12" s="333"/>
      <c r="L12" s="333"/>
      <c r="M12" s="333"/>
      <c r="N12" s="323"/>
    </row>
    <row r="13" spans="3:15" x14ac:dyDescent="0.25">
      <c r="C13" s="321"/>
      <c r="D13" s="423" t="s">
        <v>2732</v>
      </c>
      <c r="E13" s="424"/>
      <c r="F13" s="424"/>
      <c r="G13" s="424"/>
      <c r="H13" s="424"/>
      <c r="I13" s="425"/>
      <c r="J13" s="334"/>
      <c r="K13" s="334"/>
      <c r="L13" s="334"/>
      <c r="M13" s="334"/>
      <c r="N13" s="323"/>
    </row>
    <row r="14" spans="3:15" x14ac:dyDescent="0.25">
      <c r="C14" s="321"/>
      <c r="D14" s="423" t="s">
        <v>2733</v>
      </c>
      <c r="E14" s="424"/>
      <c r="F14" s="424"/>
      <c r="G14" s="424"/>
      <c r="H14" s="424"/>
      <c r="I14" s="425"/>
      <c r="J14" s="334"/>
      <c r="K14" s="334"/>
      <c r="L14" s="334"/>
      <c r="M14" s="334"/>
      <c r="N14" s="323"/>
    </row>
    <row r="15" spans="3:15" x14ac:dyDescent="0.25">
      <c r="C15" s="321"/>
      <c r="D15" s="423" t="s">
        <v>2734</v>
      </c>
      <c r="E15" s="424"/>
      <c r="F15" s="424"/>
      <c r="G15" s="424"/>
      <c r="H15" s="424"/>
      <c r="I15" s="425"/>
      <c r="J15" s="334"/>
      <c r="K15" s="334"/>
      <c r="L15" s="334"/>
      <c r="M15" s="334"/>
      <c r="N15" s="323"/>
    </row>
    <row r="16" spans="3:15" x14ac:dyDescent="0.25">
      <c r="C16" s="321"/>
      <c r="N16" s="323"/>
    </row>
    <row r="17" spans="3:14" x14ac:dyDescent="0.25">
      <c r="C17" s="321"/>
      <c r="N17" s="323"/>
    </row>
    <row r="18" spans="3:14" ht="16.5" thickBot="1" x14ac:dyDescent="0.3">
      <c r="C18" s="321"/>
      <c r="D18" s="327" t="s">
        <v>2735</v>
      </c>
      <c r="E18" s="328"/>
      <c r="F18" s="328"/>
      <c r="N18" s="323"/>
    </row>
    <row r="19" spans="3:14" ht="15.75" thickTop="1" x14ac:dyDescent="0.25">
      <c r="C19" s="321"/>
      <c r="N19" s="323"/>
    </row>
    <row r="20" spans="3:14" x14ac:dyDescent="0.25">
      <c r="C20" s="321"/>
      <c r="D20" s="426"/>
      <c r="E20" s="416"/>
      <c r="F20" s="416"/>
      <c r="G20" s="416"/>
      <c r="H20" s="416"/>
      <c r="I20" s="416"/>
      <c r="J20" s="416"/>
      <c r="K20" s="416"/>
      <c r="L20" s="416"/>
      <c r="M20" s="417"/>
      <c r="N20" s="323"/>
    </row>
    <row r="21" spans="3:14" x14ac:dyDescent="0.25">
      <c r="C21" s="321"/>
      <c r="D21" s="415"/>
      <c r="E21" s="416"/>
      <c r="F21" s="416"/>
      <c r="G21" s="416"/>
      <c r="H21" s="416"/>
      <c r="I21" s="416"/>
      <c r="J21" s="416"/>
      <c r="K21" s="416"/>
      <c r="L21" s="416"/>
      <c r="M21" s="417"/>
      <c r="N21" s="323"/>
    </row>
    <row r="22" spans="3:14" x14ac:dyDescent="0.25">
      <c r="C22" s="321"/>
      <c r="D22" s="415"/>
      <c r="E22" s="416"/>
      <c r="F22" s="416"/>
      <c r="G22" s="416"/>
      <c r="H22" s="416"/>
      <c r="I22" s="416"/>
      <c r="J22" s="416"/>
      <c r="K22" s="416"/>
      <c r="L22" s="416"/>
      <c r="M22" s="417"/>
      <c r="N22" s="323"/>
    </row>
    <row r="23" spans="3:14" x14ac:dyDescent="0.25">
      <c r="C23" s="321"/>
      <c r="D23" s="415"/>
      <c r="E23" s="416"/>
      <c r="F23" s="416"/>
      <c r="G23" s="416"/>
      <c r="H23" s="416"/>
      <c r="I23" s="416"/>
      <c r="J23" s="416"/>
      <c r="K23" s="416"/>
      <c r="L23" s="416"/>
      <c r="M23" s="417"/>
      <c r="N23" s="323"/>
    </row>
    <row r="24" spans="3:14" x14ac:dyDescent="0.25">
      <c r="C24" s="321"/>
      <c r="D24" s="412"/>
      <c r="E24" s="413"/>
      <c r="F24" s="413"/>
      <c r="G24" s="413"/>
      <c r="H24" s="413"/>
      <c r="I24" s="413"/>
      <c r="J24" s="413"/>
      <c r="K24" s="413"/>
      <c r="L24" s="413"/>
      <c r="M24" s="414"/>
      <c r="N24" s="323"/>
    </row>
    <row r="25" spans="3:14" x14ac:dyDescent="0.25">
      <c r="C25" s="321"/>
      <c r="D25" s="412"/>
      <c r="E25" s="413"/>
      <c r="F25" s="413"/>
      <c r="G25" s="413"/>
      <c r="H25" s="413"/>
      <c r="I25" s="413"/>
      <c r="J25" s="413"/>
      <c r="K25" s="413"/>
      <c r="L25" s="413"/>
      <c r="M25" s="414"/>
      <c r="N25" s="323"/>
    </row>
    <row r="26" spans="3:14" x14ac:dyDescent="0.25">
      <c r="C26" s="321"/>
      <c r="D26" s="415"/>
      <c r="E26" s="416"/>
      <c r="F26" s="416"/>
      <c r="G26" s="416"/>
      <c r="H26" s="416"/>
      <c r="I26" s="416"/>
      <c r="J26" s="416"/>
      <c r="K26" s="416"/>
      <c r="L26" s="416"/>
      <c r="M26" s="417"/>
      <c r="N26" s="323"/>
    </row>
    <row r="27" spans="3:14" x14ac:dyDescent="0.25">
      <c r="C27" s="321"/>
      <c r="D27" s="415"/>
      <c r="E27" s="416"/>
      <c r="F27" s="416"/>
      <c r="G27" s="416"/>
      <c r="H27" s="416"/>
      <c r="I27" s="416"/>
      <c r="J27" s="416"/>
      <c r="K27" s="416"/>
      <c r="L27" s="416"/>
      <c r="M27" s="417"/>
      <c r="N27" s="323"/>
    </row>
    <row r="28" spans="3:14" x14ac:dyDescent="0.25">
      <c r="C28" s="321"/>
      <c r="D28" s="412"/>
      <c r="E28" s="413"/>
      <c r="F28" s="413"/>
      <c r="G28" s="413"/>
      <c r="H28" s="413"/>
      <c r="I28" s="413"/>
      <c r="J28" s="413"/>
      <c r="K28" s="413"/>
      <c r="L28" s="413"/>
      <c r="M28" s="414"/>
      <c r="N28" s="323"/>
    </row>
    <row r="29" spans="3:14" x14ac:dyDescent="0.25">
      <c r="C29" s="321"/>
      <c r="D29" s="412"/>
      <c r="E29" s="413"/>
      <c r="F29" s="413"/>
      <c r="G29" s="413"/>
      <c r="H29" s="413"/>
      <c r="I29" s="413"/>
      <c r="J29" s="413"/>
      <c r="K29" s="413"/>
      <c r="L29" s="413"/>
      <c r="M29" s="414"/>
      <c r="N29" s="323"/>
    </row>
    <row r="30" spans="3:14" x14ac:dyDescent="0.25">
      <c r="C30" s="321"/>
      <c r="D30" s="412"/>
      <c r="E30" s="413"/>
      <c r="F30" s="413"/>
      <c r="G30" s="413"/>
      <c r="H30" s="413"/>
      <c r="I30" s="413"/>
      <c r="J30" s="413"/>
      <c r="K30" s="413"/>
      <c r="L30" s="413"/>
      <c r="M30" s="414"/>
      <c r="N30" s="323"/>
    </row>
    <row r="31" spans="3:14" x14ac:dyDescent="0.25">
      <c r="C31" s="321"/>
      <c r="N31" s="323"/>
    </row>
    <row r="32" spans="3:14" x14ac:dyDescent="0.25">
      <c r="C32" s="321"/>
      <c r="N32" s="323"/>
    </row>
    <row r="33" spans="3:14" x14ac:dyDescent="0.25">
      <c r="C33" s="406"/>
      <c r="D33" s="407"/>
      <c r="E33" s="407"/>
      <c r="F33" s="407"/>
      <c r="G33" s="407"/>
      <c r="H33" s="407"/>
      <c r="I33" s="407"/>
      <c r="J33" s="407"/>
      <c r="K33" s="407"/>
      <c r="L33" s="407"/>
      <c r="M33" s="407"/>
      <c r="N33" s="408"/>
    </row>
    <row r="34" spans="3:14" x14ac:dyDescent="0.25">
      <c r="C34" s="406"/>
      <c r="D34" s="407"/>
      <c r="E34" s="407"/>
      <c r="F34" s="407"/>
      <c r="G34" s="407"/>
      <c r="H34" s="407"/>
      <c r="I34" s="407"/>
      <c r="J34" s="407"/>
      <c r="K34" s="407"/>
      <c r="L34" s="407"/>
      <c r="M34" s="407"/>
      <c r="N34" s="408"/>
    </row>
    <row r="35" spans="3:14" x14ac:dyDescent="0.25">
      <c r="C35" s="406"/>
      <c r="D35" s="407"/>
      <c r="E35" s="407"/>
      <c r="F35" s="407"/>
      <c r="G35" s="407"/>
      <c r="H35" s="407"/>
      <c r="I35" s="407"/>
      <c r="J35" s="407"/>
      <c r="K35" s="407"/>
      <c r="L35" s="407"/>
      <c r="M35" s="407"/>
      <c r="N35" s="408"/>
    </row>
    <row r="36" spans="3:14" ht="15.75" thickBot="1" x14ac:dyDescent="0.3">
      <c r="C36" s="409"/>
      <c r="D36" s="410"/>
      <c r="E36" s="410"/>
      <c r="F36" s="410"/>
      <c r="G36" s="410"/>
      <c r="H36" s="410"/>
      <c r="I36" s="410"/>
      <c r="J36" s="410"/>
      <c r="K36" s="410"/>
      <c r="L36" s="410"/>
      <c r="M36" s="410"/>
      <c r="N36" s="411"/>
    </row>
    <row r="37" spans="3:14" ht="15.75" thickTop="1" x14ac:dyDescent="0.25"/>
    <row r="41" spans="3:14" x14ac:dyDescent="0.25">
      <c r="H41"/>
    </row>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G84" sqref="G84"/>
    </sheetView>
  </sheetViews>
  <sheetFormatPr defaultColWidth="8.85546875" defaultRowHeight="15" outlineLevelRow="1" x14ac:dyDescent="0.25"/>
  <cols>
    <col min="1" max="1" width="13.28515625" style="46" customWidth="1"/>
    <col min="2" max="2" width="60.5703125" style="46" bestFit="1" customWidth="1"/>
    <col min="3" max="7" width="41" style="46" customWidth="1"/>
    <col min="8" max="8" width="7.28515625" style="46" customWidth="1"/>
    <col min="9" max="9" width="92" style="46" customWidth="1"/>
    <col min="10" max="11" width="47.7109375" style="46" customWidth="1"/>
    <col min="12" max="12" width="7.28515625" style="46" customWidth="1"/>
    <col min="13" max="13" width="25.7109375" style="46" customWidth="1"/>
    <col min="14" max="14" width="25.7109375" style="44" customWidth="1"/>
    <col min="15" max="16384" width="8.85546875" style="76"/>
  </cols>
  <sheetData>
    <row r="1" spans="1:13" ht="45" customHeight="1" x14ac:dyDescent="0.25">
      <c r="A1" s="427" t="s">
        <v>1568</v>
      </c>
      <c r="B1" s="427"/>
    </row>
    <row r="2" spans="1:13" ht="31.5" x14ac:dyDescent="0.25">
      <c r="A2" s="153" t="s">
        <v>1567</v>
      </c>
      <c r="B2" s="153"/>
      <c r="C2" s="44"/>
      <c r="D2" s="44"/>
      <c r="E2" s="44"/>
      <c r="F2" s="160" t="s">
        <v>2094</v>
      </c>
      <c r="G2" s="79"/>
      <c r="H2" s="44"/>
      <c r="I2" s="43"/>
      <c r="J2" s="44"/>
      <c r="K2" s="44"/>
      <c r="L2" s="44"/>
      <c r="M2" s="44"/>
    </row>
    <row r="3" spans="1:13" ht="15.75" thickBot="1" x14ac:dyDescent="0.3">
      <c r="A3" s="44"/>
      <c r="B3" s="45"/>
      <c r="C3" s="45"/>
      <c r="D3" s="44"/>
      <c r="E3" s="44"/>
      <c r="F3" s="44"/>
      <c r="G3" s="44"/>
      <c r="H3" s="44"/>
      <c r="L3" s="44"/>
      <c r="M3" s="44"/>
    </row>
    <row r="4" spans="1:13" ht="19.5" thickBot="1" x14ac:dyDescent="0.3">
      <c r="A4" s="47"/>
      <c r="B4" s="48" t="s">
        <v>71</v>
      </c>
      <c r="C4" s="49" t="s">
        <v>217</v>
      </c>
      <c r="D4" s="47"/>
      <c r="E4" s="47"/>
      <c r="F4" s="44"/>
      <c r="G4" s="44"/>
      <c r="H4" s="44"/>
      <c r="I4" s="57" t="s">
        <v>1560</v>
      </c>
      <c r="J4" s="101" t="s">
        <v>1239</v>
      </c>
      <c r="L4" s="44"/>
      <c r="M4" s="44"/>
    </row>
    <row r="5" spans="1:13" ht="15.75" thickBot="1" x14ac:dyDescent="0.3">
      <c r="H5" s="44"/>
      <c r="I5" s="106" t="s">
        <v>1241</v>
      </c>
      <c r="J5" s="46" t="s">
        <v>1242</v>
      </c>
      <c r="L5" s="44"/>
      <c r="M5" s="44"/>
    </row>
    <row r="6" spans="1:13" ht="18.75" x14ac:dyDescent="0.25">
      <c r="A6" s="50"/>
      <c r="B6" s="51" t="s">
        <v>1465</v>
      </c>
      <c r="C6" s="50"/>
      <c r="E6" s="52"/>
      <c r="F6" s="52"/>
      <c r="G6" s="52"/>
      <c r="H6" s="44"/>
      <c r="I6" s="106" t="s">
        <v>1244</v>
      </c>
      <c r="J6" s="46" t="s">
        <v>1245</v>
      </c>
      <c r="L6" s="44"/>
      <c r="M6" s="44"/>
    </row>
    <row r="7" spans="1:13" x14ac:dyDescent="0.25">
      <c r="B7" s="54" t="s">
        <v>1566</v>
      </c>
      <c r="H7" s="44"/>
      <c r="I7" s="106" t="s">
        <v>1247</v>
      </c>
      <c r="J7" s="46" t="s">
        <v>1248</v>
      </c>
      <c r="L7" s="44"/>
      <c r="M7" s="44"/>
    </row>
    <row r="8" spans="1:13" x14ac:dyDescent="0.25">
      <c r="B8" s="54" t="s">
        <v>1478</v>
      </c>
      <c r="H8" s="44"/>
      <c r="I8" s="106" t="s">
        <v>1558</v>
      </c>
      <c r="J8" s="46" t="s">
        <v>1559</v>
      </c>
      <c r="L8" s="44"/>
      <c r="M8" s="44"/>
    </row>
    <row r="9" spans="1:13" ht="15.75" thickBot="1" x14ac:dyDescent="0.3">
      <c r="B9" s="55" t="s">
        <v>1500</v>
      </c>
      <c r="H9" s="44"/>
      <c r="L9" s="44"/>
      <c r="M9" s="44"/>
    </row>
    <row r="10" spans="1:13" x14ac:dyDescent="0.25">
      <c r="B10" s="56"/>
      <c r="H10" s="44"/>
      <c r="I10" s="107" t="s">
        <v>1562</v>
      </c>
      <c r="L10" s="44"/>
      <c r="M10" s="44"/>
    </row>
    <row r="11" spans="1:13" x14ac:dyDescent="0.25">
      <c r="B11" s="56"/>
      <c r="H11" s="44"/>
      <c r="I11" s="107" t="s">
        <v>1564</v>
      </c>
      <c r="L11" s="44"/>
      <c r="M11" s="44"/>
    </row>
    <row r="12" spans="1:13" ht="37.5" x14ac:dyDescent="0.25">
      <c r="A12" s="57" t="s">
        <v>80</v>
      </c>
      <c r="B12" s="57" t="s">
        <v>1549</v>
      </c>
      <c r="C12" s="58"/>
      <c r="D12" s="58"/>
      <c r="E12" s="58"/>
      <c r="F12" s="58"/>
      <c r="G12" s="58"/>
      <c r="H12" s="44"/>
      <c r="L12" s="44"/>
      <c r="M12" s="44"/>
    </row>
    <row r="13" spans="1:13" ht="15" customHeight="1" x14ac:dyDescent="0.25">
      <c r="A13" s="65"/>
      <c r="B13" s="66" t="s">
        <v>1477</v>
      </c>
      <c r="C13" s="65" t="s">
        <v>1548</v>
      </c>
      <c r="D13" s="65" t="s">
        <v>1561</v>
      </c>
      <c r="E13" s="67"/>
      <c r="F13" s="68"/>
      <c r="G13" s="68"/>
      <c r="H13" s="44"/>
      <c r="L13" s="44"/>
      <c r="M13" s="44"/>
    </row>
    <row r="14" spans="1:13" x14ac:dyDescent="0.25">
      <c r="A14" s="46" t="s">
        <v>1466</v>
      </c>
      <c r="B14" s="63" t="s">
        <v>1431</v>
      </c>
      <c r="C14" s="104" t="s">
        <v>1542</v>
      </c>
      <c r="D14" s="104" t="s">
        <v>1542</v>
      </c>
      <c r="E14" s="52"/>
      <c r="F14" s="52"/>
      <c r="G14" s="52"/>
      <c r="H14" s="44"/>
      <c r="L14" s="44"/>
      <c r="M14" s="44"/>
    </row>
    <row r="15" spans="1:13" x14ac:dyDescent="0.25">
      <c r="A15" s="46" t="s">
        <v>1467</v>
      </c>
      <c r="B15" s="63" t="s">
        <v>433</v>
      </c>
      <c r="C15" s="46" t="s">
        <v>82</v>
      </c>
      <c r="D15" s="46" t="s">
        <v>82</v>
      </c>
      <c r="E15" s="52"/>
      <c r="F15" s="52"/>
      <c r="G15" s="52"/>
      <c r="H15" s="44"/>
      <c r="L15" s="44"/>
      <c r="M15" s="44"/>
    </row>
    <row r="16" spans="1:13" x14ac:dyDescent="0.25">
      <c r="A16" s="46" t="s">
        <v>1468</v>
      </c>
      <c r="B16" s="63" t="s">
        <v>1432</v>
      </c>
      <c r="C16" s="46" t="s">
        <v>82</v>
      </c>
      <c r="D16" s="46" t="s">
        <v>82</v>
      </c>
      <c r="E16" s="52"/>
      <c r="F16" s="52"/>
      <c r="G16" s="52"/>
      <c r="H16" s="44"/>
      <c r="L16" s="44"/>
      <c r="M16" s="44"/>
    </row>
    <row r="17" spans="1:13" x14ac:dyDescent="0.25">
      <c r="A17" s="46" t="s">
        <v>1469</v>
      </c>
      <c r="B17" s="234" t="s">
        <v>1433</v>
      </c>
      <c r="C17" s="46" t="s">
        <v>82</v>
      </c>
      <c r="D17" s="46" t="s">
        <v>82</v>
      </c>
      <c r="E17" s="52"/>
      <c r="F17" s="52"/>
      <c r="G17" s="52"/>
      <c r="H17" s="44"/>
      <c r="L17" s="44"/>
      <c r="M17" s="44"/>
    </row>
    <row r="18" spans="1:13" x14ac:dyDescent="0.25">
      <c r="A18" s="46" t="s">
        <v>1470</v>
      </c>
      <c r="B18" s="63" t="s">
        <v>1434</v>
      </c>
      <c r="C18" s="46" t="s">
        <v>82</v>
      </c>
      <c r="D18" s="46" t="s">
        <v>82</v>
      </c>
      <c r="E18" s="52"/>
      <c r="F18" s="52"/>
      <c r="G18" s="52"/>
      <c r="H18" s="44"/>
      <c r="L18" s="44"/>
      <c r="M18" s="44"/>
    </row>
    <row r="19" spans="1:13" x14ac:dyDescent="0.25">
      <c r="A19" s="46" t="s">
        <v>1471</v>
      </c>
      <c r="B19" s="63" t="s">
        <v>1435</v>
      </c>
      <c r="C19" s="46" t="s">
        <v>82</v>
      </c>
      <c r="D19" s="46" t="s">
        <v>82</v>
      </c>
      <c r="E19" s="52"/>
      <c r="F19" s="52"/>
      <c r="G19" s="52"/>
      <c r="H19" s="44"/>
      <c r="L19" s="44"/>
      <c r="M19" s="44"/>
    </row>
    <row r="20" spans="1:13" x14ac:dyDescent="0.25">
      <c r="A20" s="46" t="s">
        <v>1472</v>
      </c>
      <c r="B20" s="63" t="s">
        <v>1436</v>
      </c>
      <c r="C20" s="46" t="s">
        <v>82</v>
      </c>
      <c r="D20" s="46" t="s">
        <v>82</v>
      </c>
      <c r="E20" s="52"/>
      <c r="F20" s="52"/>
      <c r="G20" s="52"/>
      <c r="H20" s="44"/>
      <c r="L20" s="44"/>
      <c r="M20" s="44"/>
    </row>
    <row r="21" spans="1:13" x14ac:dyDescent="0.25">
      <c r="A21" s="46" t="s">
        <v>1473</v>
      </c>
      <c r="B21" s="63" t="s">
        <v>1437</v>
      </c>
      <c r="C21" s="46" t="s">
        <v>82</v>
      </c>
      <c r="D21" s="46" t="s">
        <v>82</v>
      </c>
      <c r="E21" s="52"/>
      <c r="F21" s="52"/>
      <c r="G21" s="52"/>
      <c r="H21" s="44"/>
      <c r="L21" s="44"/>
      <c r="M21" s="44"/>
    </row>
    <row r="22" spans="1:13" x14ac:dyDescent="0.25">
      <c r="A22" s="46" t="s">
        <v>1474</v>
      </c>
      <c r="B22" s="63" t="s">
        <v>1438</v>
      </c>
      <c r="C22" s="46" t="s">
        <v>82</v>
      </c>
      <c r="D22" s="46" t="s">
        <v>82</v>
      </c>
      <c r="E22" s="52"/>
      <c r="F22" s="52"/>
      <c r="G22" s="52"/>
      <c r="H22" s="44"/>
      <c r="L22" s="44"/>
      <c r="M22" s="44"/>
    </row>
    <row r="23" spans="1:13" x14ac:dyDescent="0.25">
      <c r="A23" s="46" t="s">
        <v>1475</v>
      </c>
      <c r="B23" s="63" t="s">
        <v>1544</v>
      </c>
      <c r="C23" s="46" t="s">
        <v>82</v>
      </c>
      <c r="D23" s="46" t="s">
        <v>82</v>
      </c>
      <c r="E23" s="52"/>
      <c r="F23" s="52"/>
      <c r="G23" s="52"/>
      <c r="H23" s="44"/>
      <c r="L23" s="44"/>
      <c r="M23" s="44"/>
    </row>
    <row r="24" spans="1:13" x14ac:dyDescent="0.25">
      <c r="A24" s="46" t="s">
        <v>1546</v>
      </c>
      <c r="B24" s="63" t="s">
        <v>1545</v>
      </c>
      <c r="C24" s="46" t="s">
        <v>82</v>
      </c>
      <c r="D24" s="46" t="s">
        <v>82</v>
      </c>
      <c r="E24" s="52"/>
      <c r="F24" s="52"/>
      <c r="G24" s="52"/>
      <c r="H24" s="44"/>
      <c r="L24" s="44"/>
      <c r="M24" s="44"/>
    </row>
    <row r="25" spans="1:13" outlineLevel="1" x14ac:dyDescent="0.25">
      <c r="A25" s="46" t="s">
        <v>1476</v>
      </c>
      <c r="B25" s="61"/>
      <c r="E25" s="52"/>
      <c r="F25" s="52"/>
      <c r="G25" s="52"/>
      <c r="H25" s="44"/>
      <c r="L25" s="44"/>
      <c r="M25" s="44"/>
    </row>
    <row r="26" spans="1:13" outlineLevel="1" x14ac:dyDescent="0.25">
      <c r="A26" s="46" t="s">
        <v>1479</v>
      </c>
      <c r="B26" s="61"/>
      <c r="E26" s="52"/>
      <c r="F26" s="52"/>
      <c r="G26" s="52"/>
      <c r="H26" s="44"/>
      <c r="L26" s="44"/>
      <c r="M26" s="44"/>
    </row>
    <row r="27" spans="1:13" outlineLevel="1" x14ac:dyDescent="0.25">
      <c r="A27" s="46" t="s">
        <v>1480</v>
      </c>
      <c r="B27" s="61"/>
      <c r="E27" s="52"/>
      <c r="F27" s="52"/>
      <c r="G27" s="52"/>
      <c r="H27" s="44"/>
      <c r="L27" s="44"/>
      <c r="M27" s="44"/>
    </row>
    <row r="28" spans="1:13" outlineLevel="1" x14ac:dyDescent="0.25">
      <c r="A28" s="46" t="s">
        <v>1481</v>
      </c>
      <c r="B28" s="61"/>
      <c r="E28" s="52"/>
      <c r="F28" s="52"/>
      <c r="G28" s="52"/>
      <c r="H28" s="44"/>
      <c r="L28" s="44"/>
      <c r="M28" s="44"/>
    </row>
    <row r="29" spans="1:13" outlineLevel="1" x14ac:dyDescent="0.25">
      <c r="A29" s="46" t="s">
        <v>1482</v>
      </c>
      <c r="B29" s="61"/>
      <c r="E29" s="52"/>
      <c r="F29" s="52"/>
      <c r="G29" s="52"/>
      <c r="H29" s="44"/>
      <c r="L29" s="44"/>
      <c r="M29" s="44"/>
    </row>
    <row r="30" spans="1:13" outlineLevel="1" x14ac:dyDescent="0.25">
      <c r="A30" s="46" t="s">
        <v>1483</v>
      </c>
      <c r="B30" s="61"/>
      <c r="E30" s="52"/>
      <c r="F30" s="52"/>
      <c r="G30" s="52"/>
      <c r="H30" s="44"/>
      <c r="L30" s="44"/>
      <c r="M30" s="44"/>
    </row>
    <row r="31" spans="1:13" outlineLevel="1" x14ac:dyDescent="0.25">
      <c r="A31" s="46" t="s">
        <v>1484</v>
      </c>
      <c r="B31" s="61"/>
      <c r="E31" s="52"/>
      <c r="F31" s="52"/>
      <c r="G31" s="52"/>
      <c r="H31" s="44"/>
      <c r="L31" s="44"/>
      <c r="M31" s="44"/>
    </row>
    <row r="32" spans="1:13" outlineLevel="1" x14ac:dyDescent="0.25">
      <c r="A32" s="46" t="s">
        <v>1485</v>
      </c>
      <c r="B32" s="61"/>
      <c r="E32" s="52"/>
      <c r="F32" s="52"/>
      <c r="G32" s="52"/>
      <c r="H32" s="44"/>
      <c r="L32" s="44"/>
      <c r="M32" s="44"/>
    </row>
    <row r="33" spans="1:13" ht="18.75" x14ac:dyDescent="0.25">
      <c r="A33" s="58"/>
      <c r="B33" s="57" t="s">
        <v>1478</v>
      </c>
      <c r="C33" s="58"/>
      <c r="D33" s="58"/>
      <c r="E33" s="58"/>
      <c r="F33" s="58"/>
      <c r="G33" s="58"/>
      <c r="H33" s="44"/>
      <c r="L33" s="44"/>
      <c r="M33" s="44"/>
    </row>
    <row r="34" spans="1:13" ht="15" customHeight="1" x14ac:dyDescent="0.25">
      <c r="A34" s="65"/>
      <c r="B34" s="66" t="s">
        <v>1439</v>
      </c>
      <c r="C34" s="65" t="s">
        <v>1556</v>
      </c>
      <c r="D34" s="65" t="s">
        <v>1561</v>
      </c>
      <c r="E34" s="65" t="s">
        <v>1440</v>
      </c>
      <c r="F34" s="68"/>
      <c r="G34" s="68"/>
      <c r="H34" s="44"/>
      <c r="L34" s="44"/>
      <c r="M34" s="44"/>
    </row>
    <row r="35" spans="1:13" x14ac:dyDescent="0.25">
      <c r="A35" s="46" t="s">
        <v>1501</v>
      </c>
      <c r="B35" s="104" t="s">
        <v>1542</v>
      </c>
      <c r="C35" s="104" t="s">
        <v>1557</v>
      </c>
      <c r="D35" s="104" t="s">
        <v>1543</v>
      </c>
      <c r="E35" s="104" t="s">
        <v>1541</v>
      </c>
      <c r="F35" s="105"/>
      <c r="G35" s="105"/>
      <c r="H35" s="44"/>
      <c r="L35" s="44"/>
      <c r="M35" s="44"/>
    </row>
    <row r="36" spans="1:13" x14ac:dyDescent="0.25">
      <c r="A36" s="46" t="s">
        <v>1502</v>
      </c>
      <c r="B36" s="63" t="s">
        <v>1441</v>
      </c>
      <c r="C36" s="46" t="s">
        <v>82</v>
      </c>
      <c r="D36" s="46" t="s">
        <v>82</v>
      </c>
      <c r="E36" s="46" t="s">
        <v>82</v>
      </c>
      <c r="H36" s="44"/>
      <c r="L36" s="44"/>
      <c r="M36" s="44"/>
    </row>
    <row r="37" spans="1:13" x14ac:dyDescent="0.25">
      <c r="A37" s="46" t="s">
        <v>1503</v>
      </c>
      <c r="B37" s="63" t="s">
        <v>1442</v>
      </c>
      <c r="C37" s="46" t="s">
        <v>82</v>
      </c>
      <c r="D37" s="46" t="s">
        <v>82</v>
      </c>
      <c r="E37" s="46" t="s">
        <v>82</v>
      </c>
      <c r="H37" s="44"/>
      <c r="L37" s="44"/>
      <c r="M37" s="44"/>
    </row>
    <row r="38" spans="1:13" x14ac:dyDescent="0.25">
      <c r="A38" s="46" t="s">
        <v>1504</v>
      </c>
      <c r="B38" s="63" t="s">
        <v>1443</v>
      </c>
      <c r="C38" s="46" t="s">
        <v>82</v>
      </c>
      <c r="D38" s="46" t="s">
        <v>82</v>
      </c>
      <c r="E38" s="46" t="s">
        <v>82</v>
      </c>
      <c r="H38" s="44"/>
      <c r="L38" s="44"/>
      <c r="M38" s="44"/>
    </row>
    <row r="39" spans="1:13" x14ac:dyDescent="0.25">
      <c r="A39" s="46" t="s">
        <v>1505</v>
      </c>
      <c r="B39" s="63" t="s">
        <v>1444</v>
      </c>
      <c r="C39" s="46" t="s">
        <v>82</v>
      </c>
      <c r="D39" s="46" t="s">
        <v>82</v>
      </c>
      <c r="E39" s="46" t="s">
        <v>82</v>
      </c>
      <c r="H39" s="44"/>
      <c r="L39" s="44"/>
      <c r="M39" s="44"/>
    </row>
    <row r="40" spans="1:13" x14ac:dyDescent="0.25">
      <c r="A40" s="46" t="s">
        <v>1506</v>
      </c>
      <c r="B40" s="63" t="s">
        <v>1445</v>
      </c>
      <c r="C40" s="46" t="s">
        <v>82</v>
      </c>
      <c r="D40" s="46" t="s">
        <v>82</v>
      </c>
      <c r="E40" s="46" t="s">
        <v>82</v>
      </c>
      <c r="H40" s="44"/>
      <c r="L40" s="44"/>
      <c r="M40" s="44"/>
    </row>
    <row r="41" spans="1:13" x14ac:dyDescent="0.25">
      <c r="A41" s="46" t="s">
        <v>1507</v>
      </c>
      <c r="B41" s="63" t="s">
        <v>1446</v>
      </c>
      <c r="C41" s="46" t="s">
        <v>82</v>
      </c>
      <c r="D41" s="46" t="s">
        <v>82</v>
      </c>
      <c r="E41" s="46" t="s">
        <v>82</v>
      </c>
      <c r="H41" s="44"/>
      <c r="L41" s="44"/>
      <c r="M41" s="44"/>
    </row>
    <row r="42" spans="1:13" x14ac:dyDescent="0.25">
      <c r="A42" s="46" t="s">
        <v>1508</v>
      </c>
      <c r="B42" s="63" t="s">
        <v>1447</v>
      </c>
      <c r="C42" s="46" t="s">
        <v>82</v>
      </c>
      <c r="D42" s="46" t="s">
        <v>82</v>
      </c>
      <c r="E42" s="46" t="s">
        <v>82</v>
      </c>
      <c r="H42" s="44"/>
      <c r="L42" s="44"/>
      <c r="M42" s="44"/>
    </row>
    <row r="43" spans="1:13" x14ac:dyDescent="0.25">
      <c r="A43" s="46" t="s">
        <v>1509</v>
      </c>
      <c r="B43" s="63" t="s">
        <v>1448</v>
      </c>
      <c r="C43" s="46" t="s">
        <v>82</v>
      </c>
      <c r="D43" s="46" t="s">
        <v>82</v>
      </c>
      <c r="E43" s="46" t="s">
        <v>82</v>
      </c>
      <c r="H43" s="44"/>
      <c r="L43" s="44"/>
      <c r="M43" s="44"/>
    </row>
    <row r="44" spans="1:13" x14ac:dyDescent="0.25">
      <c r="A44" s="46" t="s">
        <v>1510</v>
      </c>
      <c r="B44" s="63" t="s">
        <v>1449</v>
      </c>
      <c r="C44" s="46" t="s">
        <v>82</v>
      </c>
      <c r="D44" s="46" t="s">
        <v>82</v>
      </c>
      <c r="E44" s="46" t="s">
        <v>82</v>
      </c>
      <c r="H44" s="44"/>
      <c r="L44" s="44"/>
      <c r="M44" s="44"/>
    </row>
    <row r="45" spans="1:13" x14ac:dyDescent="0.25">
      <c r="A45" s="46" t="s">
        <v>1511</v>
      </c>
      <c r="B45" s="63" t="s">
        <v>1450</v>
      </c>
      <c r="C45" s="46" t="s">
        <v>82</v>
      </c>
      <c r="D45" s="46" t="s">
        <v>82</v>
      </c>
      <c r="E45" s="46" t="s">
        <v>82</v>
      </c>
      <c r="H45" s="44"/>
      <c r="L45" s="44"/>
      <c r="M45" s="44"/>
    </row>
    <row r="46" spans="1:13" x14ac:dyDescent="0.25">
      <c r="A46" s="46" t="s">
        <v>1512</v>
      </c>
      <c r="B46" s="63" t="s">
        <v>1451</v>
      </c>
      <c r="C46" s="46" t="s">
        <v>82</v>
      </c>
      <c r="D46" s="46" t="s">
        <v>82</v>
      </c>
      <c r="E46" s="46" t="s">
        <v>82</v>
      </c>
      <c r="H46" s="44"/>
      <c r="L46" s="44"/>
      <c r="M46" s="44"/>
    </row>
    <row r="47" spans="1:13" x14ac:dyDescent="0.25">
      <c r="A47" s="46" t="s">
        <v>1513</v>
      </c>
      <c r="B47" s="63" t="s">
        <v>1452</v>
      </c>
      <c r="C47" s="46" t="s">
        <v>82</v>
      </c>
      <c r="D47" s="46" t="s">
        <v>82</v>
      </c>
      <c r="E47" s="46" t="s">
        <v>82</v>
      </c>
      <c r="H47" s="44"/>
      <c r="L47" s="44"/>
      <c r="M47" s="44"/>
    </row>
    <row r="48" spans="1:13" x14ac:dyDescent="0.25">
      <c r="A48" s="46" t="s">
        <v>1514</v>
      </c>
      <c r="B48" s="63" t="s">
        <v>1453</v>
      </c>
      <c r="C48" s="46" t="s">
        <v>82</v>
      </c>
      <c r="D48" s="46" t="s">
        <v>82</v>
      </c>
      <c r="E48" s="46" t="s">
        <v>82</v>
      </c>
      <c r="H48" s="44"/>
      <c r="L48" s="44"/>
      <c r="M48" s="44"/>
    </row>
    <row r="49" spans="1:13" x14ac:dyDescent="0.25">
      <c r="A49" s="46" t="s">
        <v>1515</v>
      </c>
      <c r="B49" s="63" t="s">
        <v>1454</v>
      </c>
      <c r="C49" s="46" t="s">
        <v>82</v>
      </c>
      <c r="D49" s="46" t="s">
        <v>82</v>
      </c>
      <c r="E49" s="46" t="s">
        <v>82</v>
      </c>
      <c r="H49" s="44"/>
      <c r="L49" s="44"/>
      <c r="M49" s="44"/>
    </row>
    <row r="50" spans="1:13" x14ac:dyDescent="0.25">
      <c r="A50" s="46" t="s">
        <v>1516</v>
      </c>
      <c r="B50" s="63" t="s">
        <v>1455</v>
      </c>
      <c r="C50" s="46" t="s">
        <v>82</v>
      </c>
      <c r="D50" s="46" t="s">
        <v>82</v>
      </c>
      <c r="E50" s="46" t="s">
        <v>82</v>
      </c>
      <c r="H50" s="44"/>
      <c r="L50" s="44"/>
      <c r="M50" s="44"/>
    </row>
    <row r="51" spans="1:13" x14ac:dyDescent="0.25">
      <c r="A51" s="46" t="s">
        <v>1517</v>
      </c>
      <c r="B51" s="63" t="s">
        <v>1456</v>
      </c>
      <c r="C51" s="46" t="s">
        <v>82</v>
      </c>
      <c r="D51" s="46" t="s">
        <v>82</v>
      </c>
      <c r="E51" s="46" t="s">
        <v>82</v>
      </c>
      <c r="H51" s="44"/>
      <c r="L51" s="44"/>
      <c r="M51" s="44"/>
    </row>
    <row r="52" spans="1:13" x14ac:dyDescent="0.25">
      <c r="A52" s="46" t="s">
        <v>1518</v>
      </c>
      <c r="B52" s="63" t="s">
        <v>1457</v>
      </c>
      <c r="C52" s="46" t="s">
        <v>82</v>
      </c>
      <c r="D52" s="46" t="s">
        <v>82</v>
      </c>
      <c r="E52" s="46" t="s">
        <v>82</v>
      </c>
      <c r="H52" s="44"/>
      <c r="L52" s="44"/>
      <c r="M52" s="44"/>
    </row>
    <row r="53" spans="1:13" x14ac:dyDescent="0.25">
      <c r="A53" s="46" t="s">
        <v>1519</v>
      </c>
      <c r="B53" s="63" t="s">
        <v>1458</v>
      </c>
      <c r="C53" s="46" t="s">
        <v>82</v>
      </c>
      <c r="D53" s="46" t="s">
        <v>82</v>
      </c>
      <c r="E53" s="46" t="s">
        <v>82</v>
      </c>
      <c r="H53" s="44"/>
      <c r="L53" s="44"/>
      <c r="M53" s="44"/>
    </row>
    <row r="54" spans="1:13" x14ac:dyDescent="0.25">
      <c r="A54" s="46" t="s">
        <v>1520</v>
      </c>
      <c r="B54" s="63" t="s">
        <v>1459</v>
      </c>
      <c r="C54" s="46" t="s">
        <v>82</v>
      </c>
      <c r="D54" s="46" t="s">
        <v>82</v>
      </c>
      <c r="E54" s="46" t="s">
        <v>82</v>
      </c>
      <c r="H54" s="44"/>
      <c r="L54" s="44"/>
      <c r="M54" s="44"/>
    </row>
    <row r="55" spans="1:13" x14ac:dyDescent="0.25">
      <c r="A55" s="46" t="s">
        <v>1521</v>
      </c>
      <c r="B55" s="63" t="s">
        <v>1460</v>
      </c>
      <c r="C55" s="46" t="s">
        <v>82</v>
      </c>
      <c r="D55" s="46" t="s">
        <v>82</v>
      </c>
      <c r="E55" s="46" t="s">
        <v>82</v>
      </c>
      <c r="H55" s="44"/>
      <c r="L55" s="44"/>
      <c r="M55" s="44"/>
    </row>
    <row r="56" spans="1:13" x14ac:dyDescent="0.25">
      <c r="A56" s="46" t="s">
        <v>1522</v>
      </c>
      <c r="B56" s="63" t="s">
        <v>1461</v>
      </c>
      <c r="C56" s="46" t="s">
        <v>82</v>
      </c>
      <c r="D56" s="46" t="s">
        <v>82</v>
      </c>
      <c r="E56" s="46" t="s">
        <v>82</v>
      </c>
      <c r="H56" s="44"/>
      <c r="L56" s="44"/>
      <c r="M56" s="44"/>
    </row>
    <row r="57" spans="1:13" x14ac:dyDescent="0.25">
      <c r="A57" s="46" t="s">
        <v>1523</v>
      </c>
      <c r="B57" s="63" t="s">
        <v>1462</v>
      </c>
      <c r="C57" s="46" t="s">
        <v>82</v>
      </c>
      <c r="D57" s="46" t="s">
        <v>82</v>
      </c>
      <c r="E57" s="46" t="s">
        <v>82</v>
      </c>
      <c r="H57" s="44"/>
      <c r="L57" s="44"/>
      <c r="M57" s="44"/>
    </row>
    <row r="58" spans="1:13" x14ac:dyDescent="0.25">
      <c r="A58" s="46" t="s">
        <v>1524</v>
      </c>
      <c r="B58" s="63" t="s">
        <v>1463</v>
      </c>
      <c r="C58" s="46" t="s">
        <v>82</v>
      </c>
      <c r="D58" s="46" t="s">
        <v>82</v>
      </c>
      <c r="E58" s="46" t="s">
        <v>82</v>
      </c>
      <c r="H58" s="44"/>
      <c r="L58" s="44"/>
      <c r="M58" s="44"/>
    </row>
    <row r="59" spans="1:13" x14ac:dyDescent="0.25">
      <c r="A59" s="46" t="s">
        <v>1525</v>
      </c>
      <c r="B59" s="63" t="s">
        <v>1464</v>
      </c>
      <c r="C59" s="46" t="s">
        <v>82</v>
      </c>
      <c r="D59" s="46" t="s">
        <v>82</v>
      </c>
      <c r="E59" s="46" t="s">
        <v>82</v>
      </c>
      <c r="H59" s="44"/>
      <c r="L59" s="44"/>
      <c r="M59" s="44"/>
    </row>
    <row r="60" spans="1:13" outlineLevel="1" x14ac:dyDescent="0.25">
      <c r="A60" s="46" t="s">
        <v>1486</v>
      </c>
      <c r="B60" s="63"/>
      <c r="E60" s="63"/>
      <c r="F60" s="63"/>
      <c r="G60" s="63"/>
      <c r="H60" s="44"/>
      <c r="L60" s="44"/>
      <c r="M60" s="44"/>
    </row>
    <row r="61" spans="1:13" outlineLevel="1" x14ac:dyDescent="0.25">
      <c r="A61" s="46" t="s">
        <v>1487</v>
      </c>
      <c r="B61" s="63"/>
      <c r="E61" s="63"/>
      <c r="F61" s="63"/>
      <c r="G61" s="63"/>
      <c r="H61" s="44"/>
      <c r="L61" s="44"/>
      <c r="M61" s="44"/>
    </row>
    <row r="62" spans="1:13" outlineLevel="1" x14ac:dyDescent="0.25">
      <c r="A62" s="46" t="s">
        <v>1488</v>
      </c>
      <c r="B62" s="63"/>
      <c r="E62" s="63"/>
      <c r="F62" s="63"/>
      <c r="G62" s="63"/>
      <c r="H62" s="44"/>
      <c r="L62" s="44"/>
      <c r="M62" s="44"/>
    </row>
    <row r="63" spans="1:13" outlineLevel="1" x14ac:dyDescent="0.25">
      <c r="A63" s="46" t="s">
        <v>1489</v>
      </c>
      <c r="B63" s="63"/>
      <c r="E63" s="63"/>
      <c r="F63" s="63"/>
      <c r="G63" s="63"/>
      <c r="H63" s="44"/>
      <c r="L63" s="44"/>
      <c r="M63" s="44"/>
    </row>
    <row r="64" spans="1:13" outlineLevel="1" x14ac:dyDescent="0.25">
      <c r="A64" s="46" t="s">
        <v>1490</v>
      </c>
      <c r="B64" s="63"/>
      <c r="E64" s="63"/>
      <c r="F64" s="63"/>
      <c r="G64" s="63"/>
      <c r="H64" s="44"/>
      <c r="L64" s="44"/>
      <c r="M64" s="44"/>
    </row>
    <row r="65" spans="1:14" outlineLevel="1" x14ac:dyDescent="0.25">
      <c r="A65" s="46" t="s">
        <v>1491</v>
      </c>
      <c r="B65" s="63"/>
      <c r="E65" s="63"/>
      <c r="F65" s="63"/>
      <c r="G65" s="63"/>
      <c r="H65" s="44"/>
      <c r="L65" s="44"/>
      <c r="M65" s="44"/>
    </row>
    <row r="66" spans="1:14" outlineLevel="1" x14ac:dyDescent="0.25">
      <c r="A66" s="46" t="s">
        <v>1492</v>
      </c>
      <c r="B66" s="63"/>
      <c r="E66" s="63"/>
      <c r="F66" s="63"/>
      <c r="G66" s="63"/>
      <c r="H66" s="44"/>
      <c r="L66" s="44"/>
      <c r="M66" s="44"/>
    </row>
    <row r="67" spans="1:14" outlineLevel="1" x14ac:dyDescent="0.25">
      <c r="A67" s="46" t="s">
        <v>1493</v>
      </c>
      <c r="B67" s="63"/>
      <c r="E67" s="63"/>
      <c r="F67" s="63"/>
      <c r="G67" s="63"/>
      <c r="H67" s="44"/>
      <c r="L67" s="44"/>
      <c r="M67" s="44"/>
    </row>
    <row r="68" spans="1:14" outlineLevel="1" x14ac:dyDescent="0.25">
      <c r="A68" s="46" t="s">
        <v>1494</v>
      </c>
      <c r="B68" s="63"/>
      <c r="E68" s="63"/>
      <c r="F68" s="63"/>
      <c r="G68" s="63"/>
      <c r="H68" s="44"/>
      <c r="L68" s="44"/>
      <c r="M68" s="44"/>
    </row>
    <row r="69" spans="1:14" outlineLevel="1" x14ac:dyDescent="0.25">
      <c r="A69" s="46" t="s">
        <v>1495</v>
      </c>
      <c r="B69" s="63"/>
      <c r="E69" s="63"/>
      <c r="F69" s="63"/>
      <c r="G69" s="63"/>
      <c r="H69" s="44"/>
      <c r="L69" s="44"/>
      <c r="M69" s="44"/>
    </row>
    <row r="70" spans="1:14" outlineLevel="1" x14ac:dyDescent="0.25">
      <c r="A70" s="46" t="s">
        <v>1496</v>
      </c>
      <c r="B70" s="63"/>
      <c r="E70" s="63"/>
      <c r="F70" s="63"/>
      <c r="G70" s="63"/>
      <c r="H70" s="44"/>
      <c r="L70" s="44"/>
      <c r="M70" s="44"/>
    </row>
    <row r="71" spans="1:14" outlineLevel="1" x14ac:dyDescent="0.25">
      <c r="A71" s="46" t="s">
        <v>1497</v>
      </c>
      <c r="B71" s="63"/>
      <c r="E71" s="63"/>
      <c r="F71" s="63"/>
      <c r="G71" s="63"/>
      <c r="H71" s="44"/>
      <c r="L71" s="44"/>
      <c r="M71" s="44"/>
    </row>
    <row r="72" spans="1:14" outlineLevel="1" x14ac:dyDescent="0.25">
      <c r="A72" s="46" t="s">
        <v>1498</v>
      </c>
      <c r="B72" s="63"/>
      <c r="E72" s="63"/>
      <c r="F72" s="63"/>
      <c r="G72" s="63"/>
      <c r="H72" s="44"/>
      <c r="L72" s="44"/>
      <c r="M72" s="44"/>
    </row>
    <row r="73" spans="1:14" ht="18.75" x14ac:dyDescent="0.25">
      <c r="A73" s="58"/>
      <c r="B73" s="57" t="s">
        <v>1500</v>
      </c>
      <c r="C73" s="58"/>
      <c r="D73" s="58"/>
      <c r="E73" s="58"/>
      <c r="F73" s="58"/>
      <c r="G73" s="58"/>
      <c r="H73" s="44"/>
    </row>
    <row r="74" spans="1:14" ht="15" customHeight="1" x14ac:dyDescent="0.25">
      <c r="A74" s="65"/>
      <c r="B74" s="66" t="s">
        <v>819</v>
      </c>
      <c r="C74" s="65" t="s">
        <v>1565</v>
      </c>
      <c r="D74" s="65"/>
      <c r="E74" s="68"/>
      <c r="F74" s="68"/>
      <c r="G74" s="68"/>
      <c r="H74" s="76"/>
      <c r="I74" s="76"/>
      <c r="J74" s="76"/>
      <c r="K74" s="76"/>
      <c r="L74" s="76"/>
      <c r="M74" s="76"/>
      <c r="N74" s="76"/>
    </row>
    <row r="75" spans="1:14" x14ac:dyDescent="0.25">
      <c r="A75" s="46" t="s">
        <v>1526</v>
      </c>
      <c r="B75" s="46" t="s">
        <v>1547</v>
      </c>
      <c r="C75" s="248" t="s">
        <v>2754</v>
      </c>
      <c r="H75" s="44"/>
    </row>
    <row r="76" spans="1:14" x14ac:dyDescent="0.25">
      <c r="A76" s="46" t="s">
        <v>1527</v>
      </c>
      <c r="B76" s="46" t="s">
        <v>1563</v>
      </c>
      <c r="C76" s="46" t="s">
        <v>82</v>
      </c>
      <c r="H76" s="44"/>
    </row>
    <row r="77" spans="1:14" outlineLevel="1" x14ac:dyDescent="0.25">
      <c r="A77" s="46" t="s">
        <v>1528</v>
      </c>
      <c r="H77" s="44"/>
    </row>
    <row r="78" spans="1:14" outlineLevel="1" x14ac:dyDescent="0.25">
      <c r="A78" s="46" t="s">
        <v>1529</v>
      </c>
      <c r="H78" s="44"/>
    </row>
    <row r="79" spans="1:14" outlineLevel="1" x14ac:dyDescent="0.25">
      <c r="A79" s="46" t="s">
        <v>1530</v>
      </c>
      <c r="H79" s="44"/>
    </row>
    <row r="80" spans="1:14" outlineLevel="1" x14ac:dyDescent="0.25">
      <c r="A80" s="46" t="s">
        <v>1531</v>
      </c>
      <c r="H80" s="44"/>
    </row>
    <row r="81" spans="1:8" x14ac:dyDescent="0.25">
      <c r="A81" s="65"/>
      <c r="B81" s="66" t="s">
        <v>1532</v>
      </c>
      <c r="C81" s="65" t="s">
        <v>515</v>
      </c>
      <c r="D81" s="65" t="s">
        <v>516</v>
      </c>
      <c r="E81" s="68" t="s">
        <v>831</v>
      </c>
      <c r="F81" s="68" t="s">
        <v>1016</v>
      </c>
      <c r="G81" s="68" t="s">
        <v>1555</v>
      </c>
      <c r="H81" s="44"/>
    </row>
    <row r="82" spans="1:8" x14ac:dyDescent="0.25">
      <c r="A82" s="46" t="s">
        <v>1533</v>
      </c>
      <c r="B82" s="46" t="s">
        <v>1622</v>
      </c>
      <c r="C82" s="248" t="s">
        <v>2755</v>
      </c>
      <c r="D82" s="248" t="s">
        <v>82</v>
      </c>
      <c r="E82" s="248" t="s">
        <v>82</v>
      </c>
      <c r="F82" s="248" t="s">
        <v>82</v>
      </c>
      <c r="G82" s="248" t="str">
        <f>C82</f>
        <v>0.64%</v>
      </c>
      <c r="H82" s="44"/>
    </row>
    <row r="83" spans="1:8" x14ac:dyDescent="0.25">
      <c r="A83" s="46" t="s">
        <v>1534</v>
      </c>
      <c r="B83" s="46" t="s">
        <v>1552</v>
      </c>
      <c r="C83" s="455">
        <v>5.0000000000000001E-4</v>
      </c>
      <c r="D83" s="46" t="s">
        <v>82</v>
      </c>
      <c r="E83" s="46" t="s">
        <v>82</v>
      </c>
      <c r="F83" s="46" t="s">
        <v>82</v>
      </c>
      <c r="G83" s="455">
        <f>C83</f>
        <v>5.0000000000000001E-4</v>
      </c>
      <c r="H83" s="44"/>
    </row>
    <row r="84" spans="1:8" x14ac:dyDescent="0.25">
      <c r="A84" s="46" t="s">
        <v>1535</v>
      </c>
      <c r="B84" s="46" t="s">
        <v>1550</v>
      </c>
      <c r="C84" s="46" t="s">
        <v>82</v>
      </c>
      <c r="D84" s="46" t="s">
        <v>82</v>
      </c>
      <c r="E84" s="46" t="s">
        <v>82</v>
      </c>
      <c r="F84" s="46" t="s">
        <v>82</v>
      </c>
      <c r="G84" s="46" t="s">
        <v>82</v>
      </c>
      <c r="H84" s="44"/>
    </row>
    <row r="85" spans="1:8" x14ac:dyDescent="0.25">
      <c r="A85" s="46" t="s">
        <v>1536</v>
      </c>
      <c r="B85" s="46" t="s">
        <v>1551</v>
      </c>
      <c r="C85" s="46" t="s">
        <v>82</v>
      </c>
      <c r="D85" s="46" t="s">
        <v>82</v>
      </c>
      <c r="E85" s="46" t="s">
        <v>82</v>
      </c>
      <c r="F85" s="46" t="s">
        <v>82</v>
      </c>
      <c r="G85" s="46" t="s">
        <v>82</v>
      </c>
      <c r="H85" s="44"/>
    </row>
    <row r="86" spans="1:8" x14ac:dyDescent="0.25">
      <c r="A86" s="46" t="s">
        <v>1554</v>
      </c>
      <c r="B86" s="46" t="s">
        <v>1553</v>
      </c>
      <c r="C86" s="46" t="s">
        <v>82</v>
      </c>
      <c r="D86" s="46" t="s">
        <v>82</v>
      </c>
      <c r="E86" s="46" t="s">
        <v>82</v>
      </c>
      <c r="F86" s="46" t="s">
        <v>82</v>
      </c>
      <c r="G86" s="46" t="s">
        <v>82</v>
      </c>
      <c r="H86" s="44"/>
    </row>
    <row r="87" spans="1:8" outlineLevel="1" x14ac:dyDescent="0.25">
      <c r="A87" s="46" t="s">
        <v>1537</v>
      </c>
      <c r="H87" s="44"/>
    </row>
    <row r="88" spans="1:8" outlineLevel="1" x14ac:dyDescent="0.25">
      <c r="A88" s="46" t="s">
        <v>1538</v>
      </c>
      <c r="H88" s="44"/>
    </row>
    <row r="89" spans="1:8" outlineLevel="1" x14ac:dyDescent="0.25">
      <c r="A89" s="46" t="s">
        <v>1539</v>
      </c>
      <c r="H89" s="44"/>
    </row>
    <row r="90" spans="1:8" outlineLevel="1" x14ac:dyDescent="0.25">
      <c r="A90" s="46" t="s">
        <v>1540</v>
      </c>
      <c r="H90" s="44"/>
    </row>
    <row r="91" spans="1:8" x14ac:dyDescent="0.25">
      <c r="H91" s="44"/>
    </row>
    <row r="92" spans="1:8" x14ac:dyDescent="0.25">
      <c r="H92" s="44"/>
    </row>
    <row r="93" spans="1:8" x14ac:dyDescent="0.25">
      <c r="H93" s="44"/>
    </row>
    <row r="94" spans="1:8" x14ac:dyDescent="0.25">
      <c r="H94" s="44"/>
    </row>
    <row r="95" spans="1:8" x14ac:dyDescent="0.25">
      <c r="H95" s="44"/>
    </row>
    <row r="96" spans="1:8" x14ac:dyDescent="0.25">
      <c r="H96" s="44"/>
    </row>
    <row r="97" spans="8:8" x14ac:dyDescent="0.25">
      <c r="H97" s="44"/>
    </row>
    <row r="98" spans="8:8" x14ac:dyDescent="0.25">
      <c r="H98" s="44"/>
    </row>
    <row r="99" spans="8:8" x14ac:dyDescent="0.25">
      <c r="H99" s="44"/>
    </row>
    <row r="100" spans="8:8" x14ac:dyDescent="0.25">
      <c r="H100" s="44"/>
    </row>
    <row r="101" spans="8:8" x14ac:dyDescent="0.25">
      <c r="H101" s="44"/>
    </row>
    <row r="102" spans="8:8" x14ac:dyDescent="0.25">
      <c r="H102" s="44"/>
    </row>
    <row r="103" spans="8:8" x14ac:dyDescent="0.25">
      <c r="H103" s="44"/>
    </row>
    <row r="104" spans="8:8" x14ac:dyDescent="0.25">
      <c r="H104" s="44"/>
    </row>
    <row r="105" spans="8:8" x14ac:dyDescent="0.25">
      <c r="H105" s="44"/>
    </row>
    <row r="106" spans="8:8" x14ac:dyDescent="0.25">
      <c r="H106" s="44"/>
    </row>
    <row r="107" spans="8:8" x14ac:dyDescent="0.25">
      <c r="H107" s="44"/>
    </row>
    <row r="108" spans="8:8" x14ac:dyDescent="0.25">
      <c r="H108" s="44"/>
    </row>
    <row r="109" spans="8:8" x14ac:dyDescent="0.25">
      <c r="H109" s="44"/>
    </row>
    <row r="110" spans="8:8" x14ac:dyDescent="0.25">
      <c r="H110" s="44"/>
    </row>
    <row r="111" spans="8:8" x14ac:dyDescent="0.25">
      <c r="H111" s="44"/>
    </row>
    <row r="112" spans="8:8" x14ac:dyDescent="0.25">
      <c r="H112" s="4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C4" sqref="C4"/>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427" t="s">
        <v>1568</v>
      </c>
      <c r="B1" s="427"/>
    </row>
    <row r="2" spans="1:7" ht="31.5" x14ac:dyDescent="0.25">
      <c r="A2" s="153" t="s">
        <v>2539</v>
      </c>
      <c r="B2" s="153"/>
      <c r="C2" s="44"/>
      <c r="D2" s="44"/>
      <c r="E2" s="44"/>
      <c r="F2" s="185" t="s">
        <v>2094</v>
      </c>
      <c r="G2" s="79"/>
    </row>
    <row r="3" spans="1:7" ht="15.75" thickBot="1" x14ac:dyDescent="0.3">
      <c r="A3" s="44"/>
      <c r="B3" s="45"/>
      <c r="C3" s="45"/>
      <c r="D3" s="44"/>
      <c r="E3" s="44"/>
      <c r="F3" s="44"/>
      <c r="G3" s="44"/>
    </row>
    <row r="4" spans="1:7" ht="19.5" thickBot="1" x14ac:dyDescent="0.3">
      <c r="A4" s="190"/>
      <c r="B4" s="191" t="s">
        <v>71</v>
      </c>
      <c r="C4" s="192" t="s">
        <v>217</v>
      </c>
      <c r="D4" s="190"/>
      <c r="E4" s="190"/>
      <c r="F4" s="188"/>
      <c r="G4" s="188"/>
    </row>
    <row r="5" spans="1:7" x14ac:dyDescent="0.25">
      <c r="A5" s="189"/>
      <c r="B5" s="189"/>
      <c r="C5" s="189"/>
      <c r="D5" s="189"/>
      <c r="E5" s="189"/>
      <c r="F5" s="189"/>
      <c r="G5" s="189"/>
    </row>
    <row r="6" spans="1:7" ht="18.75" x14ac:dyDescent="0.25">
      <c r="A6" s="193"/>
      <c r="B6" s="429" t="s">
        <v>2540</v>
      </c>
      <c r="C6" s="430"/>
      <c r="D6" s="248"/>
      <c r="E6" s="194"/>
      <c r="F6" s="194"/>
      <c r="G6" s="194"/>
    </row>
    <row r="7" spans="1:7" x14ac:dyDescent="0.25">
      <c r="A7" s="299"/>
      <c r="B7" s="431" t="s">
        <v>1705</v>
      </c>
      <c r="C7" s="431"/>
      <c r="D7" s="296"/>
      <c r="E7" s="189"/>
      <c r="F7" s="189"/>
      <c r="G7" s="189"/>
    </row>
    <row r="8" spans="1:7" x14ac:dyDescent="0.25">
      <c r="A8" s="189"/>
      <c r="B8" s="432" t="s">
        <v>1706</v>
      </c>
      <c r="C8" s="433"/>
      <c r="D8" s="296"/>
      <c r="E8" s="189"/>
      <c r="F8" s="189"/>
      <c r="G8" s="189"/>
    </row>
    <row r="9" spans="1:7" x14ac:dyDescent="0.25">
      <c r="A9" s="189"/>
      <c r="B9" s="434" t="s">
        <v>1707</v>
      </c>
      <c r="C9" s="435"/>
      <c r="D9" s="296"/>
      <c r="E9" s="189"/>
      <c r="F9" s="189"/>
      <c r="G9" s="189"/>
    </row>
    <row r="10" spans="1:7" ht="15.75" thickBot="1" x14ac:dyDescent="0.3">
      <c r="A10" s="189"/>
      <c r="B10" s="436" t="s">
        <v>1708</v>
      </c>
      <c r="C10" s="437"/>
      <c r="D10" s="248"/>
      <c r="E10" s="189"/>
      <c r="F10" s="189"/>
      <c r="G10" s="189"/>
    </row>
    <row r="11" spans="1:7" x14ac:dyDescent="0.25">
      <c r="A11" s="189"/>
      <c r="B11" s="298"/>
      <c r="C11" s="297"/>
      <c r="D11" s="189"/>
      <c r="E11" s="189"/>
      <c r="F11" s="189"/>
      <c r="G11" s="189"/>
    </row>
    <row r="12" spans="1:7" x14ac:dyDescent="0.25">
      <c r="A12" s="189"/>
      <c r="B12" s="195"/>
      <c r="C12" s="189"/>
      <c r="D12" s="189"/>
      <c r="E12" s="189"/>
      <c r="F12" s="189"/>
      <c r="G12" s="189"/>
    </row>
    <row r="13" spans="1:7" x14ac:dyDescent="0.25">
      <c r="A13" s="189"/>
      <c r="B13" s="195"/>
      <c r="C13" s="189"/>
      <c r="D13" s="189"/>
      <c r="E13" s="189"/>
      <c r="F13" s="189"/>
      <c r="G13" s="189"/>
    </row>
    <row r="14" spans="1:7" ht="18.75" customHeight="1" x14ac:dyDescent="0.25">
      <c r="A14" s="57"/>
      <c r="B14" s="428" t="s">
        <v>1705</v>
      </c>
      <c r="C14" s="428"/>
      <c r="D14" s="57"/>
      <c r="E14" s="57"/>
      <c r="F14" s="57"/>
      <c r="G14" s="57"/>
    </row>
    <row r="15" spans="1:7" x14ac:dyDescent="0.25">
      <c r="A15" s="65"/>
      <c r="B15" s="65" t="s">
        <v>1709</v>
      </c>
      <c r="C15" s="65" t="s">
        <v>113</v>
      </c>
      <c r="D15" s="65" t="s">
        <v>1710</v>
      </c>
      <c r="E15" s="65"/>
      <c r="F15" s="65" t="s">
        <v>1711</v>
      </c>
      <c r="G15" s="65" t="s">
        <v>1712</v>
      </c>
    </row>
    <row r="16" spans="1:7" x14ac:dyDescent="0.25">
      <c r="A16" s="189" t="s">
        <v>1713</v>
      </c>
      <c r="B16" s="187" t="s">
        <v>1714</v>
      </c>
      <c r="C16" s="305" t="s">
        <v>82</v>
      </c>
      <c r="D16" s="306" t="s">
        <v>82</v>
      </c>
      <c r="E16" s="186"/>
      <c r="F16" s="216" t="str">
        <f>IF(OR('B1. HTT Mortgage Assets'!$C$15=0,C16="[For completion]"),"",C16/'B1. HTT Mortgage Assets'!$C$15)</f>
        <v/>
      </c>
      <c r="G16" s="216" t="str">
        <f>IF(OR('B1. HTT Mortgage Assets'!$F$28=0,D16="[For completion]"),"",D16/'B1. HTT Mortgage Assets'!$F$28)</f>
        <v/>
      </c>
    </row>
    <row r="17" spans="1:7" x14ac:dyDescent="0.25">
      <c r="A17" s="189" t="s">
        <v>1716</v>
      </c>
      <c r="B17" s="206" t="s">
        <v>2451</v>
      </c>
      <c r="C17" s="305" t="s">
        <v>82</v>
      </c>
      <c r="D17" s="306" t="s">
        <v>82</v>
      </c>
      <c r="E17" s="186"/>
      <c r="F17" s="216" t="str">
        <f>IF(OR('B1. HTT Mortgage Assets'!$C$15=0,C17="[For completion]"),"",C17/'B1. HTT Mortgage Assets'!$C$15)</f>
        <v/>
      </c>
      <c r="G17" s="216" t="str">
        <f>IF(OR('B1. HTT Mortgage Assets'!$F$28=0,D17="[For completion]"),"",D17/'B1. HTT Mortgage Assets'!$F$28)</f>
        <v/>
      </c>
    </row>
    <row r="18" spans="1:7" x14ac:dyDescent="0.25">
      <c r="A18" s="189" t="s">
        <v>1717</v>
      </c>
      <c r="B18" s="206" t="s">
        <v>1719</v>
      </c>
      <c r="C18" s="305" t="s">
        <v>82</v>
      </c>
      <c r="D18" s="306" t="s">
        <v>82</v>
      </c>
      <c r="E18" s="186"/>
      <c r="F18" s="216" t="str">
        <f>IF(OR('B1. HTT Mortgage Assets'!$C$15=0,C18="[For completion]"),"",C18/'B1. HTT Mortgage Assets'!$C$15)</f>
        <v/>
      </c>
      <c r="G18" s="216" t="str">
        <f>IF(OR('B1. HTT Mortgage Assets'!$F$28=0,D18="[For completion]"),"",D18/'B1. HTT Mortgage Assets'!$F$28)</f>
        <v/>
      </c>
    </row>
    <row r="19" spans="1:7" x14ac:dyDescent="0.25">
      <c r="A19" s="248" t="s">
        <v>1718</v>
      </c>
      <c r="B19" s="206" t="s">
        <v>2057</v>
      </c>
      <c r="C19" s="222">
        <f>SUM(C16:C18)</f>
        <v>0</v>
      </c>
      <c r="D19" s="220">
        <v>0</v>
      </c>
      <c r="E19" s="186"/>
      <c r="F19" s="216">
        <v>0</v>
      </c>
      <c r="G19" s="216">
        <v>0</v>
      </c>
    </row>
    <row r="20" spans="1:7" x14ac:dyDescent="0.25">
      <c r="A20" s="206" t="s">
        <v>2517</v>
      </c>
      <c r="B20" s="203" t="s">
        <v>150</v>
      </c>
      <c r="C20" s="307"/>
      <c r="D20" s="307"/>
      <c r="E20" s="186"/>
      <c r="F20" s="206"/>
      <c r="G20" s="206"/>
    </row>
    <row r="21" spans="1:7" x14ac:dyDescent="0.25">
      <c r="A21" s="206" t="s">
        <v>2518</v>
      </c>
      <c r="B21" s="203" t="s">
        <v>150</v>
      </c>
      <c r="C21" s="307"/>
      <c r="D21" s="307"/>
      <c r="E21" s="186"/>
      <c r="F21" s="206"/>
      <c r="G21" s="206"/>
    </row>
    <row r="22" spans="1:7" x14ac:dyDescent="0.25">
      <c r="A22" s="206" t="s">
        <v>2519</v>
      </c>
      <c r="B22" s="203" t="s">
        <v>150</v>
      </c>
      <c r="C22" s="307"/>
      <c r="D22" s="307"/>
      <c r="E22" s="186"/>
      <c r="F22" s="206"/>
      <c r="G22" s="206"/>
    </row>
    <row r="23" spans="1:7" x14ac:dyDescent="0.25">
      <c r="A23" s="206" t="s">
        <v>2520</v>
      </c>
      <c r="B23" s="203" t="s">
        <v>150</v>
      </c>
      <c r="C23" s="307"/>
      <c r="D23" s="307"/>
      <c r="E23" s="186"/>
      <c r="F23" s="206"/>
      <c r="G23" s="206"/>
    </row>
    <row r="24" spans="1:7" x14ac:dyDescent="0.25">
      <c r="A24" s="206" t="s">
        <v>2521</v>
      </c>
      <c r="B24" s="203" t="s">
        <v>150</v>
      </c>
      <c r="C24" s="307"/>
      <c r="D24" s="307"/>
      <c r="E24" s="186"/>
      <c r="F24" s="206"/>
      <c r="G24" s="206"/>
    </row>
    <row r="25" spans="1:7" ht="18.75" x14ac:dyDescent="0.25">
      <c r="A25" s="57"/>
      <c r="B25" s="428" t="s">
        <v>1706</v>
      </c>
      <c r="C25" s="428"/>
      <c r="D25" s="57"/>
      <c r="E25" s="57"/>
      <c r="F25" s="57"/>
      <c r="G25" s="57"/>
    </row>
    <row r="26" spans="1:7" x14ac:dyDescent="0.25">
      <c r="A26" s="65"/>
      <c r="B26" s="65" t="s">
        <v>1720</v>
      </c>
      <c r="C26" s="65" t="s">
        <v>113</v>
      </c>
      <c r="D26" s="65"/>
      <c r="E26" s="65"/>
      <c r="F26" s="65" t="s">
        <v>1721</v>
      </c>
      <c r="G26" s="65"/>
    </row>
    <row r="27" spans="1:7" x14ac:dyDescent="0.25">
      <c r="A27" s="199" t="s">
        <v>1722</v>
      </c>
      <c r="B27" s="199" t="s">
        <v>485</v>
      </c>
      <c r="C27" s="308" t="s">
        <v>82</v>
      </c>
      <c r="D27" s="217"/>
      <c r="E27" s="199"/>
      <c r="F27" s="216" t="str">
        <f>IF($C$30=0,"",IF(C27="[For completion]","",C27/$C$30))</f>
        <v/>
      </c>
      <c r="G27" s="186"/>
    </row>
    <row r="28" spans="1:7" x14ac:dyDescent="0.25">
      <c r="A28" s="199" t="s">
        <v>1723</v>
      </c>
      <c r="B28" s="199" t="s">
        <v>487</v>
      </c>
      <c r="C28" s="308" t="s">
        <v>82</v>
      </c>
      <c r="D28" s="217"/>
      <c r="E28" s="199"/>
      <c r="F28" s="216" t="str">
        <f t="shared" ref="F28:F29" si="0">IF($C$30=0,"",IF(C28="[For completion]","",C28/$C$30))</f>
        <v/>
      </c>
      <c r="G28" s="186"/>
    </row>
    <row r="29" spans="1:7" x14ac:dyDescent="0.25">
      <c r="A29" s="199" t="s">
        <v>1724</v>
      </c>
      <c r="B29" s="199" t="s">
        <v>146</v>
      </c>
      <c r="C29" s="308" t="s">
        <v>82</v>
      </c>
      <c r="D29" s="217"/>
      <c r="E29" s="199"/>
      <c r="F29" s="216" t="str">
        <f t="shared" si="0"/>
        <v/>
      </c>
      <c r="G29" s="186"/>
    </row>
    <row r="30" spans="1:7" x14ac:dyDescent="0.25">
      <c r="A30" s="199" t="s">
        <v>1725</v>
      </c>
      <c r="B30" s="201" t="s">
        <v>148</v>
      </c>
      <c r="C30" s="217">
        <f>SUM(C27:C29)</f>
        <v>0</v>
      </c>
      <c r="D30" s="199"/>
      <c r="E30" s="199"/>
      <c r="F30" s="214">
        <v>0</v>
      </c>
      <c r="G30" s="186"/>
    </row>
    <row r="31" spans="1:7" x14ac:dyDescent="0.25">
      <c r="A31" s="199" t="s">
        <v>1726</v>
      </c>
      <c r="B31" s="203" t="s">
        <v>1424</v>
      </c>
      <c r="C31" s="308"/>
      <c r="D31" s="199"/>
      <c r="E31" s="199"/>
      <c r="F31" s="216" t="str">
        <f>IF($C$30=0,"",IF(C31="[For completion]","",C31/$C$30))</f>
        <v/>
      </c>
      <c r="G31" s="186"/>
    </row>
    <row r="32" spans="1:7" x14ac:dyDescent="0.25">
      <c r="A32" s="199" t="s">
        <v>1727</v>
      </c>
      <c r="B32" s="203" t="s">
        <v>2522</v>
      </c>
      <c r="C32" s="308"/>
      <c r="D32" s="199"/>
      <c r="E32" s="199"/>
      <c r="F32" s="216" t="str">
        <f t="shared" ref="F32:F39" si="1">IF($C$30=0,"",IF(C32="[For completion]","",C32/$C$30))</f>
        <v/>
      </c>
      <c r="G32" s="52"/>
    </row>
    <row r="33" spans="1:7" x14ac:dyDescent="0.25">
      <c r="A33" s="199" t="s">
        <v>1728</v>
      </c>
      <c r="B33" s="203" t="s">
        <v>2523</v>
      </c>
      <c r="C33" s="308"/>
      <c r="D33" s="199"/>
      <c r="E33" s="199"/>
      <c r="F33" s="216" t="str">
        <f>IF($C$30=0,"",IF(C33="[For completion]","",C33/$C$30))</f>
        <v/>
      </c>
      <c r="G33" s="52"/>
    </row>
    <row r="34" spans="1:7" x14ac:dyDescent="0.25">
      <c r="A34" s="199" t="s">
        <v>1729</v>
      </c>
      <c r="B34" s="203" t="s">
        <v>2524</v>
      </c>
      <c r="C34" s="308"/>
      <c r="D34" s="199"/>
      <c r="E34" s="199"/>
      <c r="F34" s="216" t="str">
        <f t="shared" si="1"/>
        <v/>
      </c>
      <c r="G34" s="52"/>
    </row>
    <row r="35" spans="1:7" x14ac:dyDescent="0.25">
      <c r="A35" s="199" t="s">
        <v>1730</v>
      </c>
      <c r="B35" s="203" t="s">
        <v>2058</v>
      </c>
      <c r="C35" s="308"/>
      <c r="D35" s="199"/>
      <c r="E35" s="199"/>
      <c r="F35" s="216" t="str">
        <f t="shared" si="1"/>
        <v/>
      </c>
      <c r="G35" s="52"/>
    </row>
    <row r="36" spans="1:7" x14ac:dyDescent="0.25">
      <c r="A36" s="199" t="s">
        <v>1731</v>
      </c>
      <c r="B36" s="203" t="s">
        <v>2525</v>
      </c>
      <c r="C36" s="308"/>
      <c r="D36" s="199"/>
      <c r="E36" s="199"/>
      <c r="F36" s="216" t="str">
        <f t="shared" si="1"/>
        <v/>
      </c>
      <c r="G36" s="194"/>
    </row>
    <row r="37" spans="1:7" x14ac:dyDescent="0.25">
      <c r="A37" s="199" t="s">
        <v>1732</v>
      </c>
      <c r="B37" s="203" t="s">
        <v>2526</v>
      </c>
      <c r="C37" s="308"/>
      <c r="D37" s="199"/>
      <c r="E37" s="199"/>
      <c r="F37" s="216" t="str">
        <f t="shared" si="1"/>
        <v/>
      </c>
      <c r="G37" s="52"/>
    </row>
    <row r="38" spans="1:7" x14ac:dyDescent="0.25">
      <c r="A38" s="199" t="s">
        <v>1733</v>
      </c>
      <c r="B38" s="203" t="s">
        <v>2527</v>
      </c>
      <c r="C38" s="308"/>
      <c r="D38" s="199"/>
      <c r="E38" s="199"/>
      <c r="F38" s="216" t="str">
        <f t="shared" si="1"/>
        <v/>
      </c>
      <c r="G38" s="52"/>
    </row>
    <row r="39" spans="1:7" x14ac:dyDescent="0.25">
      <c r="A39" s="199" t="s">
        <v>1734</v>
      </c>
      <c r="B39" s="203" t="s">
        <v>2059</v>
      </c>
      <c r="C39" s="308"/>
      <c r="D39" s="199"/>
      <c r="E39" s="186"/>
      <c r="F39" s="216" t="str">
        <f t="shared" si="1"/>
        <v/>
      </c>
      <c r="G39" s="52"/>
    </row>
    <row r="40" spans="1:7" x14ac:dyDescent="0.25">
      <c r="A40" s="199" t="s">
        <v>1735</v>
      </c>
      <c r="B40" s="310" t="s">
        <v>150</v>
      </c>
      <c r="C40" s="308"/>
      <c r="D40" s="199"/>
      <c r="E40" s="186"/>
      <c r="F40" s="206"/>
      <c r="G40" s="206"/>
    </row>
    <row r="41" spans="1:7" x14ac:dyDescent="0.25">
      <c r="A41" s="199" t="s">
        <v>1736</v>
      </c>
      <c r="B41" s="310" t="s">
        <v>150</v>
      </c>
      <c r="C41" s="309"/>
      <c r="D41" s="198"/>
      <c r="E41" s="186"/>
      <c r="F41" s="206"/>
      <c r="G41" s="206"/>
    </row>
    <row r="42" spans="1:7" x14ac:dyDescent="0.25">
      <c r="A42" s="199" t="s">
        <v>1737</v>
      </c>
      <c r="B42" s="310" t="s">
        <v>150</v>
      </c>
      <c r="C42" s="309"/>
      <c r="D42" s="198"/>
      <c r="E42" s="198"/>
      <c r="F42" s="206"/>
      <c r="G42" s="206"/>
    </row>
    <row r="43" spans="1:7" x14ac:dyDescent="0.25">
      <c r="A43" s="199" t="s">
        <v>1738</v>
      </c>
      <c r="B43" s="310" t="s">
        <v>150</v>
      </c>
      <c r="C43" s="309"/>
      <c r="D43" s="198"/>
      <c r="E43" s="198"/>
      <c r="F43" s="206"/>
      <c r="G43" s="206"/>
    </row>
    <row r="44" spans="1:7" x14ac:dyDescent="0.25">
      <c r="A44" s="199" t="s">
        <v>1739</v>
      </c>
      <c r="B44" s="310" t="s">
        <v>150</v>
      </c>
      <c r="C44" s="309"/>
      <c r="D44" s="198"/>
      <c r="E44" s="198"/>
      <c r="F44" s="206"/>
      <c r="G44" s="206"/>
    </row>
    <row r="45" spans="1:7" x14ac:dyDescent="0.25">
      <c r="A45" s="199" t="s">
        <v>1740</v>
      </c>
      <c r="B45" s="310" t="s">
        <v>150</v>
      </c>
      <c r="C45" s="309"/>
      <c r="D45" s="198"/>
      <c r="E45" s="198"/>
      <c r="F45" s="206"/>
      <c r="G45" s="206"/>
    </row>
    <row r="46" spans="1:7" x14ac:dyDescent="0.25">
      <c r="A46" s="199" t="s">
        <v>1741</v>
      </c>
      <c r="B46" s="310" t="s">
        <v>150</v>
      </c>
      <c r="C46" s="309"/>
      <c r="D46" s="198"/>
      <c r="E46" s="198"/>
      <c r="F46" s="206"/>
      <c r="G46" s="206"/>
    </row>
    <row r="47" spans="1:7" x14ac:dyDescent="0.25">
      <c r="A47" s="199" t="s">
        <v>1742</v>
      </c>
      <c r="B47" s="310" t="s">
        <v>150</v>
      </c>
      <c r="C47" s="309"/>
      <c r="D47" s="198"/>
      <c r="E47" s="198"/>
      <c r="F47" s="206"/>
    </row>
    <row r="48" spans="1:7" x14ac:dyDescent="0.25">
      <c r="A48" s="199" t="s">
        <v>1743</v>
      </c>
      <c r="B48" s="310" t="s">
        <v>150</v>
      </c>
      <c r="C48" s="309"/>
      <c r="D48" s="198"/>
      <c r="E48" s="198"/>
      <c r="F48" s="206"/>
      <c r="G48" s="186"/>
    </row>
    <row r="49" spans="1:7" x14ac:dyDescent="0.25">
      <c r="A49" s="65"/>
      <c r="B49" s="65" t="s">
        <v>502</v>
      </c>
      <c r="C49" s="65" t="s">
        <v>503</v>
      </c>
      <c r="D49" s="65" t="s">
        <v>504</v>
      </c>
      <c r="E49" s="65"/>
      <c r="F49" s="65" t="s">
        <v>1721</v>
      </c>
      <c r="G49" s="65"/>
    </row>
    <row r="50" spans="1:7" x14ac:dyDescent="0.25">
      <c r="A50" s="199" t="s">
        <v>1744</v>
      </c>
      <c r="B50" s="199" t="s">
        <v>2060</v>
      </c>
      <c r="C50" s="312" t="s">
        <v>82</v>
      </c>
      <c r="D50" s="312" t="s">
        <v>82</v>
      </c>
      <c r="E50" s="199"/>
      <c r="F50" s="218" t="s">
        <v>82</v>
      </c>
      <c r="G50" s="206"/>
    </row>
    <row r="51" spans="1:7" x14ac:dyDescent="0.25">
      <c r="A51" s="199" t="s">
        <v>1745</v>
      </c>
      <c r="B51" s="311" t="s">
        <v>509</v>
      </c>
      <c r="C51" s="313"/>
      <c r="D51" s="313"/>
      <c r="E51" s="199"/>
      <c r="F51" s="199"/>
      <c r="G51" s="206"/>
    </row>
    <row r="52" spans="1:7" x14ac:dyDescent="0.25">
      <c r="A52" s="199" t="s">
        <v>1746</v>
      </c>
      <c r="B52" s="311" t="s">
        <v>511</v>
      </c>
      <c r="C52" s="313"/>
      <c r="D52" s="313"/>
      <c r="E52" s="199"/>
      <c r="F52" s="199"/>
      <c r="G52" s="206"/>
    </row>
    <row r="53" spans="1:7" x14ac:dyDescent="0.25">
      <c r="A53" s="199" t="s">
        <v>1747</v>
      </c>
      <c r="B53" s="204"/>
      <c r="C53" s="199"/>
      <c r="D53" s="199"/>
      <c r="E53" s="199"/>
      <c r="F53" s="199"/>
      <c r="G53" s="206"/>
    </row>
    <row r="54" spans="1:7" x14ac:dyDescent="0.25">
      <c r="A54" s="199" t="s">
        <v>1748</v>
      </c>
      <c r="B54" s="204"/>
      <c r="C54" s="199"/>
      <c r="D54" s="199"/>
      <c r="E54" s="199"/>
      <c r="F54" s="199"/>
      <c r="G54" s="206"/>
    </row>
    <row r="55" spans="1:7" x14ac:dyDescent="0.25">
      <c r="A55" s="199" t="s">
        <v>1749</v>
      </c>
      <c r="B55" s="204"/>
      <c r="C55" s="199"/>
      <c r="D55" s="199"/>
      <c r="E55" s="199"/>
      <c r="F55" s="199"/>
      <c r="G55" s="206"/>
    </row>
    <row r="56" spans="1:7" x14ac:dyDescent="0.25">
      <c r="A56" s="199" t="s">
        <v>1750</v>
      </c>
      <c r="B56" s="204"/>
      <c r="C56" s="199"/>
      <c r="D56" s="199"/>
      <c r="E56" s="199"/>
      <c r="F56" s="199"/>
      <c r="G56" s="206"/>
    </row>
    <row r="57" spans="1:7" x14ac:dyDescent="0.25">
      <c r="A57" s="65"/>
      <c r="B57" s="65" t="s">
        <v>514</v>
      </c>
      <c r="C57" s="65" t="s">
        <v>515</v>
      </c>
      <c r="D57" s="65" t="s">
        <v>516</v>
      </c>
      <c r="E57" s="65"/>
      <c r="F57" s="65" t="s">
        <v>2635</v>
      </c>
      <c r="G57" s="65"/>
    </row>
    <row r="58" spans="1:7" x14ac:dyDescent="0.25">
      <c r="A58" s="199" t="s">
        <v>1751</v>
      </c>
      <c r="B58" s="199" t="s">
        <v>518</v>
      </c>
      <c r="C58" s="314" t="s">
        <v>82</v>
      </c>
      <c r="D58" s="314" t="s">
        <v>82</v>
      </c>
      <c r="E58" s="218"/>
      <c r="F58" s="214" t="s">
        <v>82</v>
      </c>
      <c r="G58" s="206"/>
    </row>
    <row r="59" spans="1:7" x14ac:dyDescent="0.25">
      <c r="A59" s="199" t="s">
        <v>1752</v>
      </c>
      <c r="B59" s="199"/>
      <c r="C59" s="214"/>
      <c r="D59" s="214"/>
      <c r="E59" s="218"/>
      <c r="F59" s="214"/>
      <c r="G59" s="206"/>
    </row>
    <row r="60" spans="1:7" x14ac:dyDescent="0.25">
      <c r="A60" s="199" t="s">
        <v>1753</v>
      </c>
      <c r="B60" s="199"/>
      <c r="C60" s="214"/>
      <c r="D60" s="214"/>
      <c r="E60" s="218"/>
      <c r="F60" s="214"/>
      <c r="G60" s="206"/>
    </row>
    <row r="61" spans="1:7" x14ac:dyDescent="0.25">
      <c r="A61" s="199" t="s">
        <v>1754</v>
      </c>
      <c r="B61" s="199"/>
      <c r="C61" s="214"/>
      <c r="D61" s="214"/>
      <c r="E61" s="218"/>
      <c r="F61" s="214"/>
      <c r="G61" s="206"/>
    </row>
    <row r="62" spans="1:7" x14ac:dyDescent="0.25">
      <c r="A62" s="199" t="s">
        <v>1755</v>
      </c>
      <c r="B62" s="199"/>
      <c r="C62" s="214"/>
      <c r="D62" s="214"/>
      <c r="E62" s="218"/>
      <c r="F62" s="214"/>
      <c r="G62" s="206"/>
    </row>
    <row r="63" spans="1:7" x14ac:dyDescent="0.25">
      <c r="A63" s="199" t="s">
        <v>1756</v>
      </c>
      <c r="B63" s="199"/>
      <c r="C63" s="214"/>
      <c r="D63" s="214"/>
      <c r="E63" s="218"/>
      <c r="F63" s="214"/>
      <c r="G63" s="206"/>
    </row>
    <row r="64" spans="1:7" x14ac:dyDescent="0.25">
      <c r="A64" s="199" t="s">
        <v>1757</v>
      </c>
      <c r="B64" s="199"/>
      <c r="C64" s="214"/>
      <c r="D64" s="214"/>
      <c r="E64" s="218"/>
      <c r="F64" s="214"/>
      <c r="G64" s="206"/>
    </row>
    <row r="65" spans="1:7" x14ac:dyDescent="0.25">
      <c r="A65" s="65"/>
      <c r="B65" s="65" t="s">
        <v>525</v>
      </c>
      <c r="C65" s="65" t="s">
        <v>515</v>
      </c>
      <c r="D65" s="65" t="s">
        <v>516</v>
      </c>
      <c r="E65" s="65"/>
      <c r="F65" s="65" t="s">
        <v>2635</v>
      </c>
      <c r="G65" s="65"/>
    </row>
    <row r="66" spans="1:7" x14ac:dyDescent="0.25">
      <c r="A66" s="199" t="s">
        <v>1758</v>
      </c>
      <c r="B66" s="205" t="s">
        <v>527</v>
      </c>
      <c r="C66" s="213">
        <f>SUM(C67:C93)</f>
        <v>0</v>
      </c>
      <c r="D66" s="213">
        <f>SUM(D67:D93)</f>
        <v>0</v>
      </c>
      <c r="E66" s="214"/>
      <c r="F66" s="213">
        <f>SUM(F67:F93)</f>
        <v>0</v>
      </c>
      <c r="G66" s="206"/>
    </row>
    <row r="67" spans="1:7" x14ac:dyDescent="0.25">
      <c r="A67" s="199" t="s">
        <v>1759</v>
      </c>
      <c r="B67" s="199" t="s">
        <v>529</v>
      </c>
      <c r="C67" s="314" t="s">
        <v>82</v>
      </c>
      <c r="D67" s="314" t="s">
        <v>82</v>
      </c>
      <c r="E67" s="214"/>
      <c r="F67" s="314" t="s">
        <v>82</v>
      </c>
      <c r="G67" s="206"/>
    </row>
    <row r="68" spans="1:7" x14ac:dyDescent="0.25">
      <c r="A68" s="199" t="s">
        <v>1760</v>
      </c>
      <c r="B68" s="199" t="s">
        <v>531</v>
      </c>
      <c r="C68" s="314" t="s">
        <v>82</v>
      </c>
      <c r="D68" s="314" t="s">
        <v>82</v>
      </c>
      <c r="E68" s="214"/>
      <c r="F68" s="314" t="s">
        <v>82</v>
      </c>
      <c r="G68" s="206"/>
    </row>
    <row r="69" spans="1:7" x14ac:dyDescent="0.25">
      <c r="A69" s="199" t="s">
        <v>1761</v>
      </c>
      <c r="B69" s="199" t="s">
        <v>533</v>
      </c>
      <c r="C69" s="314" t="s">
        <v>82</v>
      </c>
      <c r="D69" s="314" t="s">
        <v>82</v>
      </c>
      <c r="E69" s="214"/>
      <c r="F69" s="314" t="s">
        <v>82</v>
      </c>
      <c r="G69" s="206"/>
    </row>
    <row r="70" spans="1:7" x14ac:dyDescent="0.25">
      <c r="A70" s="199" t="s">
        <v>1762</v>
      </c>
      <c r="B70" s="199" t="s">
        <v>535</v>
      </c>
      <c r="C70" s="314" t="s">
        <v>82</v>
      </c>
      <c r="D70" s="314" t="s">
        <v>82</v>
      </c>
      <c r="E70" s="214"/>
      <c r="F70" s="314" t="s">
        <v>82</v>
      </c>
      <c r="G70" s="206"/>
    </row>
    <row r="71" spans="1:7" x14ac:dyDescent="0.25">
      <c r="A71" s="199" t="s">
        <v>1763</v>
      </c>
      <c r="B71" s="199" t="s">
        <v>537</v>
      </c>
      <c r="C71" s="314" t="s">
        <v>82</v>
      </c>
      <c r="D71" s="314" t="s">
        <v>82</v>
      </c>
      <c r="E71" s="214"/>
      <c r="F71" s="314" t="s">
        <v>82</v>
      </c>
      <c r="G71" s="206"/>
    </row>
    <row r="72" spans="1:7" x14ac:dyDescent="0.25">
      <c r="A72" s="199" t="s">
        <v>1764</v>
      </c>
      <c r="B72" s="199" t="s">
        <v>2636</v>
      </c>
      <c r="C72" s="314" t="s">
        <v>82</v>
      </c>
      <c r="D72" s="314" t="s">
        <v>82</v>
      </c>
      <c r="E72" s="214"/>
      <c r="F72" s="314" t="s">
        <v>82</v>
      </c>
      <c r="G72" s="206"/>
    </row>
    <row r="73" spans="1:7" x14ac:dyDescent="0.25">
      <c r="A73" s="199" t="s">
        <v>1765</v>
      </c>
      <c r="B73" s="199" t="s">
        <v>540</v>
      </c>
      <c r="C73" s="314" t="s">
        <v>82</v>
      </c>
      <c r="D73" s="314" t="s">
        <v>82</v>
      </c>
      <c r="E73" s="214"/>
      <c r="F73" s="314" t="s">
        <v>82</v>
      </c>
      <c r="G73" s="206"/>
    </row>
    <row r="74" spans="1:7" x14ac:dyDescent="0.25">
      <c r="A74" s="199" t="s">
        <v>1766</v>
      </c>
      <c r="B74" s="199" t="s">
        <v>542</v>
      </c>
      <c r="C74" s="314" t="s">
        <v>82</v>
      </c>
      <c r="D74" s="314" t="s">
        <v>82</v>
      </c>
      <c r="E74" s="214"/>
      <c r="F74" s="314" t="s">
        <v>82</v>
      </c>
      <c r="G74" s="206"/>
    </row>
    <row r="75" spans="1:7" x14ac:dyDescent="0.25">
      <c r="A75" s="199" t="s">
        <v>1767</v>
      </c>
      <c r="B75" s="199" t="s">
        <v>544</v>
      </c>
      <c r="C75" s="314" t="s">
        <v>82</v>
      </c>
      <c r="D75" s="314" t="s">
        <v>82</v>
      </c>
      <c r="E75" s="214"/>
      <c r="F75" s="314" t="s">
        <v>82</v>
      </c>
      <c r="G75" s="206"/>
    </row>
    <row r="76" spans="1:7" x14ac:dyDescent="0.25">
      <c r="A76" s="199" t="s">
        <v>1768</v>
      </c>
      <c r="B76" s="199" t="s">
        <v>546</v>
      </c>
      <c r="C76" s="314" t="s">
        <v>82</v>
      </c>
      <c r="D76" s="314" t="s">
        <v>82</v>
      </c>
      <c r="E76" s="214"/>
      <c r="F76" s="314" t="s">
        <v>82</v>
      </c>
      <c r="G76" s="206"/>
    </row>
    <row r="77" spans="1:7" x14ac:dyDescent="0.25">
      <c r="A77" s="199" t="s">
        <v>1769</v>
      </c>
      <c r="B77" s="199" t="s">
        <v>548</v>
      </c>
      <c r="C77" s="314" t="s">
        <v>82</v>
      </c>
      <c r="D77" s="314" t="s">
        <v>82</v>
      </c>
      <c r="E77" s="214"/>
      <c r="F77" s="314" t="s">
        <v>82</v>
      </c>
      <c r="G77" s="206"/>
    </row>
    <row r="78" spans="1:7" x14ac:dyDescent="0.25">
      <c r="A78" s="199" t="s">
        <v>1770</v>
      </c>
      <c r="B78" s="199" t="s">
        <v>550</v>
      </c>
      <c r="C78" s="314" t="s">
        <v>82</v>
      </c>
      <c r="D78" s="314" t="s">
        <v>82</v>
      </c>
      <c r="E78" s="214"/>
      <c r="F78" s="314" t="s">
        <v>82</v>
      </c>
      <c r="G78" s="206"/>
    </row>
    <row r="79" spans="1:7" x14ac:dyDescent="0.25">
      <c r="A79" s="199" t="s">
        <v>1771</v>
      </c>
      <c r="B79" s="199" t="s">
        <v>552</v>
      </c>
      <c r="C79" s="314" t="s">
        <v>82</v>
      </c>
      <c r="D79" s="314" t="s">
        <v>82</v>
      </c>
      <c r="E79" s="214"/>
      <c r="F79" s="314" t="s">
        <v>82</v>
      </c>
      <c r="G79" s="206"/>
    </row>
    <row r="80" spans="1:7" x14ac:dyDescent="0.25">
      <c r="A80" s="199" t="s">
        <v>1772</v>
      </c>
      <c r="B80" s="199" t="s">
        <v>554</v>
      </c>
      <c r="C80" s="314" t="s">
        <v>82</v>
      </c>
      <c r="D80" s="314" t="s">
        <v>82</v>
      </c>
      <c r="E80" s="214"/>
      <c r="F80" s="314" t="s">
        <v>82</v>
      </c>
      <c r="G80" s="206"/>
    </row>
    <row r="81" spans="1:7" x14ac:dyDescent="0.25">
      <c r="A81" s="199" t="s">
        <v>1773</v>
      </c>
      <c r="B81" s="199" t="s">
        <v>556</v>
      </c>
      <c r="C81" s="314" t="s">
        <v>82</v>
      </c>
      <c r="D81" s="314" t="s">
        <v>82</v>
      </c>
      <c r="E81" s="214"/>
      <c r="F81" s="314" t="s">
        <v>82</v>
      </c>
      <c r="G81" s="206"/>
    </row>
    <row r="82" spans="1:7" x14ac:dyDescent="0.25">
      <c r="A82" s="199" t="s">
        <v>1774</v>
      </c>
      <c r="B82" s="199" t="s">
        <v>3</v>
      </c>
      <c r="C82" s="314" t="s">
        <v>82</v>
      </c>
      <c r="D82" s="314" t="s">
        <v>82</v>
      </c>
      <c r="E82" s="214"/>
      <c r="F82" s="314" t="s">
        <v>82</v>
      </c>
      <c r="G82" s="206"/>
    </row>
    <row r="83" spans="1:7" x14ac:dyDescent="0.25">
      <c r="A83" s="199" t="s">
        <v>1775</v>
      </c>
      <c r="B83" s="199" t="s">
        <v>559</v>
      </c>
      <c r="C83" s="314" t="s">
        <v>82</v>
      </c>
      <c r="D83" s="314" t="s">
        <v>82</v>
      </c>
      <c r="E83" s="214"/>
      <c r="F83" s="314" t="s">
        <v>82</v>
      </c>
      <c r="G83" s="206"/>
    </row>
    <row r="84" spans="1:7" x14ac:dyDescent="0.25">
      <c r="A84" s="199" t="s">
        <v>1776</v>
      </c>
      <c r="B84" s="199" t="s">
        <v>561</v>
      </c>
      <c r="C84" s="314" t="s">
        <v>82</v>
      </c>
      <c r="D84" s="314" t="s">
        <v>82</v>
      </c>
      <c r="E84" s="214"/>
      <c r="F84" s="314" t="s">
        <v>82</v>
      </c>
      <c r="G84" s="206"/>
    </row>
    <row r="85" spans="1:7" x14ac:dyDescent="0.25">
      <c r="A85" s="199" t="s">
        <v>1777</v>
      </c>
      <c r="B85" s="199" t="s">
        <v>563</v>
      </c>
      <c r="C85" s="314" t="s">
        <v>82</v>
      </c>
      <c r="D85" s="314" t="s">
        <v>82</v>
      </c>
      <c r="E85" s="214"/>
      <c r="F85" s="314" t="s">
        <v>82</v>
      </c>
      <c r="G85" s="206"/>
    </row>
    <row r="86" spans="1:7" x14ac:dyDescent="0.25">
      <c r="A86" s="199" t="s">
        <v>1778</v>
      </c>
      <c r="B86" s="199" t="s">
        <v>565</v>
      </c>
      <c r="C86" s="314" t="s">
        <v>82</v>
      </c>
      <c r="D86" s="314" t="s">
        <v>82</v>
      </c>
      <c r="E86" s="214"/>
      <c r="F86" s="314" t="s">
        <v>82</v>
      </c>
      <c r="G86" s="206"/>
    </row>
    <row r="87" spans="1:7" x14ac:dyDescent="0.25">
      <c r="A87" s="199" t="s">
        <v>1779</v>
      </c>
      <c r="B87" s="199" t="s">
        <v>567</v>
      </c>
      <c r="C87" s="314" t="s">
        <v>82</v>
      </c>
      <c r="D87" s="314" t="s">
        <v>82</v>
      </c>
      <c r="E87" s="214"/>
      <c r="F87" s="314" t="s">
        <v>82</v>
      </c>
      <c r="G87" s="206"/>
    </row>
    <row r="88" spans="1:7" x14ac:dyDescent="0.25">
      <c r="A88" s="199" t="s">
        <v>1780</v>
      </c>
      <c r="B88" s="199" t="s">
        <v>569</v>
      </c>
      <c r="C88" s="314" t="s">
        <v>82</v>
      </c>
      <c r="D88" s="314" t="s">
        <v>82</v>
      </c>
      <c r="E88" s="214"/>
      <c r="F88" s="314" t="s">
        <v>82</v>
      </c>
      <c r="G88" s="206"/>
    </row>
    <row r="89" spans="1:7" x14ac:dyDescent="0.25">
      <c r="A89" s="199" t="s">
        <v>1781</v>
      </c>
      <c r="B89" s="199" t="s">
        <v>571</v>
      </c>
      <c r="C89" s="314" t="s">
        <v>82</v>
      </c>
      <c r="D89" s="314" t="s">
        <v>82</v>
      </c>
      <c r="E89" s="214"/>
      <c r="F89" s="314" t="s">
        <v>82</v>
      </c>
      <c r="G89" s="206"/>
    </row>
    <row r="90" spans="1:7" x14ac:dyDescent="0.25">
      <c r="A90" s="199" t="s">
        <v>1782</v>
      </c>
      <c r="B90" s="199" t="s">
        <v>573</v>
      </c>
      <c r="C90" s="314" t="s">
        <v>82</v>
      </c>
      <c r="D90" s="314" t="s">
        <v>82</v>
      </c>
      <c r="E90" s="214"/>
      <c r="F90" s="314" t="s">
        <v>82</v>
      </c>
      <c r="G90" s="206"/>
    </row>
    <row r="91" spans="1:7" x14ac:dyDescent="0.25">
      <c r="A91" s="199" t="s">
        <v>1783</v>
      </c>
      <c r="B91" s="199" t="s">
        <v>575</v>
      </c>
      <c r="C91" s="314" t="s">
        <v>82</v>
      </c>
      <c r="D91" s="314" t="s">
        <v>82</v>
      </c>
      <c r="E91" s="214"/>
      <c r="F91" s="314" t="s">
        <v>82</v>
      </c>
      <c r="G91" s="206"/>
    </row>
    <row r="92" spans="1:7" x14ac:dyDescent="0.25">
      <c r="A92" s="199" t="s">
        <v>1784</v>
      </c>
      <c r="B92" s="199" t="s">
        <v>577</v>
      </c>
      <c r="C92" s="314" t="s">
        <v>82</v>
      </c>
      <c r="D92" s="314" t="s">
        <v>82</v>
      </c>
      <c r="E92" s="214"/>
      <c r="F92" s="314" t="s">
        <v>82</v>
      </c>
      <c r="G92" s="206"/>
    </row>
    <row r="93" spans="1:7" x14ac:dyDescent="0.25">
      <c r="A93" s="199" t="s">
        <v>1785</v>
      </c>
      <c r="B93" s="199" t="s">
        <v>6</v>
      </c>
      <c r="C93" s="314" t="s">
        <v>82</v>
      </c>
      <c r="D93" s="314" t="s">
        <v>82</v>
      </c>
      <c r="E93" s="214"/>
      <c r="F93" s="314" t="s">
        <v>82</v>
      </c>
      <c r="G93" s="206"/>
    </row>
    <row r="94" spans="1:7" x14ac:dyDescent="0.25">
      <c r="A94" s="199" t="s">
        <v>1786</v>
      </c>
      <c r="B94" s="205" t="s">
        <v>318</v>
      </c>
      <c r="C94" s="213">
        <f>SUM(C95:C97)</f>
        <v>0</v>
      </c>
      <c r="D94" s="213">
        <f t="shared" ref="D94:F94" si="2">SUM(D95:D97)</f>
        <v>0</v>
      </c>
      <c r="E94" s="213"/>
      <c r="F94" s="213">
        <f t="shared" si="2"/>
        <v>0</v>
      </c>
      <c r="G94" s="206"/>
    </row>
    <row r="95" spans="1:7" x14ac:dyDescent="0.25">
      <c r="A95" s="199" t="s">
        <v>1787</v>
      </c>
      <c r="B95" s="199" t="s">
        <v>583</v>
      </c>
      <c r="C95" s="314" t="s">
        <v>82</v>
      </c>
      <c r="D95" s="314" t="s">
        <v>82</v>
      </c>
      <c r="E95" s="214"/>
      <c r="F95" s="314" t="s">
        <v>82</v>
      </c>
      <c r="G95" s="206"/>
    </row>
    <row r="96" spans="1:7" x14ac:dyDescent="0.25">
      <c r="A96" s="199" t="s">
        <v>1788</v>
      </c>
      <c r="B96" s="199" t="s">
        <v>585</v>
      </c>
      <c r="C96" s="314" t="s">
        <v>82</v>
      </c>
      <c r="D96" s="314" t="s">
        <v>82</v>
      </c>
      <c r="E96" s="214"/>
      <c r="F96" s="314" t="s">
        <v>82</v>
      </c>
      <c r="G96" s="206"/>
    </row>
    <row r="97" spans="1:7" x14ac:dyDescent="0.25">
      <c r="A97" s="199" t="s">
        <v>1789</v>
      </c>
      <c r="B97" s="199" t="s">
        <v>2</v>
      </c>
      <c r="C97" s="314" t="s">
        <v>82</v>
      </c>
      <c r="D97" s="314" t="s">
        <v>82</v>
      </c>
      <c r="E97" s="214"/>
      <c r="F97" s="314" t="s">
        <v>82</v>
      </c>
      <c r="G97" s="206"/>
    </row>
    <row r="98" spans="1:7" x14ac:dyDescent="0.25">
      <c r="A98" s="199" t="s">
        <v>1790</v>
      </c>
      <c r="B98" s="205" t="s">
        <v>146</v>
      </c>
      <c r="C98" s="213">
        <f>SUM(C99:C109)</f>
        <v>0</v>
      </c>
      <c r="D98" s="213">
        <f t="shared" ref="D98:F98" si="3">SUM(D99:D109)</f>
        <v>0</v>
      </c>
      <c r="E98" s="213"/>
      <c r="F98" s="213">
        <f t="shared" si="3"/>
        <v>0</v>
      </c>
      <c r="G98" s="206"/>
    </row>
    <row r="99" spans="1:7" x14ac:dyDescent="0.25">
      <c r="A99" s="199" t="s">
        <v>1791</v>
      </c>
      <c r="B99" s="206" t="s">
        <v>320</v>
      </c>
      <c r="C99" s="314" t="s">
        <v>82</v>
      </c>
      <c r="D99" s="314" t="s">
        <v>82</v>
      </c>
      <c r="E99" s="214"/>
      <c r="F99" s="314" t="s">
        <v>82</v>
      </c>
      <c r="G99" s="206"/>
    </row>
    <row r="100" spans="1:7" s="186" customFormat="1" x14ac:dyDescent="0.25">
      <c r="A100" s="199" t="s">
        <v>1792</v>
      </c>
      <c r="B100" s="199" t="s">
        <v>580</v>
      </c>
      <c r="C100" s="314" t="s">
        <v>82</v>
      </c>
      <c r="D100" s="314" t="s">
        <v>82</v>
      </c>
      <c r="E100" s="214"/>
      <c r="F100" s="314" t="s">
        <v>82</v>
      </c>
      <c r="G100" s="206"/>
    </row>
    <row r="101" spans="1:7" x14ac:dyDescent="0.25">
      <c r="A101" s="199" t="s">
        <v>1793</v>
      </c>
      <c r="B101" s="206" t="s">
        <v>322</v>
      </c>
      <c r="C101" s="314" t="s">
        <v>82</v>
      </c>
      <c r="D101" s="314" t="s">
        <v>82</v>
      </c>
      <c r="E101" s="214"/>
      <c r="F101" s="314" t="s">
        <v>82</v>
      </c>
      <c r="G101" s="206"/>
    </row>
    <row r="102" spans="1:7" x14ac:dyDescent="0.25">
      <c r="A102" s="199" t="s">
        <v>1794</v>
      </c>
      <c r="B102" s="206" t="s">
        <v>324</v>
      </c>
      <c r="C102" s="314" t="s">
        <v>82</v>
      </c>
      <c r="D102" s="314" t="s">
        <v>82</v>
      </c>
      <c r="E102" s="214"/>
      <c r="F102" s="314" t="s">
        <v>82</v>
      </c>
      <c r="G102" s="206"/>
    </row>
    <row r="103" spans="1:7" x14ac:dyDescent="0.25">
      <c r="A103" s="199" t="s">
        <v>1795</v>
      </c>
      <c r="B103" s="206" t="s">
        <v>12</v>
      </c>
      <c r="C103" s="314" t="s">
        <v>82</v>
      </c>
      <c r="D103" s="314" t="s">
        <v>82</v>
      </c>
      <c r="E103" s="214"/>
      <c r="F103" s="314" t="s">
        <v>82</v>
      </c>
      <c r="G103" s="206"/>
    </row>
    <row r="104" spans="1:7" x14ac:dyDescent="0.25">
      <c r="A104" s="199" t="s">
        <v>1796</v>
      </c>
      <c r="B104" s="206" t="s">
        <v>327</v>
      </c>
      <c r="C104" s="314" t="s">
        <v>82</v>
      </c>
      <c r="D104" s="314" t="s">
        <v>82</v>
      </c>
      <c r="E104" s="214"/>
      <c r="F104" s="314" t="s">
        <v>82</v>
      </c>
      <c r="G104" s="206"/>
    </row>
    <row r="105" spans="1:7" x14ac:dyDescent="0.25">
      <c r="A105" s="199" t="s">
        <v>1797</v>
      </c>
      <c r="B105" s="206" t="s">
        <v>329</v>
      </c>
      <c r="C105" s="314" t="s">
        <v>82</v>
      </c>
      <c r="D105" s="314" t="s">
        <v>82</v>
      </c>
      <c r="E105" s="214"/>
      <c r="F105" s="314" t="s">
        <v>82</v>
      </c>
      <c r="G105" s="206"/>
    </row>
    <row r="106" spans="1:7" x14ac:dyDescent="0.25">
      <c r="A106" s="199" t="s">
        <v>1798</v>
      </c>
      <c r="B106" s="206" t="s">
        <v>331</v>
      </c>
      <c r="C106" s="314" t="s">
        <v>82</v>
      </c>
      <c r="D106" s="314" t="s">
        <v>82</v>
      </c>
      <c r="E106" s="214"/>
      <c r="F106" s="314" t="s">
        <v>82</v>
      </c>
      <c r="G106" s="206"/>
    </row>
    <row r="107" spans="1:7" x14ac:dyDescent="0.25">
      <c r="A107" s="199" t="s">
        <v>1799</v>
      </c>
      <c r="B107" s="206" t="s">
        <v>333</v>
      </c>
      <c r="C107" s="314" t="s">
        <v>82</v>
      </c>
      <c r="D107" s="314" t="s">
        <v>82</v>
      </c>
      <c r="E107" s="214"/>
      <c r="F107" s="314" t="s">
        <v>82</v>
      </c>
      <c r="G107" s="206"/>
    </row>
    <row r="108" spans="1:7" x14ac:dyDescent="0.25">
      <c r="A108" s="199" t="s">
        <v>1800</v>
      </c>
      <c r="B108" s="206" t="s">
        <v>335</v>
      </c>
      <c r="C108" s="314" t="s">
        <v>82</v>
      </c>
      <c r="D108" s="314" t="s">
        <v>82</v>
      </c>
      <c r="E108" s="214"/>
      <c r="F108" s="314" t="s">
        <v>82</v>
      </c>
      <c r="G108" s="206"/>
    </row>
    <row r="109" spans="1:7" x14ac:dyDescent="0.25">
      <c r="A109" s="199" t="s">
        <v>1801</v>
      </c>
      <c r="B109" s="206" t="s">
        <v>146</v>
      </c>
      <c r="C109" s="314" t="s">
        <v>82</v>
      </c>
      <c r="D109" s="314" t="s">
        <v>82</v>
      </c>
      <c r="E109" s="214"/>
      <c r="F109" s="314" t="s">
        <v>82</v>
      </c>
      <c r="G109" s="206"/>
    </row>
    <row r="110" spans="1:7" x14ac:dyDescent="0.25">
      <c r="A110" s="199" t="s">
        <v>2096</v>
      </c>
      <c r="B110" s="310" t="s">
        <v>150</v>
      </c>
      <c r="C110" s="314"/>
      <c r="D110" s="314"/>
      <c r="E110" s="214"/>
      <c r="F110" s="314"/>
      <c r="G110" s="206"/>
    </row>
    <row r="111" spans="1:7" x14ac:dyDescent="0.25">
      <c r="A111" s="199" t="s">
        <v>2097</v>
      </c>
      <c r="B111" s="310" t="s">
        <v>150</v>
      </c>
      <c r="C111" s="314"/>
      <c r="D111" s="314"/>
      <c r="E111" s="214"/>
      <c r="F111" s="314"/>
      <c r="G111" s="206"/>
    </row>
    <row r="112" spans="1:7" x14ac:dyDescent="0.25">
      <c r="A112" s="199" t="s">
        <v>2098</v>
      </c>
      <c r="B112" s="310" t="s">
        <v>150</v>
      </c>
      <c r="C112" s="314"/>
      <c r="D112" s="314"/>
      <c r="E112" s="214"/>
      <c r="F112" s="314"/>
      <c r="G112" s="206"/>
    </row>
    <row r="113" spans="1:7" x14ac:dyDescent="0.25">
      <c r="A113" s="199" t="s">
        <v>2099</v>
      </c>
      <c r="B113" s="310" t="s">
        <v>150</v>
      </c>
      <c r="C113" s="314"/>
      <c r="D113" s="314"/>
      <c r="E113" s="214"/>
      <c r="F113" s="314"/>
      <c r="G113" s="206"/>
    </row>
    <row r="114" spans="1:7" x14ac:dyDescent="0.25">
      <c r="A114" s="199" t="s">
        <v>2100</v>
      </c>
      <c r="B114" s="310" t="s">
        <v>150</v>
      </c>
      <c r="C114" s="314"/>
      <c r="D114" s="314"/>
      <c r="E114" s="214"/>
      <c r="F114" s="314"/>
      <c r="G114" s="206"/>
    </row>
    <row r="115" spans="1:7" x14ac:dyDescent="0.25">
      <c r="A115" s="199" t="s">
        <v>2101</v>
      </c>
      <c r="B115" s="310" t="s">
        <v>150</v>
      </c>
      <c r="C115" s="314"/>
      <c r="D115" s="314"/>
      <c r="E115" s="214"/>
      <c r="F115" s="314"/>
      <c r="G115" s="206"/>
    </row>
    <row r="116" spans="1:7" x14ac:dyDescent="0.25">
      <c r="A116" s="199" t="s">
        <v>2102</v>
      </c>
      <c r="B116" s="310" t="s">
        <v>150</v>
      </c>
      <c r="C116" s="314"/>
      <c r="D116" s="314"/>
      <c r="E116" s="214"/>
      <c r="F116" s="314"/>
      <c r="G116" s="206"/>
    </row>
    <row r="117" spans="1:7" x14ac:dyDescent="0.25">
      <c r="A117" s="199" t="s">
        <v>2103</v>
      </c>
      <c r="B117" s="310" t="s">
        <v>150</v>
      </c>
      <c r="C117" s="314"/>
      <c r="D117" s="314"/>
      <c r="E117" s="214"/>
      <c r="F117" s="314"/>
      <c r="G117" s="206"/>
    </row>
    <row r="118" spans="1:7" x14ac:dyDescent="0.25">
      <c r="A118" s="199" t="s">
        <v>2104</v>
      </c>
      <c r="B118" s="310" t="s">
        <v>150</v>
      </c>
      <c r="C118" s="314"/>
      <c r="D118" s="314"/>
      <c r="E118" s="214"/>
      <c r="F118" s="314"/>
      <c r="G118" s="206"/>
    </row>
    <row r="119" spans="1:7" x14ac:dyDescent="0.25">
      <c r="A119" s="199" t="s">
        <v>2105</v>
      </c>
      <c r="B119" s="310" t="s">
        <v>150</v>
      </c>
      <c r="C119" s="314"/>
      <c r="D119" s="314"/>
      <c r="E119" s="214"/>
      <c r="F119" s="314"/>
      <c r="G119" s="206"/>
    </row>
    <row r="120" spans="1:7" x14ac:dyDescent="0.25">
      <c r="A120" s="65"/>
      <c r="B120" s="65" t="s">
        <v>1608</v>
      </c>
      <c r="C120" s="65" t="s">
        <v>515</v>
      </c>
      <c r="D120" s="65" t="s">
        <v>516</v>
      </c>
      <c r="E120" s="65"/>
      <c r="F120" s="65" t="s">
        <v>483</v>
      </c>
      <c r="G120" s="65"/>
    </row>
    <row r="121" spans="1:7" x14ac:dyDescent="0.25">
      <c r="A121" s="199" t="s">
        <v>1802</v>
      </c>
      <c r="B121" s="307" t="s">
        <v>608</v>
      </c>
      <c r="C121" s="314" t="s">
        <v>82</v>
      </c>
      <c r="D121" s="314" t="s">
        <v>82</v>
      </c>
      <c r="E121" s="214"/>
      <c r="F121" s="314" t="s">
        <v>82</v>
      </c>
      <c r="G121" s="206"/>
    </row>
    <row r="122" spans="1:7" x14ac:dyDescent="0.25">
      <c r="A122" s="199" t="s">
        <v>1803</v>
      </c>
      <c r="B122" s="307" t="s">
        <v>608</v>
      </c>
      <c r="C122" s="314" t="s">
        <v>82</v>
      </c>
      <c r="D122" s="314" t="s">
        <v>82</v>
      </c>
      <c r="E122" s="214"/>
      <c r="F122" s="314" t="s">
        <v>82</v>
      </c>
      <c r="G122" s="206"/>
    </row>
    <row r="123" spans="1:7" x14ac:dyDescent="0.25">
      <c r="A123" s="199" t="s">
        <v>1804</v>
      </c>
      <c r="B123" s="307" t="s">
        <v>608</v>
      </c>
      <c r="C123" s="314" t="s">
        <v>82</v>
      </c>
      <c r="D123" s="314" t="s">
        <v>82</v>
      </c>
      <c r="E123" s="214"/>
      <c r="F123" s="314" t="s">
        <v>82</v>
      </c>
      <c r="G123" s="206"/>
    </row>
    <row r="124" spans="1:7" x14ac:dyDescent="0.25">
      <c r="A124" s="199" t="s">
        <v>1805</v>
      </c>
      <c r="B124" s="307" t="s">
        <v>608</v>
      </c>
      <c r="C124" s="314" t="s">
        <v>82</v>
      </c>
      <c r="D124" s="314" t="s">
        <v>82</v>
      </c>
      <c r="E124" s="214"/>
      <c r="F124" s="314" t="s">
        <v>82</v>
      </c>
      <c r="G124" s="206"/>
    </row>
    <row r="125" spans="1:7" x14ac:dyDescent="0.25">
      <c r="A125" s="199" t="s">
        <v>1806</v>
      </c>
      <c r="B125" s="307" t="s">
        <v>608</v>
      </c>
      <c r="C125" s="314" t="s">
        <v>82</v>
      </c>
      <c r="D125" s="314" t="s">
        <v>82</v>
      </c>
      <c r="E125" s="214"/>
      <c r="F125" s="314" t="s">
        <v>82</v>
      </c>
      <c r="G125" s="206"/>
    </row>
    <row r="126" spans="1:7" x14ac:dyDescent="0.25">
      <c r="A126" s="199" t="s">
        <v>1807</v>
      </c>
      <c r="B126" s="307" t="s">
        <v>608</v>
      </c>
      <c r="C126" s="314" t="s">
        <v>82</v>
      </c>
      <c r="D126" s="314" t="s">
        <v>82</v>
      </c>
      <c r="E126" s="214"/>
      <c r="F126" s="314" t="s">
        <v>82</v>
      </c>
      <c r="G126" s="206"/>
    </row>
    <row r="127" spans="1:7" x14ac:dyDescent="0.25">
      <c r="A127" s="199" t="s">
        <v>1808</v>
      </c>
      <c r="B127" s="307" t="s">
        <v>608</v>
      </c>
      <c r="C127" s="314" t="s">
        <v>82</v>
      </c>
      <c r="D127" s="314" t="s">
        <v>82</v>
      </c>
      <c r="E127" s="214"/>
      <c r="F127" s="314" t="s">
        <v>82</v>
      </c>
      <c r="G127" s="206"/>
    </row>
    <row r="128" spans="1:7" x14ac:dyDescent="0.25">
      <c r="A128" s="199" t="s">
        <v>1809</v>
      </c>
      <c r="B128" s="307" t="s">
        <v>608</v>
      </c>
      <c r="C128" s="314" t="s">
        <v>82</v>
      </c>
      <c r="D128" s="314" t="s">
        <v>82</v>
      </c>
      <c r="E128" s="214"/>
      <c r="F128" s="314" t="s">
        <v>82</v>
      </c>
      <c r="G128" s="206"/>
    </row>
    <row r="129" spans="1:7" x14ac:dyDescent="0.25">
      <c r="A129" s="199" t="s">
        <v>1810</v>
      </c>
      <c r="B129" s="307" t="s">
        <v>608</v>
      </c>
      <c r="C129" s="314" t="s">
        <v>82</v>
      </c>
      <c r="D129" s="314" t="s">
        <v>82</v>
      </c>
      <c r="E129" s="214"/>
      <c r="F129" s="314" t="s">
        <v>82</v>
      </c>
      <c r="G129" s="206"/>
    </row>
    <row r="130" spans="1:7" x14ac:dyDescent="0.25">
      <c r="A130" s="199" t="s">
        <v>1811</v>
      </c>
      <c r="B130" s="307" t="s">
        <v>608</v>
      </c>
      <c r="C130" s="314" t="s">
        <v>82</v>
      </c>
      <c r="D130" s="314" t="s">
        <v>82</v>
      </c>
      <c r="E130" s="214"/>
      <c r="F130" s="314" t="s">
        <v>82</v>
      </c>
      <c r="G130" s="206"/>
    </row>
    <row r="131" spans="1:7" x14ac:dyDescent="0.25">
      <c r="A131" s="199" t="s">
        <v>1812</v>
      </c>
      <c r="B131" s="307" t="s">
        <v>608</v>
      </c>
      <c r="C131" s="314" t="s">
        <v>82</v>
      </c>
      <c r="D131" s="314" t="s">
        <v>82</v>
      </c>
      <c r="E131" s="214"/>
      <c r="F131" s="314" t="s">
        <v>82</v>
      </c>
      <c r="G131" s="206"/>
    </row>
    <row r="132" spans="1:7" x14ac:dyDescent="0.25">
      <c r="A132" s="199" t="s">
        <v>1813</v>
      </c>
      <c r="B132" s="307" t="s">
        <v>608</v>
      </c>
      <c r="C132" s="314" t="s">
        <v>82</v>
      </c>
      <c r="D132" s="314" t="s">
        <v>82</v>
      </c>
      <c r="E132" s="214"/>
      <c r="F132" s="314" t="s">
        <v>82</v>
      </c>
      <c r="G132" s="206"/>
    </row>
    <row r="133" spans="1:7" x14ac:dyDescent="0.25">
      <c r="A133" s="199" t="s">
        <v>1814</v>
      </c>
      <c r="B133" s="307" t="s">
        <v>608</v>
      </c>
      <c r="C133" s="314" t="s">
        <v>82</v>
      </c>
      <c r="D133" s="314" t="s">
        <v>82</v>
      </c>
      <c r="E133" s="214"/>
      <c r="F133" s="314" t="s">
        <v>82</v>
      </c>
      <c r="G133" s="206"/>
    </row>
    <row r="134" spans="1:7" x14ac:dyDescent="0.25">
      <c r="A134" s="199" t="s">
        <v>1815</v>
      </c>
      <c r="B134" s="307" t="s">
        <v>608</v>
      </c>
      <c r="C134" s="314" t="s">
        <v>82</v>
      </c>
      <c r="D134" s="314" t="s">
        <v>82</v>
      </c>
      <c r="E134" s="214"/>
      <c r="F134" s="314" t="s">
        <v>82</v>
      </c>
      <c r="G134" s="206"/>
    </row>
    <row r="135" spans="1:7" x14ac:dyDescent="0.25">
      <c r="A135" s="199" t="s">
        <v>1816</v>
      </c>
      <c r="B135" s="307" t="s">
        <v>608</v>
      </c>
      <c r="C135" s="314" t="s">
        <v>82</v>
      </c>
      <c r="D135" s="314" t="s">
        <v>82</v>
      </c>
      <c r="E135" s="214"/>
      <c r="F135" s="314" t="s">
        <v>82</v>
      </c>
      <c r="G135" s="206"/>
    </row>
    <row r="136" spans="1:7" x14ac:dyDescent="0.25">
      <c r="A136" s="199" t="s">
        <v>1817</v>
      </c>
      <c r="B136" s="307" t="s">
        <v>608</v>
      </c>
      <c r="C136" s="314" t="s">
        <v>82</v>
      </c>
      <c r="D136" s="314" t="s">
        <v>82</v>
      </c>
      <c r="E136" s="214"/>
      <c r="F136" s="314" t="s">
        <v>82</v>
      </c>
      <c r="G136" s="206"/>
    </row>
    <row r="137" spans="1:7" x14ac:dyDescent="0.25">
      <c r="A137" s="199" t="s">
        <v>1818</v>
      </c>
      <c r="B137" s="307" t="s">
        <v>608</v>
      </c>
      <c r="C137" s="314" t="s">
        <v>82</v>
      </c>
      <c r="D137" s="314" t="s">
        <v>82</v>
      </c>
      <c r="E137" s="214"/>
      <c r="F137" s="314" t="s">
        <v>82</v>
      </c>
      <c r="G137" s="206"/>
    </row>
    <row r="138" spans="1:7" x14ac:dyDescent="0.25">
      <c r="A138" s="199" t="s">
        <v>1819</v>
      </c>
      <c r="B138" s="307" t="s">
        <v>608</v>
      </c>
      <c r="C138" s="314" t="s">
        <v>82</v>
      </c>
      <c r="D138" s="314" t="s">
        <v>82</v>
      </c>
      <c r="E138" s="214"/>
      <c r="F138" s="314" t="s">
        <v>82</v>
      </c>
      <c r="G138" s="206"/>
    </row>
    <row r="139" spans="1:7" x14ac:dyDescent="0.25">
      <c r="A139" s="199" t="s">
        <v>1820</v>
      </c>
      <c r="B139" s="307" t="s">
        <v>608</v>
      </c>
      <c r="C139" s="314" t="s">
        <v>82</v>
      </c>
      <c r="D139" s="314" t="s">
        <v>82</v>
      </c>
      <c r="E139" s="214"/>
      <c r="F139" s="314" t="s">
        <v>82</v>
      </c>
      <c r="G139" s="206"/>
    </row>
    <row r="140" spans="1:7" x14ac:dyDescent="0.25">
      <c r="A140" s="199" t="s">
        <v>1821</v>
      </c>
      <c r="B140" s="307" t="s">
        <v>608</v>
      </c>
      <c r="C140" s="314" t="s">
        <v>82</v>
      </c>
      <c r="D140" s="314" t="s">
        <v>82</v>
      </c>
      <c r="E140" s="214"/>
      <c r="F140" s="314" t="s">
        <v>82</v>
      </c>
      <c r="G140" s="206"/>
    </row>
    <row r="141" spans="1:7" x14ac:dyDescent="0.25">
      <c r="A141" s="199" t="s">
        <v>1822</v>
      </c>
      <c r="B141" s="307" t="s">
        <v>608</v>
      </c>
      <c r="C141" s="314" t="s">
        <v>82</v>
      </c>
      <c r="D141" s="314" t="s">
        <v>82</v>
      </c>
      <c r="E141" s="214"/>
      <c r="F141" s="314" t="s">
        <v>82</v>
      </c>
      <c r="G141" s="206"/>
    </row>
    <row r="142" spans="1:7" x14ac:dyDescent="0.25">
      <c r="A142" s="199" t="s">
        <v>1823</v>
      </c>
      <c r="B142" s="307" t="s">
        <v>608</v>
      </c>
      <c r="C142" s="314" t="s">
        <v>82</v>
      </c>
      <c r="D142" s="314" t="s">
        <v>82</v>
      </c>
      <c r="E142" s="214"/>
      <c r="F142" s="314" t="s">
        <v>82</v>
      </c>
      <c r="G142" s="206"/>
    </row>
    <row r="143" spans="1:7" x14ac:dyDescent="0.25">
      <c r="A143" s="199" t="s">
        <v>1824</v>
      </c>
      <c r="B143" s="307" t="s">
        <v>608</v>
      </c>
      <c r="C143" s="314" t="s">
        <v>82</v>
      </c>
      <c r="D143" s="314" t="s">
        <v>82</v>
      </c>
      <c r="E143" s="214"/>
      <c r="F143" s="314" t="s">
        <v>82</v>
      </c>
      <c r="G143" s="206"/>
    </row>
    <row r="144" spans="1:7" x14ac:dyDescent="0.25">
      <c r="A144" s="199" t="s">
        <v>1825</v>
      </c>
      <c r="B144" s="307" t="s">
        <v>608</v>
      </c>
      <c r="C144" s="314" t="s">
        <v>82</v>
      </c>
      <c r="D144" s="314" t="s">
        <v>82</v>
      </c>
      <c r="E144" s="214"/>
      <c r="F144" s="314" t="s">
        <v>82</v>
      </c>
      <c r="G144" s="206"/>
    </row>
    <row r="145" spans="1:7" x14ac:dyDescent="0.25">
      <c r="A145" s="199" t="s">
        <v>1826</v>
      </c>
      <c r="B145" s="307" t="s">
        <v>608</v>
      </c>
      <c r="C145" s="314" t="s">
        <v>82</v>
      </c>
      <c r="D145" s="314" t="s">
        <v>82</v>
      </c>
      <c r="E145" s="214"/>
      <c r="F145" s="314" t="s">
        <v>82</v>
      </c>
      <c r="G145" s="206"/>
    </row>
    <row r="146" spans="1:7" x14ac:dyDescent="0.25">
      <c r="A146" s="199" t="s">
        <v>1827</v>
      </c>
      <c r="B146" s="307" t="s">
        <v>608</v>
      </c>
      <c r="C146" s="314" t="s">
        <v>82</v>
      </c>
      <c r="D146" s="314" t="s">
        <v>82</v>
      </c>
      <c r="E146" s="214"/>
      <c r="F146" s="314" t="s">
        <v>82</v>
      </c>
      <c r="G146" s="206"/>
    </row>
    <row r="147" spans="1:7" x14ac:dyDescent="0.25">
      <c r="A147" s="199" t="s">
        <v>1828</v>
      </c>
      <c r="B147" s="307" t="s">
        <v>608</v>
      </c>
      <c r="C147" s="314" t="s">
        <v>82</v>
      </c>
      <c r="D147" s="314" t="s">
        <v>82</v>
      </c>
      <c r="E147" s="214"/>
      <c r="F147" s="314" t="s">
        <v>82</v>
      </c>
      <c r="G147" s="206"/>
    </row>
    <row r="148" spans="1:7" x14ac:dyDescent="0.25">
      <c r="A148" s="199" t="s">
        <v>1829</v>
      </c>
      <c r="B148" s="307" t="s">
        <v>608</v>
      </c>
      <c r="C148" s="314" t="s">
        <v>82</v>
      </c>
      <c r="D148" s="314" t="s">
        <v>82</v>
      </c>
      <c r="E148" s="214"/>
      <c r="F148" s="314" t="s">
        <v>82</v>
      </c>
      <c r="G148" s="206"/>
    </row>
    <row r="149" spans="1:7" x14ac:dyDescent="0.25">
      <c r="A149" s="199" t="s">
        <v>1830</v>
      </c>
      <c r="B149" s="307" t="s">
        <v>608</v>
      </c>
      <c r="C149" s="314" t="s">
        <v>82</v>
      </c>
      <c r="D149" s="314" t="s">
        <v>82</v>
      </c>
      <c r="E149" s="214"/>
      <c r="F149" s="314" t="s">
        <v>82</v>
      </c>
      <c r="G149" s="206"/>
    </row>
    <row r="150" spans="1:7" x14ac:dyDescent="0.25">
      <c r="A150" s="199" t="s">
        <v>1831</v>
      </c>
      <c r="B150" s="307" t="s">
        <v>608</v>
      </c>
      <c r="C150" s="314" t="s">
        <v>82</v>
      </c>
      <c r="D150" s="314" t="s">
        <v>82</v>
      </c>
      <c r="E150" s="214"/>
      <c r="F150" s="314" t="s">
        <v>82</v>
      </c>
      <c r="G150" s="206"/>
    </row>
    <row r="151" spans="1:7" x14ac:dyDescent="0.25">
      <c r="A151" s="199" t="s">
        <v>1832</v>
      </c>
      <c r="B151" s="307" t="s">
        <v>608</v>
      </c>
      <c r="C151" s="314" t="s">
        <v>82</v>
      </c>
      <c r="D151" s="314" t="s">
        <v>82</v>
      </c>
      <c r="E151" s="214"/>
      <c r="F151" s="314" t="s">
        <v>82</v>
      </c>
      <c r="G151" s="206"/>
    </row>
    <row r="152" spans="1:7" x14ac:dyDescent="0.25">
      <c r="A152" s="199" t="s">
        <v>1833</v>
      </c>
      <c r="B152" s="307" t="s">
        <v>608</v>
      </c>
      <c r="C152" s="314" t="s">
        <v>82</v>
      </c>
      <c r="D152" s="314" t="s">
        <v>82</v>
      </c>
      <c r="E152" s="214"/>
      <c r="F152" s="314" t="s">
        <v>82</v>
      </c>
      <c r="G152" s="206"/>
    </row>
    <row r="153" spans="1:7" x14ac:dyDescent="0.25">
      <c r="A153" s="199" t="s">
        <v>1834</v>
      </c>
      <c r="B153" s="307" t="s">
        <v>608</v>
      </c>
      <c r="C153" s="314" t="s">
        <v>82</v>
      </c>
      <c r="D153" s="314" t="s">
        <v>82</v>
      </c>
      <c r="E153" s="214"/>
      <c r="F153" s="314" t="s">
        <v>82</v>
      </c>
      <c r="G153" s="206"/>
    </row>
    <row r="154" spans="1:7" x14ac:dyDescent="0.25">
      <c r="A154" s="199" t="s">
        <v>1835</v>
      </c>
      <c r="B154" s="307" t="s">
        <v>608</v>
      </c>
      <c r="C154" s="314" t="s">
        <v>82</v>
      </c>
      <c r="D154" s="314" t="s">
        <v>82</v>
      </c>
      <c r="E154" s="214"/>
      <c r="F154" s="314" t="s">
        <v>82</v>
      </c>
      <c r="G154" s="206"/>
    </row>
    <row r="155" spans="1:7" x14ac:dyDescent="0.25">
      <c r="A155" s="199" t="s">
        <v>1836</v>
      </c>
      <c r="B155" s="307" t="s">
        <v>608</v>
      </c>
      <c r="C155" s="314" t="s">
        <v>82</v>
      </c>
      <c r="D155" s="314" t="s">
        <v>82</v>
      </c>
      <c r="E155" s="214"/>
      <c r="F155" s="314" t="s">
        <v>82</v>
      </c>
      <c r="G155" s="206"/>
    </row>
    <row r="156" spans="1:7" x14ac:dyDescent="0.25">
      <c r="A156" s="199" t="s">
        <v>1837</v>
      </c>
      <c r="B156" s="307" t="s">
        <v>608</v>
      </c>
      <c r="C156" s="314" t="s">
        <v>82</v>
      </c>
      <c r="D156" s="314" t="s">
        <v>82</v>
      </c>
      <c r="E156" s="214"/>
      <c r="F156" s="314" t="s">
        <v>82</v>
      </c>
      <c r="G156" s="206"/>
    </row>
    <row r="157" spans="1:7" x14ac:dyDescent="0.25">
      <c r="A157" s="199" t="s">
        <v>1838</v>
      </c>
      <c r="B157" s="307" t="s">
        <v>608</v>
      </c>
      <c r="C157" s="314" t="s">
        <v>82</v>
      </c>
      <c r="D157" s="314" t="s">
        <v>82</v>
      </c>
      <c r="E157" s="214"/>
      <c r="F157" s="314" t="s">
        <v>82</v>
      </c>
      <c r="G157" s="206"/>
    </row>
    <row r="158" spans="1:7" x14ac:dyDescent="0.25">
      <c r="A158" s="199" t="s">
        <v>1839</v>
      </c>
      <c r="B158" s="307" t="s">
        <v>608</v>
      </c>
      <c r="C158" s="314" t="s">
        <v>82</v>
      </c>
      <c r="D158" s="314" t="s">
        <v>82</v>
      </c>
      <c r="E158" s="214"/>
      <c r="F158" s="314" t="s">
        <v>82</v>
      </c>
      <c r="G158" s="206"/>
    </row>
    <row r="159" spans="1:7" x14ac:dyDescent="0.25">
      <c r="A159" s="199" t="s">
        <v>1840</v>
      </c>
      <c r="B159" s="307" t="s">
        <v>608</v>
      </c>
      <c r="C159" s="314" t="s">
        <v>82</v>
      </c>
      <c r="D159" s="314" t="s">
        <v>82</v>
      </c>
      <c r="E159" s="214"/>
      <c r="F159" s="314" t="s">
        <v>82</v>
      </c>
      <c r="G159" s="206"/>
    </row>
    <row r="160" spans="1:7" x14ac:dyDescent="0.25">
      <c r="A160" s="199" t="s">
        <v>1841</v>
      </c>
      <c r="B160" s="307" t="s">
        <v>608</v>
      </c>
      <c r="C160" s="314" t="s">
        <v>82</v>
      </c>
      <c r="D160" s="314" t="s">
        <v>82</v>
      </c>
      <c r="E160" s="214"/>
      <c r="F160" s="314" t="s">
        <v>82</v>
      </c>
      <c r="G160" s="206"/>
    </row>
    <row r="161" spans="1:7" x14ac:dyDescent="0.25">
      <c r="A161" s="199" t="s">
        <v>1842</v>
      </c>
      <c r="B161" s="307" t="s">
        <v>608</v>
      </c>
      <c r="C161" s="314" t="s">
        <v>82</v>
      </c>
      <c r="D161" s="314" t="s">
        <v>82</v>
      </c>
      <c r="E161" s="214"/>
      <c r="F161" s="314" t="s">
        <v>82</v>
      </c>
      <c r="G161" s="206"/>
    </row>
    <row r="162" spans="1:7" x14ac:dyDescent="0.25">
      <c r="A162" s="199" t="s">
        <v>1843</v>
      </c>
      <c r="B162" s="307" t="s">
        <v>608</v>
      </c>
      <c r="C162" s="314" t="s">
        <v>82</v>
      </c>
      <c r="D162" s="314" t="s">
        <v>82</v>
      </c>
      <c r="E162" s="214"/>
      <c r="F162" s="314" t="s">
        <v>82</v>
      </c>
      <c r="G162" s="206"/>
    </row>
    <row r="163" spans="1:7" x14ac:dyDescent="0.25">
      <c r="A163" s="199" t="s">
        <v>1844</v>
      </c>
      <c r="B163" s="307" t="s">
        <v>608</v>
      </c>
      <c r="C163" s="314" t="s">
        <v>82</v>
      </c>
      <c r="D163" s="314" t="s">
        <v>82</v>
      </c>
      <c r="E163" s="214"/>
      <c r="F163" s="314" t="s">
        <v>82</v>
      </c>
      <c r="G163" s="206"/>
    </row>
    <row r="164" spans="1:7" x14ac:dyDescent="0.25">
      <c r="A164" s="199" t="s">
        <v>1845</v>
      </c>
      <c r="B164" s="307" t="s">
        <v>608</v>
      </c>
      <c r="C164" s="314" t="s">
        <v>82</v>
      </c>
      <c r="D164" s="314" t="s">
        <v>82</v>
      </c>
      <c r="E164" s="214"/>
      <c r="F164" s="314" t="s">
        <v>82</v>
      </c>
      <c r="G164" s="206"/>
    </row>
    <row r="165" spans="1:7" x14ac:dyDescent="0.25">
      <c r="A165" s="199" t="s">
        <v>1846</v>
      </c>
      <c r="B165" s="307" t="s">
        <v>608</v>
      </c>
      <c r="C165" s="314" t="s">
        <v>82</v>
      </c>
      <c r="D165" s="314" t="s">
        <v>82</v>
      </c>
      <c r="E165" s="214"/>
      <c r="F165" s="314" t="s">
        <v>82</v>
      </c>
      <c r="G165" s="206"/>
    </row>
    <row r="166" spans="1:7" x14ac:dyDescent="0.25">
      <c r="A166" s="199" t="s">
        <v>1847</v>
      </c>
      <c r="B166" s="307" t="s">
        <v>608</v>
      </c>
      <c r="C166" s="314" t="s">
        <v>82</v>
      </c>
      <c r="D166" s="314" t="s">
        <v>82</v>
      </c>
      <c r="E166" s="214"/>
      <c r="F166" s="314" t="s">
        <v>82</v>
      </c>
      <c r="G166" s="206"/>
    </row>
    <row r="167" spans="1:7" x14ac:dyDescent="0.25">
      <c r="A167" s="199" t="s">
        <v>1848</v>
      </c>
      <c r="B167" s="307" t="s">
        <v>608</v>
      </c>
      <c r="C167" s="314" t="s">
        <v>82</v>
      </c>
      <c r="D167" s="314" t="s">
        <v>82</v>
      </c>
      <c r="E167" s="214"/>
      <c r="F167" s="314" t="s">
        <v>82</v>
      </c>
      <c r="G167" s="206"/>
    </row>
    <row r="168" spans="1:7" x14ac:dyDescent="0.25">
      <c r="A168" s="199" t="s">
        <v>1849</v>
      </c>
      <c r="B168" s="307" t="s">
        <v>608</v>
      </c>
      <c r="C168" s="314" t="s">
        <v>82</v>
      </c>
      <c r="D168" s="314" t="s">
        <v>82</v>
      </c>
      <c r="E168" s="214"/>
      <c r="F168" s="314" t="s">
        <v>82</v>
      </c>
      <c r="G168" s="206"/>
    </row>
    <row r="169" spans="1:7" x14ac:dyDescent="0.25">
      <c r="A169" s="199" t="s">
        <v>1850</v>
      </c>
      <c r="B169" s="307" t="s">
        <v>608</v>
      </c>
      <c r="C169" s="314" t="s">
        <v>82</v>
      </c>
      <c r="D169" s="314" t="s">
        <v>82</v>
      </c>
      <c r="E169" s="214"/>
      <c r="F169" s="314" t="s">
        <v>82</v>
      </c>
      <c r="G169" s="206"/>
    </row>
    <row r="170" spans="1:7" x14ac:dyDescent="0.25">
      <c r="A170" s="199" t="s">
        <v>1851</v>
      </c>
      <c r="B170" s="307" t="s">
        <v>608</v>
      </c>
      <c r="C170" s="314" t="s">
        <v>82</v>
      </c>
      <c r="D170" s="314" t="s">
        <v>82</v>
      </c>
      <c r="E170" s="214"/>
      <c r="F170" s="314" t="s">
        <v>82</v>
      </c>
      <c r="G170" s="206"/>
    </row>
    <row r="171" spans="1:7" x14ac:dyDescent="0.25">
      <c r="A171" s="65"/>
      <c r="B171" s="65" t="s">
        <v>639</v>
      </c>
      <c r="C171" s="65" t="s">
        <v>515</v>
      </c>
      <c r="D171" s="65" t="s">
        <v>516</v>
      </c>
      <c r="E171" s="65"/>
      <c r="F171" s="65" t="s">
        <v>483</v>
      </c>
      <c r="G171" s="65"/>
    </row>
    <row r="172" spans="1:7" x14ac:dyDescent="0.25">
      <c r="A172" s="199" t="s">
        <v>1852</v>
      </c>
      <c r="B172" s="199" t="s">
        <v>641</v>
      </c>
      <c r="C172" s="314" t="s">
        <v>82</v>
      </c>
      <c r="D172" s="314" t="s">
        <v>82</v>
      </c>
      <c r="E172" s="215"/>
      <c r="F172" s="314" t="s">
        <v>82</v>
      </c>
      <c r="G172" s="206"/>
    </row>
    <row r="173" spans="1:7" x14ac:dyDescent="0.25">
      <c r="A173" s="199" t="s">
        <v>1853</v>
      </c>
      <c r="B173" s="199" t="s">
        <v>643</v>
      </c>
      <c r="C173" s="314" t="s">
        <v>82</v>
      </c>
      <c r="D173" s="314" t="s">
        <v>82</v>
      </c>
      <c r="E173" s="215"/>
      <c r="F173" s="314" t="s">
        <v>82</v>
      </c>
      <c r="G173" s="206"/>
    </row>
    <row r="174" spans="1:7" x14ac:dyDescent="0.25">
      <c r="A174" s="199" t="s">
        <v>1854</v>
      </c>
      <c r="B174" s="199" t="s">
        <v>146</v>
      </c>
      <c r="C174" s="314" t="s">
        <v>82</v>
      </c>
      <c r="D174" s="314" t="s">
        <v>82</v>
      </c>
      <c r="E174" s="215"/>
      <c r="F174" s="314" t="s">
        <v>82</v>
      </c>
      <c r="G174" s="206"/>
    </row>
    <row r="175" spans="1:7" x14ac:dyDescent="0.25">
      <c r="A175" s="199" t="s">
        <v>1855</v>
      </c>
      <c r="B175" s="199"/>
      <c r="C175" s="214"/>
      <c r="D175" s="214"/>
      <c r="E175" s="215"/>
      <c r="F175" s="214"/>
      <c r="G175" s="206"/>
    </row>
    <row r="176" spans="1:7" x14ac:dyDescent="0.25">
      <c r="A176" s="199" t="s">
        <v>1856</v>
      </c>
      <c r="B176" s="199"/>
      <c r="C176" s="214"/>
      <c r="D176" s="214"/>
      <c r="E176" s="215"/>
      <c r="F176" s="214"/>
      <c r="G176" s="206"/>
    </row>
    <row r="177" spans="1:7" x14ac:dyDescent="0.25">
      <c r="A177" s="199" t="s">
        <v>1857</v>
      </c>
      <c r="B177" s="199"/>
      <c r="C177" s="214"/>
      <c r="D177" s="214"/>
      <c r="E177" s="215"/>
      <c r="F177" s="214"/>
      <c r="G177" s="206"/>
    </row>
    <row r="178" spans="1:7" x14ac:dyDescent="0.25">
      <c r="A178" s="199" t="s">
        <v>1858</v>
      </c>
      <c r="B178" s="199"/>
      <c r="C178" s="214"/>
      <c r="D178" s="214"/>
      <c r="E178" s="215"/>
      <c r="F178" s="214"/>
      <c r="G178" s="206"/>
    </row>
    <row r="179" spans="1:7" x14ac:dyDescent="0.25">
      <c r="A179" s="199" t="s">
        <v>1859</v>
      </c>
      <c r="B179" s="199"/>
      <c r="C179" s="214"/>
      <c r="D179" s="214"/>
      <c r="E179" s="215"/>
      <c r="F179" s="214"/>
      <c r="G179" s="206"/>
    </row>
    <row r="180" spans="1:7" x14ac:dyDescent="0.25">
      <c r="A180" s="199" t="s">
        <v>1860</v>
      </c>
      <c r="B180" s="199"/>
      <c r="C180" s="214"/>
      <c r="D180" s="214"/>
      <c r="E180" s="215"/>
      <c r="F180" s="214"/>
      <c r="G180" s="206"/>
    </row>
    <row r="181" spans="1:7" x14ac:dyDescent="0.25">
      <c r="A181" s="65"/>
      <c r="B181" s="65" t="s">
        <v>651</v>
      </c>
      <c r="C181" s="65" t="s">
        <v>515</v>
      </c>
      <c r="D181" s="65" t="s">
        <v>516</v>
      </c>
      <c r="E181" s="65"/>
      <c r="F181" s="65" t="s">
        <v>483</v>
      </c>
      <c r="G181" s="65"/>
    </row>
    <row r="182" spans="1:7" x14ac:dyDescent="0.25">
      <c r="A182" s="199" t="s">
        <v>1861</v>
      </c>
      <c r="B182" s="199" t="s">
        <v>653</v>
      </c>
      <c r="C182" s="314" t="s">
        <v>82</v>
      </c>
      <c r="D182" s="314" t="s">
        <v>82</v>
      </c>
      <c r="E182" s="215"/>
      <c r="F182" s="314" t="s">
        <v>82</v>
      </c>
      <c r="G182" s="206"/>
    </row>
    <row r="183" spans="1:7" x14ac:dyDescent="0.25">
      <c r="A183" s="199" t="s">
        <v>1862</v>
      </c>
      <c r="B183" s="199" t="s">
        <v>655</v>
      </c>
      <c r="C183" s="314" t="s">
        <v>82</v>
      </c>
      <c r="D183" s="314" t="s">
        <v>82</v>
      </c>
      <c r="E183" s="215"/>
      <c r="F183" s="314" t="s">
        <v>82</v>
      </c>
      <c r="G183" s="206"/>
    </row>
    <row r="184" spans="1:7" x14ac:dyDescent="0.25">
      <c r="A184" s="199" t="s">
        <v>1863</v>
      </c>
      <c r="B184" s="199" t="s">
        <v>146</v>
      </c>
      <c r="C184" s="314" t="s">
        <v>82</v>
      </c>
      <c r="D184" s="314" t="s">
        <v>82</v>
      </c>
      <c r="E184" s="215"/>
      <c r="F184" s="314" t="s">
        <v>82</v>
      </c>
      <c r="G184" s="206"/>
    </row>
    <row r="185" spans="1:7" x14ac:dyDescent="0.25">
      <c r="A185" s="199" t="s">
        <v>1864</v>
      </c>
      <c r="B185" s="199"/>
      <c r="C185" s="199"/>
      <c r="D185" s="199"/>
      <c r="E185" s="197"/>
      <c r="F185" s="199"/>
      <c r="G185" s="206"/>
    </row>
    <row r="186" spans="1:7" x14ac:dyDescent="0.25">
      <c r="A186" s="199" t="s">
        <v>1865</v>
      </c>
      <c r="B186" s="199"/>
      <c r="C186" s="199"/>
      <c r="D186" s="199"/>
      <c r="E186" s="197"/>
      <c r="F186" s="199"/>
      <c r="G186" s="206"/>
    </row>
    <row r="187" spans="1:7" x14ac:dyDescent="0.25">
      <c r="A187" s="199" t="s">
        <v>1866</v>
      </c>
      <c r="B187" s="199"/>
      <c r="C187" s="199"/>
      <c r="D187" s="199"/>
      <c r="E187" s="197"/>
      <c r="F187" s="199"/>
      <c r="G187" s="206"/>
    </row>
    <row r="188" spans="1:7" x14ac:dyDescent="0.25">
      <c r="A188" s="199" t="s">
        <v>1867</v>
      </c>
      <c r="B188" s="199"/>
      <c r="C188" s="199"/>
      <c r="D188" s="199"/>
      <c r="E188" s="197"/>
      <c r="F188" s="199"/>
      <c r="G188" s="206"/>
    </row>
    <row r="189" spans="1:7" x14ac:dyDescent="0.25">
      <c r="A189" s="199" t="s">
        <v>1868</v>
      </c>
      <c r="B189" s="199"/>
      <c r="C189" s="199"/>
      <c r="D189" s="199"/>
      <c r="E189" s="197"/>
      <c r="F189" s="199"/>
      <c r="G189" s="206"/>
    </row>
    <row r="190" spans="1:7" x14ac:dyDescent="0.25">
      <c r="A190" s="199" t="s">
        <v>1869</v>
      </c>
      <c r="B190" s="199"/>
      <c r="C190" s="199"/>
      <c r="D190" s="199"/>
      <c r="E190" s="197"/>
      <c r="F190" s="199"/>
      <c r="G190" s="206"/>
    </row>
    <row r="191" spans="1:7" x14ac:dyDescent="0.25">
      <c r="A191" s="65"/>
      <c r="B191" s="65" t="s">
        <v>663</v>
      </c>
      <c r="C191" s="65" t="s">
        <v>515</v>
      </c>
      <c r="D191" s="65" t="s">
        <v>516</v>
      </c>
      <c r="E191" s="65"/>
      <c r="F191" s="65" t="s">
        <v>483</v>
      </c>
      <c r="G191" s="65"/>
    </row>
    <row r="192" spans="1:7" x14ac:dyDescent="0.25">
      <c r="A192" s="199" t="s">
        <v>1870</v>
      </c>
      <c r="B192" s="207" t="s">
        <v>665</v>
      </c>
      <c r="C192" s="314" t="s">
        <v>82</v>
      </c>
      <c r="D192" s="314" t="s">
        <v>82</v>
      </c>
      <c r="E192" s="215"/>
      <c r="F192" s="314" t="s">
        <v>82</v>
      </c>
      <c r="G192" s="206"/>
    </row>
    <row r="193" spans="1:7" x14ac:dyDescent="0.25">
      <c r="A193" s="199" t="s">
        <v>1871</v>
      </c>
      <c r="B193" s="207" t="s">
        <v>667</v>
      </c>
      <c r="C193" s="314" t="s">
        <v>82</v>
      </c>
      <c r="D193" s="314" t="s">
        <v>82</v>
      </c>
      <c r="E193" s="215"/>
      <c r="F193" s="314" t="s">
        <v>82</v>
      </c>
      <c r="G193" s="206"/>
    </row>
    <row r="194" spans="1:7" x14ac:dyDescent="0.25">
      <c r="A194" s="199" t="s">
        <v>1872</v>
      </c>
      <c r="B194" s="207" t="s">
        <v>669</v>
      </c>
      <c r="C194" s="314" t="s">
        <v>82</v>
      </c>
      <c r="D194" s="314" t="s">
        <v>82</v>
      </c>
      <c r="E194" s="214"/>
      <c r="F194" s="314" t="s">
        <v>82</v>
      </c>
      <c r="G194" s="206"/>
    </row>
    <row r="195" spans="1:7" x14ac:dyDescent="0.25">
      <c r="A195" s="199" t="s">
        <v>1873</v>
      </c>
      <c r="B195" s="207" t="s">
        <v>671</v>
      </c>
      <c r="C195" s="314" t="s">
        <v>82</v>
      </c>
      <c r="D195" s="314" t="s">
        <v>82</v>
      </c>
      <c r="E195" s="214"/>
      <c r="F195" s="314" t="s">
        <v>82</v>
      </c>
      <c r="G195" s="206"/>
    </row>
    <row r="196" spans="1:7" x14ac:dyDescent="0.25">
      <c r="A196" s="199" t="s">
        <v>1874</v>
      </c>
      <c r="B196" s="207" t="s">
        <v>673</v>
      </c>
      <c r="C196" s="314" t="s">
        <v>82</v>
      </c>
      <c r="D196" s="314" t="s">
        <v>82</v>
      </c>
      <c r="E196" s="214"/>
      <c r="F196" s="314" t="s">
        <v>82</v>
      </c>
      <c r="G196" s="206"/>
    </row>
    <row r="197" spans="1:7" x14ac:dyDescent="0.25">
      <c r="A197" s="199" t="s">
        <v>2650</v>
      </c>
      <c r="B197" s="204"/>
      <c r="C197" s="214"/>
      <c r="D197" s="214"/>
      <c r="E197" s="214"/>
      <c r="F197" s="214"/>
      <c r="G197" s="206"/>
    </row>
    <row r="198" spans="1:7" x14ac:dyDescent="0.25">
      <c r="A198" s="237" t="s">
        <v>2651</v>
      </c>
      <c r="B198" s="204"/>
      <c r="C198" s="214"/>
      <c r="D198" s="214"/>
      <c r="E198" s="214"/>
      <c r="F198" s="214"/>
      <c r="G198" s="206"/>
    </row>
    <row r="199" spans="1:7" x14ac:dyDescent="0.25">
      <c r="A199" s="237" t="s">
        <v>2652</v>
      </c>
      <c r="B199" s="207"/>
      <c r="C199" s="214"/>
      <c r="D199" s="214"/>
      <c r="E199" s="214"/>
      <c r="F199" s="214"/>
      <c r="G199" s="206"/>
    </row>
    <row r="200" spans="1:7" x14ac:dyDescent="0.25">
      <c r="A200" s="237" t="s">
        <v>2653</v>
      </c>
      <c r="B200" s="207"/>
      <c r="C200" s="214"/>
      <c r="D200" s="214"/>
      <c r="E200" s="214"/>
      <c r="F200" s="214"/>
      <c r="G200" s="206"/>
    </row>
    <row r="201" spans="1:7" x14ac:dyDescent="0.25">
      <c r="A201" s="65"/>
      <c r="B201" s="65" t="s">
        <v>678</v>
      </c>
      <c r="C201" s="65" t="s">
        <v>515</v>
      </c>
      <c r="D201" s="65" t="s">
        <v>516</v>
      </c>
      <c r="E201" s="65"/>
      <c r="F201" s="65" t="s">
        <v>483</v>
      </c>
      <c r="G201" s="65"/>
    </row>
    <row r="202" spans="1:7" x14ac:dyDescent="0.25">
      <c r="A202" s="199" t="s">
        <v>1875</v>
      </c>
      <c r="B202" s="199" t="s">
        <v>680</v>
      </c>
      <c r="C202" s="314" t="s">
        <v>82</v>
      </c>
      <c r="D202" s="314" t="s">
        <v>82</v>
      </c>
      <c r="E202" s="215"/>
      <c r="F202" s="314" t="s">
        <v>82</v>
      </c>
      <c r="G202" s="206"/>
    </row>
    <row r="203" spans="1:7" x14ac:dyDescent="0.25">
      <c r="A203" s="199" t="s">
        <v>2654</v>
      </c>
      <c r="B203" s="208"/>
      <c r="C203" s="214"/>
      <c r="D203" s="214"/>
      <c r="E203" s="215"/>
      <c r="F203" s="214"/>
      <c r="G203" s="206"/>
    </row>
    <row r="204" spans="1:7" x14ac:dyDescent="0.25">
      <c r="A204" s="237" t="s">
        <v>2655</v>
      </c>
      <c r="B204" s="208"/>
      <c r="C204" s="214"/>
      <c r="D204" s="214"/>
      <c r="E204" s="215"/>
      <c r="F204" s="214"/>
      <c r="G204" s="206"/>
    </row>
    <row r="205" spans="1:7" x14ac:dyDescent="0.25">
      <c r="A205" s="237" t="s">
        <v>2656</v>
      </c>
      <c r="B205" s="208"/>
      <c r="C205" s="214"/>
      <c r="D205" s="214"/>
      <c r="E205" s="215"/>
      <c r="F205" s="214"/>
      <c r="G205" s="206"/>
    </row>
    <row r="206" spans="1:7" x14ac:dyDescent="0.25">
      <c r="A206" s="237" t="s">
        <v>2657</v>
      </c>
      <c r="B206" s="208"/>
      <c r="C206" s="214"/>
      <c r="D206" s="214"/>
      <c r="E206" s="215"/>
      <c r="F206" s="214"/>
      <c r="G206" s="206"/>
    </row>
    <row r="207" spans="1:7" x14ac:dyDescent="0.25">
      <c r="A207" s="237" t="s">
        <v>2658</v>
      </c>
      <c r="B207" s="206"/>
      <c r="C207" s="206"/>
      <c r="D207" s="206"/>
      <c r="E207" s="206"/>
      <c r="F207" s="206"/>
      <c r="G207" s="206"/>
    </row>
    <row r="208" spans="1:7" x14ac:dyDescent="0.25">
      <c r="A208" s="237" t="s">
        <v>2659</v>
      </c>
      <c r="B208" s="206"/>
      <c r="C208" s="206"/>
      <c r="D208" s="206"/>
      <c r="E208" s="206"/>
      <c r="F208" s="206"/>
      <c r="G208" s="206"/>
    </row>
    <row r="209" spans="1:7" x14ac:dyDescent="0.25">
      <c r="A209" s="237" t="s">
        <v>2660</v>
      </c>
      <c r="B209" s="206"/>
      <c r="C209" s="206"/>
      <c r="D209" s="206"/>
      <c r="E209" s="206"/>
      <c r="F209" s="206"/>
      <c r="G209" s="206"/>
    </row>
    <row r="210" spans="1:7" ht="18.75" x14ac:dyDescent="0.25">
      <c r="A210" s="138"/>
      <c r="B210" s="228" t="s">
        <v>1692</v>
      </c>
      <c r="C210" s="227"/>
      <c r="D210" s="227"/>
      <c r="E210" s="227"/>
      <c r="F210" s="227"/>
      <c r="G210" s="227"/>
    </row>
    <row r="211" spans="1:7" x14ac:dyDescent="0.25">
      <c r="A211" s="65"/>
      <c r="B211" s="65" t="s">
        <v>685</v>
      </c>
      <c r="C211" s="65" t="s">
        <v>686</v>
      </c>
      <c r="D211" s="65" t="s">
        <v>687</v>
      </c>
      <c r="E211" s="65"/>
      <c r="F211" s="65" t="s">
        <v>515</v>
      </c>
      <c r="G211" s="65" t="s">
        <v>688</v>
      </c>
    </row>
    <row r="212" spans="1:7" x14ac:dyDescent="0.25">
      <c r="A212" s="199" t="s">
        <v>1876</v>
      </c>
      <c r="B212" s="206" t="s">
        <v>690</v>
      </c>
      <c r="C212" s="308" t="s">
        <v>82</v>
      </c>
      <c r="D212" s="199"/>
      <c r="E212" s="209"/>
      <c r="F212" s="210"/>
      <c r="G212" s="210"/>
    </row>
    <row r="213" spans="1:7" x14ac:dyDescent="0.25">
      <c r="A213" s="209"/>
      <c r="B213" s="211"/>
      <c r="C213" s="209"/>
      <c r="D213" s="209"/>
      <c r="E213" s="209"/>
      <c r="F213" s="210"/>
      <c r="G213" s="210"/>
    </row>
    <row r="214" spans="1:7" x14ac:dyDescent="0.25">
      <c r="A214" s="199"/>
      <c r="B214" s="206" t="s">
        <v>691</v>
      </c>
      <c r="C214" s="209"/>
      <c r="D214" s="209"/>
      <c r="E214" s="209"/>
      <c r="F214" s="210"/>
      <c r="G214" s="210"/>
    </row>
    <row r="215" spans="1:7" x14ac:dyDescent="0.25">
      <c r="A215" s="199" t="s">
        <v>1877</v>
      </c>
      <c r="B215" s="206" t="s">
        <v>608</v>
      </c>
      <c r="C215" s="308" t="s">
        <v>82</v>
      </c>
      <c r="D215" s="315" t="s">
        <v>82</v>
      </c>
      <c r="E215" s="209"/>
      <c r="F215" s="216" t="str">
        <f>IF($C$239=0,"",IF(C215="[for completion]","",IF(C215="","",C215/$C$239)))</f>
        <v/>
      </c>
      <c r="G215" s="216" t="str">
        <f>IF($D$239=0,"",IF(D215="[for completion]","",IF(D215="","",D215/$D$239)))</f>
        <v/>
      </c>
    </row>
    <row r="216" spans="1:7" x14ac:dyDescent="0.25">
      <c r="A216" s="199" t="s">
        <v>1878</v>
      </c>
      <c r="B216" s="206" t="s">
        <v>608</v>
      </c>
      <c r="C216" s="308" t="s">
        <v>82</v>
      </c>
      <c r="D216" s="315" t="s">
        <v>82</v>
      </c>
      <c r="E216" s="209"/>
      <c r="F216" s="216" t="str">
        <f t="shared" ref="F216:F238" si="4">IF($C$239=0,"",IF(C216="[for completion]","",IF(C216="","",C216/$C$239)))</f>
        <v/>
      </c>
      <c r="G216" s="216" t="str">
        <f t="shared" ref="G216:G238" si="5">IF($D$239=0,"",IF(D216="[for completion]","",IF(D216="","",D216/$D$239)))</f>
        <v/>
      </c>
    </row>
    <row r="217" spans="1:7" x14ac:dyDescent="0.25">
      <c r="A217" s="199" t="s">
        <v>1879</v>
      </c>
      <c r="B217" s="206" t="s">
        <v>608</v>
      </c>
      <c r="C217" s="308" t="s">
        <v>82</v>
      </c>
      <c r="D217" s="315" t="s">
        <v>82</v>
      </c>
      <c r="E217" s="209"/>
      <c r="F217" s="216" t="str">
        <f t="shared" si="4"/>
        <v/>
      </c>
      <c r="G217" s="216" t="str">
        <f t="shared" si="5"/>
        <v/>
      </c>
    </row>
    <row r="218" spans="1:7" x14ac:dyDescent="0.25">
      <c r="A218" s="199" t="s">
        <v>1880</v>
      </c>
      <c r="B218" s="206" t="s">
        <v>608</v>
      </c>
      <c r="C218" s="308" t="s">
        <v>82</v>
      </c>
      <c r="D218" s="315" t="s">
        <v>82</v>
      </c>
      <c r="E218" s="209"/>
      <c r="F218" s="216" t="str">
        <f t="shared" si="4"/>
        <v/>
      </c>
      <c r="G218" s="216" t="str">
        <f t="shared" si="5"/>
        <v/>
      </c>
    </row>
    <row r="219" spans="1:7" x14ac:dyDescent="0.25">
      <c r="A219" s="199" t="s">
        <v>1881</v>
      </c>
      <c r="B219" s="206" t="s">
        <v>608</v>
      </c>
      <c r="C219" s="308" t="s">
        <v>82</v>
      </c>
      <c r="D219" s="315" t="s">
        <v>82</v>
      </c>
      <c r="E219" s="209"/>
      <c r="F219" s="216" t="str">
        <f t="shared" si="4"/>
        <v/>
      </c>
      <c r="G219" s="216" t="str">
        <f t="shared" si="5"/>
        <v/>
      </c>
    </row>
    <row r="220" spans="1:7" x14ac:dyDescent="0.25">
      <c r="A220" s="199" t="s">
        <v>1882</v>
      </c>
      <c r="B220" s="206" t="s">
        <v>608</v>
      </c>
      <c r="C220" s="308" t="s">
        <v>82</v>
      </c>
      <c r="D220" s="315" t="s">
        <v>82</v>
      </c>
      <c r="E220" s="209"/>
      <c r="F220" s="216" t="str">
        <f t="shared" si="4"/>
        <v/>
      </c>
      <c r="G220" s="216" t="str">
        <f t="shared" si="5"/>
        <v/>
      </c>
    </row>
    <row r="221" spans="1:7" x14ac:dyDescent="0.25">
      <c r="A221" s="199" t="s">
        <v>1883</v>
      </c>
      <c r="B221" s="206" t="s">
        <v>608</v>
      </c>
      <c r="C221" s="308" t="s">
        <v>82</v>
      </c>
      <c r="D221" s="315" t="s">
        <v>82</v>
      </c>
      <c r="E221" s="209"/>
      <c r="F221" s="216" t="str">
        <f t="shared" si="4"/>
        <v/>
      </c>
      <c r="G221" s="216" t="str">
        <f t="shared" si="5"/>
        <v/>
      </c>
    </row>
    <row r="222" spans="1:7" x14ac:dyDescent="0.25">
      <c r="A222" s="199" t="s">
        <v>1884</v>
      </c>
      <c r="B222" s="206" t="s">
        <v>608</v>
      </c>
      <c r="C222" s="308" t="s">
        <v>82</v>
      </c>
      <c r="D222" s="315" t="s">
        <v>82</v>
      </c>
      <c r="E222" s="209"/>
      <c r="F222" s="216" t="str">
        <f t="shared" si="4"/>
        <v/>
      </c>
      <c r="G222" s="216" t="str">
        <f t="shared" si="5"/>
        <v/>
      </c>
    </row>
    <row r="223" spans="1:7" x14ac:dyDescent="0.25">
      <c r="A223" s="199" t="s">
        <v>1885</v>
      </c>
      <c r="B223" s="206" t="s">
        <v>608</v>
      </c>
      <c r="C223" s="308" t="s">
        <v>82</v>
      </c>
      <c r="D223" s="315" t="s">
        <v>82</v>
      </c>
      <c r="E223" s="209"/>
      <c r="F223" s="216" t="str">
        <f t="shared" si="4"/>
        <v/>
      </c>
      <c r="G223" s="216" t="str">
        <f t="shared" si="5"/>
        <v/>
      </c>
    </row>
    <row r="224" spans="1:7" x14ac:dyDescent="0.25">
      <c r="A224" s="199" t="s">
        <v>1886</v>
      </c>
      <c r="B224" s="206" t="s">
        <v>608</v>
      </c>
      <c r="C224" s="308" t="s">
        <v>82</v>
      </c>
      <c r="D224" s="315" t="s">
        <v>82</v>
      </c>
      <c r="E224" s="206"/>
      <c r="F224" s="216" t="str">
        <f t="shared" si="4"/>
        <v/>
      </c>
      <c r="G224" s="216" t="str">
        <f t="shared" si="5"/>
        <v/>
      </c>
    </row>
    <row r="225" spans="1:7" x14ac:dyDescent="0.25">
      <c r="A225" s="199" t="s">
        <v>1887</v>
      </c>
      <c r="B225" s="206" t="s">
        <v>608</v>
      </c>
      <c r="C225" s="308" t="s">
        <v>82</v>
      </c>
      <c r="D225" s="315" t="s">
        <v>82</v>
      </c>
      <c r="E225" s="206"/>
      <c r="F225" s="216" t="str">
        <f t="shared" si="4"/>
        <v/>
      </c>
      <c r="G225" s="216" t="str">
        <f t="shared" si="5"/>
        <v/>
      </c>
    </row>
    <row r="226" spans="1:7" x14ac:dyDescent="0.25">
      <c r="A226" s="199" t="s">
        <v>1888</v>
      </c>
      <c r="B226" s="206" t="s">
        <v>608</v>
      </c>
      <c r="C226" s="308" t="s">
        <v>82</v>
      </c>
      <c r="D226" s="315" t="s">
        <v>82</v>
      </c>
      <c r="E226" s="206"/>
      <c r="F226" s="216" t="str">
        <f t="shared" si="4"/>
        <v/>
      </c>
      <c r="G226" s="216" t="str">
        <f t="shared" si="5"/>
        <v/>
      </c>
    </row>
    <row r="227" spans="1:7" x14ac:dyDescent="0.25">
      <c r="A227" s="199" t="s">
        <v>1889</v>
      </c>
      <c r="B227" s="206" t="s">
        <v>608</v>
      </c>
      <c r="C227" s="308" t="s">
        <v>82</v>
      </c>
      <c r="D227" s="315" t="s">
        <v>82</v>
      </c>
      <c r="E227" s="206"/>
      <c r="F227" s="216" t="str">
        <f t="shared" si="4"/>
        <v/>
      </c>
      <c r="G227" s="216" t="str">
        <f t="shared" si="5"/>
        <v/>
      </c>
    </row>
    <row r="228" spans="1:7" x14ac:dyDescent="0.25">
      <c r="A228" s="199" t="s">
        <v>1890</v>
      </c>
      <c r="B228" s="206" t="s">
        <v>608</v>
      </c>
      <c r="C228" s="308" t="s">
        <v>82</v>
      </c>
      <c r="D228" s="315" t="s">
        <v>82</v>
      </c>
      <c r="E228" s="206"/>
      <c r="F228" s="216" t="str">
        <f t="shared" si="4"/>
        <v/>
      </c>
      <c r="G228" s="216" t="str">
        <f t="shared" si="5"/>
        <v/>
      </c>
    </row>
    <row r="229" spans="1:7" x14ac:dyDescent="0.25">
      <c r="A229" s="199" t="s">
        <v>1891</v>
      </c>
      <c r="B229" s="206" t="s">
        <v>608</v>
      </c>
      <c r="C229" s="308" t="s">
        <v>82</v>
      </c>
      <c r="D229" s="315" t="s">
        <v>82</v>
      </c>
      <c r="E229" s="206"/>
      <c r="F229" s="216" t="str">
        <f t="shared" si="4"/>
        <v/>
      </c>
      <c r="G229" s="216" t="str">
        <f t="shared" si="5"/>
        <v/>
      </c>
    </row>
    <row r="230" spans="1:7" x14ac:dyDescent="0.25">
      <c r="A230" s="199" t="s">
        <v>1892</v>
      </c>
      <c r="B230" s="206" t="s">
        <v>608</v>
      </c>
      <c r="C230" s="308" t="s">
        <v>82</v>
      </c>
      <c r="D230" s="315" t="s">
        <v>82</v>
      </c>
      <c r="E230" s="199"/>
      <c r="F230" s="216" t="str">
        <f t="shared" si="4"/>
        <v/>
      </c>
      <c r="G230" s="216" t="str">
        <f t="shared" si="5"/>
        <v/>
      </c>
    </row>
    <row r="231" spans="1:7" x14ac:dyDescent="0.25">
      <c r="A231" s="199" t="s">
        <v>1893</v>
      </c>
      <c r="B231" s="206" t="s">
        <v>608</v>
      </c>
      <c r="C231" s="308" t="s">
        <v>82</v>
      </c>
      <c r="D231" s="315" t="s">
        <v>82</v>
      </c>
      <c r="E231" s="202"/>
      <c r="F231" s="216" t="str">
        <f t="shared" si="4"/>
        <v/>
      </c>
      <c r="G231" s="216" t="str">
        <f t="shared" si="5"/>
        <v/>
      </c>
    </row>
    <row r="232" spans="1:7" x14ac:dyDescent="0.25">
      <c r="A232" s="199" t="s">
        <v>1894</v>
      </c>
      <c r="B232" s="206" t="s">
        <v>608</v>
      </c>
      <c r="C232" s="308" t="s">
        <v>82</v>
      </c>
      <c r="D232" s="315" t="s">
        <v>82</v>
      </c>
      <c r="E232" s="202"/>
      <c r="F232" s="216" t="str">
        <f t="shared" si="4"/>
        <v/>
      </c>
      <c r="G232" s="216" t="str">
        <f t="shared" si="5"/>
        <v/>
      </c>
    </row>
    <row r="233" spans="1:7" x14ac:dyDescent="0.25">
      <c r="A233" s="199" t="s">
        <v>1895</v>
      </c>
      <c r="B233" s="206" t="s">
        <v>608</v>
      </c>
      <c r="C233" s="308" t="s">
        <v>82</v>
      </c>
      <c r="D233" s="315" t="s">
        <v>82</v>
      </c>
      <c r="E233" s="202"/>
      <c r="F233" s="216" t="str">
        <f t="shared" si="4"/>
        <v/>
      </c>
      <c r="G233" s="216" t="str">
        <f t="shared" si="5"/>
        <v/>
      </c>
    </row>
    <row r="234" spans="1:7" x14ac:dyDescent="0.25">
      <c r="A234" s="199" t="s">
        <v>1896</v>
      </c>
      <c r="B234" s="206" t="s">
        <v>608</v>
      </c>
      <c r="C234" s="308" t="s">
        <v>82</v>
      </c>
      <c r="D234" s="315" t="s">
        <v>82</v>
      </c>
      <c r="E234" s="202"/>
      <c r="F234" s="216" t="str">
        <f t="shared" si="4"/>
        <v/>
      </c>
      <c r="G234" s="216" t="str">
        <f t="shared" si="5"/>
        <v/>
      </c>
    </row>
    <row r="235" spans="1:7" x14ac:dyDescent="0.25">
      <c r="A235" s="199" t="s">
        <v>1897</v>
      </c>
      <c r="B235" s="206" t="s">
        <v>608</v>
      </c>
      <c r="C235" s="308" t="s">
        <v>82</v>
      </c>
      <c r="D235" s="315" t="s">
        <v>82</v>
      </c>
      <c r="E235" s="202"/>
      <c r="F235" s="216" t="str">
        <f t="shared" si="4"/>
        <v/>
      </c>
      <c r="G235" s="216" t="str">
        <f t="shared" si="5"/>
        <v/>
      </c>
    </row>
    <row r="236" spans="1:7" x14ac:dyDescent="0.25">
      <c r="A236" s="199" t="s">
        <v>1898</v>
      </c>
      <c r="B236" s="206" t="s">
        <v>608</v>
      </c>
      <c r="C236" s="308" t="s">
        <v>82</v>
      </c>
      <c r="D236" s="315" t="s">
        <v>82</v>
      </c>
      <c r="E236" s="202"/>
      <c r="F236" s="216" t="str">
        <f t="shared" si="4"/>
        <v/>
      </c>
      <c r="G236" s="216" t="str">
        <f t="shared" si="5"/>
        <v/>
      </c>
    </row>
    <row r="237" spans="1:7" x14ac:dyDescent="0.25">
      <c r="A237" s="199" t="s">
        <v>1899</v>
      </c>
      <c r="B237" s="206" t="s">
        <v>608</v>
      </c>
      <c r="C237" s="308" t="s">
        <v>82</v>
      </c>
      <c r="D237" s="315" t="s">
        <v>82</v>
      </c>
      <c r="E237" s="202"/>
      <c r="F237" s="216" t="str">
        <f t="shared" si="4"/>
        <v/>
      </c>
      <c r="G237" s="216" t="str">
        <f t="shared" si="5"/>
        <v/>
      </c>
    </row>
    <row r="238" spans="1:7" x14ac:dyDescent="0.25">
      <c r="A238" s="199" t="s">
        <v>1900</v>
      </c>
      <c r="B238" s="206" t="s">
        <v>608</v>
      </c>
      <c r="C238" s="308" t="s">
        <v>82</v>
      </c>
      <c r="D238" s="315" t="s">
        <v>82</v>
      </c>
      <c r="E238" s="202"/>
      <c r="F238" s="216" t="str">
        <f t="shared" si="4"/>
        <v/>
      </c>
      <c r="G238" s="216" t="str">
        <f t="shared" si="5"/>
        <v/>
      </c>
    </row>
    <row r="239" spans="1:7" x14ac:dyDescent="0.25">
      <c r="A239" s="199" t="s">
        <v>1901</v>
      </c>
      <c r="B239" s="212" t="s">
        <v>148</v>
      </c>
      <c r="C239" s="222">
        <v>0</v>
      </c>
      <c r="D239" s="220">
        <v>0</v>
      </c>
      <c r="E239" s="202"/>
      <c r="F239" s="221">
        <f>SUM(F215:F238)</f>
        <v>0</v>
      </c>
      <c r="G239" s="221">
        <f>SUM(G215:G238)</f>
        <v>0</v>
      </c>
    </row>
    <row r="240" spans="1:7" x14ac:dyDescent="0.25">
      <c r="A240" s="65"/>
      <c r="B240" s="65" t="s">
        <v>717</v>
      </c>
      <c r="C240" s="65" t="s">
        <v>686</v>
      </c>
      <c r="D240" s="65" t="s">
        <v>687</v>
      </c>
      <c r="E240" s="65"/>
      <c r="F240" s="65" t="s">
        <v>515</v>
      </c>
      <c r="G240" s="65" t="s">
        <v>688</v>
      </c>
    </row>
    <row r="241" spans="1:7" x14ac:dyDescent="0.25">
      <c r="A241" s="199" t="s">
        <v>1902</v>
      </c>
      <c r="B241" s="199" t="s">
        <v>719</v>
      </c>
      <c r="C241" s="314" t="s">
        <v>82</v>
      </c>
      <c r="D241" s="199"/>
      <c r="E241" s="199"/>
      <c r="F241" s="218"/>
      <c r="G241" s="218"/>
    </row>
    <row r="242" spans="1:7" x14ac:dyDescent="0.25">
      <c r="A242" s="199"/>
      <c r="B242" s="199"/>
      <c r="C242" s="199"/>
      <c r="D242" s="199"/>
      <c r="E242" s="199"/>
      <c r="F242" s="218"/>
      <c r="G242" s="218"/>
    </row>
    <row r="243" spans="1:7" x14ac:dyDescent="0.25">
      <c r="A243" s="199"/>
      <c r="B243" s="206" t="s">
        <v>720</v>
      </c>
      <c r="C243" s="199"/>
      <c r="D243" s="199"/>
      <c r="E243" s="199"/>
      <c r="F243" s="218"/>
      <c r="G243" s="218"/>
    </row>
    <row r="244" spans="1:7" x14ac:dyDescent="0.25">
      <c r="A244" s="199" t="s">
        <v>1903</v>
      </c>
      <c r="B244" s="199" t="s">
        <v>722</v>
      </c>
      <c r="C244" s="308" t="s">
        <v>82</v>
      </c>
      <c r="D244" s="315" t="s">
        <v>82</v>
      </c>
      <c r="E244" s="199"/>
      <c r="F244" s="216" t="str">
        <f>IF($C$252=0,"",IF(C244="[for completion]","",IF(C244="","",C244/$C$252)))</f>
        <v/>
      </c>
      <c r="G244" s="216" t="str">
        <f>IF($D$252=0,"",IF(D244="[for completion]","",IF(D244="","",D244/$D$252)))</f>
        <v/>
      </c>
    </row>
    <row r="245" spans="1:7" x14ac:dyDescent="0.25">
      <c r="A245" s="199" t="s">
        <v>1904</v>
      </c>
      <c r="B245" s="199" t="s">
        <v>724</v>
      </c>
      <c r="C245" s="308" t="s">
        <v>82</v>
      </c>
      <c r="D245" s="315" t="s">
        <v>82</v>
      </c>
      <c r="E245" s="199"/>
      <c r="F245" s="216" t="str">
        <f t="shared" ref="F245:F251" si="6">IF($C$252=0,"",IF(C245="[for completion]","",IF(C245="","",C245/$C$252)))</f>
        <v/>
      </c>
      <c r="G245" s="216" t="str">
        <f t="shared" ref="G245:G251" si="7">IF($D$252=0,"",IF(D245="[for completion]","",IF(D245="","",D245/$D$252)))</f>
        <v/>
      </c>
    </row>
    <row r="246" spans="1:7" x14ac:dyDescent="0.25">
      <c r="A246" s="199" t="s">
        <v>1905</v>
      </c>
      <c r="B246" s="199" t="s">
        <v>726</v>
      </c>
      <c r="C246" s="308" t="s">
        <v>82</v>
      </c>
      <c r="D246" s="315" t="s">
        <v>82</v>
      </c>
      <c r="E246" s="199"/>
      <c r="F246" s="216" t="str">
        <f t="shared" si="6"/>
        <v/>
      </c>
      <c r="G246" s="216" t="str">
        <f t="shared" si="7"/>
        <v/>
      </c>
    </row>
    <row r="247" spans="1:7" x14ac:dyDescent="0.25">
      <c r="A247" s="199" t="s">
        <v>1906</v>
      </c>
      <c r="B247" s="199" t="s">
        <v>728</v>
      </c>
      <c r="C247" s="308" t="s">
        <v>82</v>
      </c>
      <c r="D247" s="315" t="s">
        <v>82</v>
      </c>
      <c r="E247" s="199"/>
      <c r="F247" s="216" t="str">
        <f t="shared" si="6"/>
        <v/>
      </c>
      <c r="G247" s="216" t="str">
        <f t="shared" si="7"/>
        <v/>
      </c>
    </row>
    <row r="248" spans="1:7" x14ac:dyDescent="0.25">
      <c r="A248" s="199" t="s">
        <v>1907</v>
      </c>
      <c r="B248" s="199" t="s">
        <v>730</v>
      </c>
      <c r="C248" s="308" t="s">
        <v>82</v>
      </c>
      <c r="D248" s="315" t="s">
        <v>82</v>
      </c>
      <c r="E248" s="199"/>
      <c r="F248" s="216" t="str">
        <f>IF($C$252=0,"",IF(C248="[for completion]","",IF(C248="","",C248/$C$252)))</f>
        <v/>
      </c>
      <c r="G248" s="216" t="str">
        <f t="shared" si="7"/>
        <v/>
      </c>
    </row>
    <row r="249" spans="1:7" x14ac:dyDescent="0.25">
      <c r="A249" s="199" t="s">
        <v>1908</v>
      </c>
      <c r="B249" s="199" t="s">
        <v>732</v>
      </c>
      <c r="C249" s="308" t="s">
        <v>82</v>
      </c>
      <c r="D249" s="315" t="s">
        <v>82</v>
      </c>
      <c r="E249" s="199"/>
      <c r="F249" s="216" t="str">
        <f t="shared" si="6"/>
        <v/>
      </c>
      <c r="G249" s="216" t="str">
        <f t="shared" si="7"/>
        <v/>
      </c>
    </row>
    <row r="250" spans="1:7" x14ac:dyDescent="0.25">
      <c r="A250" s="199" t="s">
        <v>1909</v>
      </c>
      <c r="B250" s="199" t="s">
        <v>734</v>
      </c>
      <c r="C250" s="308" t="s">
        <v>82</v>
      </c>
      <c r="D250" s="315" t="s">
        <v>82</v>
      </c>
      <c r="E250" s="199"/>
      <c r="F250" s="216" t="str">
        <f t="shared" si="6"/>
        <v/>
      </c>
      <c r="G250" s="216" t="str">
        <f t="shared" si="7"/>
        <v/>
      </c>
    </row>
    <row r="251" spans="1:7" x14ac:dyDescent="0.25">
      <c r="A251" s="199" t="s">
        <v>1910</v>
      </c>
      <c r="B251" s="199" t="s">
        <v>736</v>
      </c>
      <c r="C251" s="308" t="s">
        <v>82</v>
      </c>
      <c r="D251" s="315" t="s">
        <v>82</v>
      </c>
      <c r="E251" s="199"/>
      <c r="F251" s="216" t="str">
        <f t="shared" si="6"/>
        <v/>
      </c>
      <c r="G251" s="216" t="str">
        <f t="shared" si="7"/>
        <v/>
      </c>
    </row>
    <row r="252" spans="1:7" x14ac:dyDescent="0.25">
      <c r="A252" s="199" t="s">
        <v>1911</v>
      </c>
      <c r="B252" s="212" t="s">
        <v>148</v>
      </c>
      <c r="C252" s="217">
        <v>0</v>
      </c>
      <c r="D252" s="219">
        <v>0</v>
      </c>
      <c r="E252" s="199"/>
      <c r="F252" s="221">
        <f>SUM(F241:F251)</f>
        <v>0</v>
      </c>
      <c r="G252" s="221">
        <f>SUM(G241:G251)</f>
        <v>0</v>
      </c>
    </row>
    <row r="253" spans="1:7" x14ac:dyDescent="0.25">
      <c r="A253" s="199" t="s">
        <v>1912</v>
      </c>
      <c r="B253" s="203" t="s">
        <v>739</v>
      </c>
      <c r="C253" s="308"/>
      <c r="D253" s="315"/>
      <c r="E253" s="199"/>
      <c r="F253" s="216" t="s">
        <v>1715</v>
      </c>
      <c r="G253" s="216" t="s">
        <v>1715</v>
      </c>
    </row>
    <row r="254" spans="1:7" x14ac:dyDescent="0.25">
      <c r="A254" s="199" t="s">
        <v>1913</v>
      </c>
      <c r="B254" s="203" t="s">
        <v>741</v>
      </c>
      <c r="C254" s="308"/>
      <c r="D254" s="315"/>
      <c r="E254" s="199"/>
      <c r="F254" s="216" t="s">
        <v>1715</v>
      </c>
      <c r="G254" s="216" t="s">
        <v>1715</v>
      </c>
    </row>
    <row r="255" spans="1:7" x14ac:dyDescent="0.25">
      <c r="A255" s="199" t="s">
        <v>1914</v>
      </c>
      <c r="B255" s="203" t="s">
        <v>743</v>
      </c>
      <c r="C255" s="308"/>
      <c r="D255" s="315"/>
      <c r="E255" s="199"/>
      <c r="F255" s="216" t="s">
        <v>1715</v>
      </c>
      <c r="G255" s="216" t="s">
        <v>1715</v>
      </c>
    </row>
    <row r="256" spans="1:7" x14ac:dyDescent="0.25">
      <c r="A256" s="199" t="s">
        <v>1915</v>
      </c>
      <c r="B256" s="203" t="s">
        <v>745</v>
      </c>
      <c r="C256" s="308"/>
      <c r="D256" s="315"/>
      <c r="E256" s="199"/>
      <c r="F256" s="216" t="s">
        <v>1715</v>
      </c>
      <c r="G256" s="216" t="s">
        <v>1715</v>
      </c>
    </row>
    <row r="257" spans="1:7" x14ac:dyDescent="0.25">
      <c r="A257" s="199" t="s">
        <v>1916</v>
      </c>
      <c r="B257" s="203" t="s">
        <v>747</v>
      </c>
      <c r="C257" s="308"/>
      <c r="D257" s="315"/>
      <c r="E257" s="199"/>
      <c r="F257" s="216" t="s">
        <v>1715</v>
      </c>
      <c r="G257" s="216" t="s">
        <v>1715</v>
      </c>
    </row>
    <row r="258" spans="1:7" x14ac:dyDescent="0.25">
      <c r="A258" s="199" t="s">
        <v>1917</v>
      </c>
      <c r="B258" s="203" t="s">
        <v>749</v>
      </c>
      <c r="C258" s="308"/>
      <c r="D258" s="315"/>
      <c r="E258" s="199"/>
      <c r="F258" s="216" t="s">
        <v>1715</v>
      </c>
      <c r="G258" s="216" t="s">
        <v>1715</v>
      </c>
    </row>
    <row r="259" spans="1:7" x14ac:dyDescent="0.25">
      <c r="A259" s="199" t="s">
        <v>1918</v>
      </c>
      <c r="B259" s="203"/>
      <c r="C259" s="199"/>
      <c r="D259" s="199"/>
      <c r="E259" s="199"/>
      <c r="F259" s="216"/>
      <c r="G259" s="216"/>
    </row>
    <row r="260" spans="1:7" x14ac:dyDescent="0.25">
      <c r="A260" s="199" t="s">
        <v>1919</v>
      </c>
      <c r="B260" s="203"/>
      <c r="C260" s="199"/>
      <c r="D260" s="199"/>
      <c r="E260" s="199"/>
      <c r="F260" s="216"/>
      <c r="G260" s="216"/>
    </row>
    <row r="261" spans="1:7" x14ac:dyDescent="0.25">
      <c r="A261" s="199" t="s">
        <v>1920</v>
      </c>
      <c r="B261" s="203"/>
      <c r="C261" s="199"/>
      <c r="D261" s="199"/>
      <c r="E261" s="199"/>
      <c r="F261" s="216"/>
      <c r="G261" s="216"/>
    </row>
    <row r="262" spans="1:7" x14ac:dyDescent="0.25">
      <c r="A262" s="65"/>
      <c r="B262" s="65" t="s">
        <v>753</v>
      </c>
      <c r="C262" s="65" t="s">
        <v>686</v>
      </c>
      <c r="D262" s="65" t="s">
        <v>687</v>
      </c>
      <c r="E262" s="65"/>
      <c r="F262" s="65" t="s">
        <v>515</v>
      </c>
      <c r="G262" s="65" t="s">
        <v>688</v>
      </c>
    </row>
    <row r="263" spans="1:7" x14ac:dyDescent="0.25">
      <c r="A263" s="199" t="s">
        <v>1921</v>
      </c>
      <c r="B263" s="199" t="s">
        <v>719</v>
      </c>
      <c r="C263" s="314" t="s">
        <v>118</v>
      </c>
      <c r="D263" s="199"/>
      <c r="E263" s="199"/>
      <c r="F263" s="218"/>
      <c r="G263" s="218"/>
    </row>
    <row r="264" spans="1:7" x14ac:dyDescent="0.25">
      <c r="A264" s="199"/>
      <c r="B264" s="199"/>
      <c r="C264" s="199"/>
      <c r="D264" s="199"/>
      <c r="E264" s="199"/>
      <c r="F264" s="218"/>
      <c r="G264" s="218"/>
    </row>
    <row r="265" spans="1:7" x14ac:dyDescent="0.25">
      <c r="A265" s="199"/>
      <c r="B265" s="206" t="s">
        <v>720</v>
      </c>
      <c r="C265" s="199"/>
      <c r="D265" s="199"/>
      <c r="E265" s="199"/>
      <c r="F265" s="218"/>
      <c r="G265" s="218"/>
    </row>
    <row r="266" spans="1:7" x14ac:dyDescent="0.25">
      <c r="A266" s="199" t="s">
        <v>1922</v>
      </c>
      <c r="B266" s="199" t="s">
        <v>722</v>
      </c>
      <c r="C266" s="308" t="s">
        <v>118</v>
      </c>
      <c r="D266" s="315" t="s">
        <v>118</v>
      </c>
      <c r="E266" s="199"/>
      <c r="F266" s="216" t="str">
        <f>IF($C$274=0,"",IF(C266="[for completion]","",IF(C266="","",C266/$C$274)))</f>
        <v/>
      </c>
      <c r="G266" s="216" t="str">
        <f>IF($D$274=0,"",IF(D266="[for completion]","",IF(D266="","",D266/$D$274)))</f>
        <v/>
      </c>
    </row>
    <row r="267" spans="1:7" x14ac:dyDescent="0.25">
      <c r="A267" s="199" t="s">
        <v>1923</v>
      </c>
      <c r="B267" s="199" t="s">
        <v>724</v>
      </c>
      <c r="C267" s="308" t="s">
        <v>118</v>
      </c>
      <c r="D267" s="315" t="s">
        <v>118</v>
      </c>
      <c r="E267" s="199"/>
      <c r="F267" s="216" t="str">
        <f t="shared" ref="F267:F273" si="8">IF($C$274=0,"",IF(C267="[for completion]","",IF(C267="","",C267/$C$274)))</f>
        <v/>
      </c>
      <c r="G267" s="216" t="str">
        <f t="shared" ref="G267:G273" si="9">IF($D$274=0,"",IF(D267="[for completion]","",IF(D267="","",D267/$D$274)))</f>
        <v/>
      </c>
    </row>
    <row r="268" spans="1:7" x14ac:dyDescent="0.25">
      <c r="A268" s="199" t="s">
        <v>1924</v>
      </c>
      <c r="B268" s="199" t="s">
        <v>726</v>
      </c>
      <c r="C268" s="308" t="s">
        <v>118</v>
      </c>
      <c r="D268" s="315" t="s">
        <v>118</v>
      </c>
      <c r="E268" s="199"/>
      <c r="F268" s="216" t="str">
        <f t="shared" si="8"/>
        <v/>
      </c>
      <c r="G268" s="216" t="str">
        <f t="shared" si="9"/>
        <v/>
      </c>
    </row>
    <row r="269" spans="1:7" x14ac:dyDescent="0.25">
      <c r="A269" s="199" t="s">
        <v>1925</v>
      </c>
      <c r="B269" s="199" t="s">
        <v>728</v>
      </c>
      <c r="C269" s="308" t="s">
        <v>118</v>
      </c>
      <c r="D269" s="315" t="s">
        <v>118</v>
      </c>
      <c r="E269" s="199"/>
      <c r="F269" s="216" t="str">
        <f t="shared" si="8"/>
        <v/>
      </c>
      <c r="G269" s="216" t="str">
        <f t="shared" si="9"/>
        <v/>
      </c>
    </row>
    <row r="270" spans="1:7" x14ac:dyDescent="0.25">
      <c r="A270" s="199" t="s">
        <v>1926</v>
      </c>
      <c r="B270" s="199" t="s">
        <v>730</v>
      </c>
      <c r="C270" s="308" t="s">
        <v>118</v>
      </c>
      <c r="D270" s="315" t="s">
        <v>118</v>
      </c>
      <c r="E270" s="199"/>
      <c r="F270" s="216" t="str">
        <f t="shared" si="8"/>
        <v/>
      </c>
      <c r="G270" s="216" t="str">
        <f t="shared" si="9"/>
        <v/>
      </c>
    </row>
    <row r="271" spans="1:7" x14ac:dyDescent="0.25">
      <c r="A271" s="199" t="s">
        <v>1927</v>
      </c>
      <c r="B271" s="199" t="s">
        <v>732</v>
      </c>
      <c r="C271" s="308" t="s">
        <v>118</v>
      </c>
      <c r="D271" s="315" t="s">
        <v>118</v>
      </c>
      <c r="E271" s="199"/>
      <c r="F271" s="216" t="str">
        <f t="shared" si="8"/>
        <v/>
      </c>
      <c r="G271" s="216" t="str">
        <f t="shared" si="9"/>
        <v/>
      </c>
    </row>
    <row r="272" spans="1:7" x14ac:dyDescent="0.25">
      <c r="A272" s="199" t="s">
        <v>1928</v>
      </c>
      <c r="B272" s="199" t="s">
        <v>734</v>
      </c>
      <c r="C272" s="308" t="s">
        <v>118</v>
      </c>
      <c r="D272" s="315" t="s">
        <v>118</v>
      </c>
      <c r="E272" s="199"/>
      <c r="F272" s="216" t="str">
        <f t="shared" si="8"/>
        <v/>
      </c>
      <c r="G272" s="216" t="str">
        <f t="shared" si="9"/>
        <v/>
      </c>
    </row>
    <row r="273" spans="1:7" x14ac:dyDescent="0.25">
      <c r="A273" s="199" t="s">
        <v>1929</v>
      </c>
      <c r="B273" s="199" t="s">
        <v>736</v>
      </c>
      <c r="C273" s="308" t="s">
        <v>118</v>
      </c>
      <c r="D273" s="315" t="s">
        <v>118</v>
      </c>
      <c r="E273" s="199"/>
      <c r="F273" s="216" t="str">
        <f t="shared" si="8"/>
        <v/>
      </c>
      <c r="G273" s="216" t="str">
        <f t="shared" si="9"/>
        <v/>
      </c>
    </row>
    <row r="274" spans="1:7" x14ac:dyDescent="0.25">
      <c r="A274" s="199" t="s">
        <v>1930</v>
      </c>
      <c r="B274" s="212" t="s">
        <v>148</v>
      </c>
      <c r="C274" s="217">
        <v>0</v>
      </c>
      <c r="D274" s="219">
        <v>0</v>
      </c>
      <c r="E274" s="199"/>
      <c r="F274" s="221">
        <f>SUM(F266:F273)</f>
        <v>0</v>
      </c>
      <c r="G274" s="221">
        <f>SUM(G266:G273)</f>
        <v>0</v>
      </c>
    </row>
    <row r="275" spans="1:7" x14ac:dyDescent="0.25">
      <c r="A275" s="199" t="s">
        <v>1931</v>
      </c>
      <c r="B275" s="203" t="s">
        <v>739</v>
      </c>
      <c r="C275" s="308"/>
      <c r="D275" s="315"/>
      <c r="E275" s="199"/>
      <c r="F275" s="216" t="s">
        <v>1715</v>
      </c>
      <c r="G275" s="216" t="s">
        <v>1715</v>
      </c>
    </row>
    <row r="276" spans="1:7" x14ac:dyDescent="0.25">
      <c r="A276" s="199" t="s">
        <v>1932</v>
      </c>
      <c r="B276" s="203" t="s">
        <v>741</v>
      </c>
      <c r="C276" s="308"/>
      <c r="D276" s="315"/>
      <c r="E276" s="199"/>
      <c r="F276" s="216" t="s">
        <v>1715</v>
      </c>
      <c r="G276" s="216" t="s">
        <v>1715</v>
      </c>
    </row>
    <row r="277" spans="1:7" x14ac:dyDescent="0.25">
      <c r="A277" s="199" t="s">
        <v>1933</v>
      </c>
      <c r="B277" s="203" t="s">
        <v>743</v>
      </c>
      <c r="C277" s="308"/>
      <c r="D277" s="315"/>
      <c r="E277" s="199"/>
      <c r="F277" s="216" t="s">
        <v>1715</v>
      </c>
      <c r="G277" s="216" t="s">
        <v>1715</v>
      </c>
    </row>
    <row r="278" spans="1:7" x14ac:dyDescent="0.25">
      <c r="A278" s="199" t="s">
        <v>1934</v>
      </c>
      <c r="B278" s="203" t="s">
        <v>745</v>
      </c>
      <c r="C278" s="308"/>
      <c r="D278" s="315"/>
      <c r="E278" s="199"/>
      <c r="F278" s="216" t="s">
        <v>1715</v>
      </c>
      <c r="G278" s="216" t="s">
        <v>1715</v>
      </c>
    </row>
    <row r="279" spans="1:7" x14ac:dyDescent="0.25">
      <c r="A279" s="199" t="s">
        <v>1935</v>
      </c>
      <c r="B279" s="203" t="s">
        <v>747</v>
      </c>
      <c r="C279" s="308"/>
      <c r="D279" s="315"/>
      <c r="E279" s="199"/>
      <c r="F279" s="216" t="s">
        <v>1715</v>
      </c>
      <c r="G279" s="216" t="s">
        <v>1715</v>
      </c>
    </row>
    <row r="280" spans="1:7" x14ac:dyDescent="0.25">
      <c r="A280" s="199" t="s">
        <v>1936</v>
      </c>
      <c r="B280" s="203" t="s">
        <v>749</v>
      </c>
      <c r="C280" s="308"/>
      <c r="D280" s="315"/>
      <c r="E280" s="199"/>
      <c r="F280" s="216" t="s">
        <v>1715</v>
      </c>
      <c r="G280" s="216" t="s">
        <v>1715</v>
      </c>
    </row>
    <row r="281" spans="1:7" x14ac:dyDescent="0.25">
      <c r="A281" s="199" t="s">
        <v>1937</v>
      </c>
      <c r="B281" s="203"/>
      <c r="C281" s="199"/>
      <c r="D281" s="199"/>
      <c r="E281" s="199"/>
      <c r="F281" s="200"/>
      <c r="G281" s="200"/>
    </row>
    <row r="282" spans="1:7" x14ac:dyDescent="0.25">
      <c r="A282" s="199" t="s">
        <v>1938</v>
      </c>
      <c r="B282" s="203"/>
      <c r="C282" s="199"/>
      <c r="D282" s="199"/>
      <c r="E282" s="199"/>
      <c r="F282" s="200"/>
      <c r="G282" s="200"/>
    </row>
    <row r="283" spans="1:7" x14ac:dyDescent="0.25">
      <c r="A283" s="199" t="s">
        <v>1939</v>
      </c>
      <c r="B283" s="203"/>
      <c r="C283" s="199"/>
      <c r="D283" s="199"/>
      <c r="E283" s="199"/>
      <c r="F283" s="200"/>
      <c r="G283" s="200"/>
    </row>
    <row r="284" spans="1:7" x14ac:dyDescent="0.25">
      <c r="A284" s="65"/>
      <c r="B284" s="65" t="s">
        <v>773</v>
      </c>
      <c r="C284" s="65" t="s">
        <v>515</v>
      </c>
      <c r="D284" s="65"/>
      <c r="E284" s="65"/>
      <c r="F284" s="65"/>
      <c r="G284" s="65"/>
    </row>
    <row r="285" spans="1:7" x14ac:dyDescent="0.25">
      <c r="A285" s="199" t="s">
        <v>1940</v>
      </c>
      <c r="B285" s="199" t="s">
        <v>775</v>
      </c>
      <c r="C285" s="314" t="s">
        <v>82</v>
      </c>
      <c r="D285" s="199"/>
      <c r="E285" s="202"/>
      <c r="F285" s="202"/>
      <c r="G285" s="202"/>
    </row>
    <row r="286" spans="1:7" x14ac:dyDescent="0.25">
      <c r="A286" s="199" t="s">
        <v>1941</v>
      </c>
      <c r="B286" s="199" t="s">
        <v>777</v>
      </c>
      <c r="C286" s="314" t="s">
        <v>82</v>
      </c>
      <c r="D286" s="199"/>
      <c r="E286" s="202"/>
      <c r="F286" s="202"/>
      <c r="G286" s="197"/>
    </row>
    <row r="287" spans="1:7" x14ac:dyDescent="0.25">
      <c r="A287" s="199" t="s">
        <v>1942</v>
      </c>
      <c r="B287" s="237" t="s">
        <v>779</v>
      </c>
      <c r="C287" s="314" t="s">
        <v>82</v>
      </c>
      <c r="D287" s="199"/>
      <c r="E287" s="202"/>
      <c r="F287" s="202"/>
      <c r="G287" s="197"/>
    </row>
    <row r="288" spans="1:7" s="231" customFormat="1" x14ac:dyDescent="0.25">
      <c r="A288" s="237" t="s">
        <v>1943</v>
      </c>
      <c r="B288" s="237" t="s">
        <v>2537</v>
      </c>
      <c r="C288" s="314" t="s">
        <v>82</v>
      </c>
      <c r="D288" s="237"/>
      <c r="E288" s="202"/>
      <c r="F288" s="202"/>
      <c r="G288" s="235"/>
    </row>
    <row r="289" spans="1:7" x14ac:dyDescent="0.25">
      <c r="A289" s="237" t="s">
        <v>1944</v>
      </c>
      <c r="B289" s="206" t="s">
        <v>1417</v>
      </c>
      <c r="C289" s="314" t="s">
        <v>82</v>
      </c>
      <c r="D289" s="209"/>
      <c r="E289" s="209"/>
      <c r="F289" s="210"/>
      <c r="G289" s="210"/>
    </row>
    <row r="290" spans="1:7" x14ac:dyDescent="0.25">
      <c r="A290" s="237" t="s">
        <v>2538</v>
      </c>
      <c r="B290" s="199" t="s">
        <v>146</v>
      </c>
      <c r="C290" s="314" t="s">
        <v>82</v>
      </c>
      <c r="D290" s="199"/>
      <c r="E290" s="202"/>
      <c r="F290" s="202"/>
      <c r="G290" s="197"/>
    </row>
    <row r="291" spans="1:7" x14ac:dyDescent="0.25">
      <c r="A291" s="199" t="s">
        <v>1945</v>
      </c>
      <c r="B291" s="203" t="s">
        <v>783</v>
      </c>
      <c r="C291" s="316"/>
      <c r="D291" s="199"/>
      <c r="E291" s="202"/>
      <c r="F291" s="202"/>
      <c r="G291" s="197"/>
    </row>
    <row r="292" spans="1:7" x14ac:dyDescent="0.25">
      <c r="A292" s="237" t="s">
        <v>1946</v>
      </c>
      <c r="B292" s="203" t="s">
        <v>785</v>
      </c>
      <c r="C292" s="314"/>
      <c r="D292" s="199"/>
      <c r="E292" s="202"/>
      <c r="F292" s="202"/>
      <c r="G292" s="197"/>
    </row>
    <row r="293" spans="1:7" x14ac:dyDescent="0.25">
      <c r="A293" s="237" t="s">
        <v>1947</v>
      </c>
      <c r="B293" s="203" t="s">
        <v>787</v>
      </c>
      <c r="C293" s="314"/>
      <c r="D293" s="199"/>
      <c r="E293" s="202"/>
      <c r="F293" s="202"/>
      <c r="G293" s="197"/>
    </row>
    <row r="294" spans="1:7" x14ac:dyDescent="0.25">
      <c r="A294" s="237" t="s">
        <v>1948</v>
      </c>
      <c r="B294" s="203" t="s">
        <v>789</v>
      </c>
      <c r="C294" s="314"/>
      <c r="D294" s="199"/>
      <c r="E294" s="202"/>
      <c r="F294" s="202"/>
      <c r="G294" s="197"/>
    </row>
    <row r="295" spans="1:7" x14ac:dyDescent="0.25">
      <c r="A295" s="237" t="s">
        <v>1949</v>
      </c>
      <c r="B295" s="203" t="s">
        <v>150</v>
      </c>
      <c r="C295" s="314"/>
      <c r="D295" s="199"/>
      <c r="E295" s="202"/>
      <c r="F295" s="202"/>
      <c r="G295" s="197"/>
    </row>
    <row r="296" spans="1:7" x14ac:dyDescent="0.25">
      <c r="A296" s="237" t="s">
        <v>1950</v>
      </c>
      <c r="B296" s="203" t="s">
        <v>150</v>
      </c>
      <c r="C296" s="314"/>
      <c r="D296" s="199"/>
      <c r="E296" s="202"/>
      <c r="F296" s="202"/>
      <c r="G296" s="197"/>
    </row>
    <row r="297" spans="1:7" x14ac:dyDescent="0.25">
      <c r="A297" s="237" t="s">
        <v>1951</v>
      </c>
      <c r="B297" s="203" t="s">
        <v>150</v>
      </c>
      <c r="C297" s="314"/>
      <c r="D297" s="199"/>
      <c r="E297" s="202"/>
      <c r="F297" s="202"/>
      <c r="G297" s="197"/>
    </row>
    <row r="298" spans="1:7" x14ac:dyDescent="0.25">
      <c r="A298" s="237" t="s">
        <v>1952</v>
      </c>
      <c r="B298" s="203" t="s">
        <v>150</v>
      </c>
      <c r="C298" s="314"/>
      <c r="D298" s="199"/>
      <c r="E298" s="202"/>
      <c r="F298" s="202"/>
      <c r="G298" s="197"/>
    </row>
    <row r="299" spans="1:7" x14ac:dyDescent="0.25">
      <c r="A299" s="237" t="s">
        <v>1953</v>
      </c>
      <c r="B299" s="203" t="s">
        <v>150</v>
      </c>
      <c r="C299" s="314"/>
      <c r="D299" s="199"/>
      <c r="E299" s="202"/>
      <c r="F299" s="202"/>
      <c r="G299" s="197"/>
    </row>
    <row r="300" spans="1:7" x14ac:dyDescent="0.25">
      <c r="A300" s="237" t="s">
        <v>1954</v>
      </c>
      <c r="B300" s="203" t="s">
        <v>150</v>
      </c>
      <c r="C300" s="314"/>
      <c r="D300" s="199"/>
      <c r="E300" s="202"/>
      <c r="F300" s="202"/>
      <c r="G300" s="197"/>
    </row>
    <row r="301" spans="1:7" x14ac:dyDescent="0.25">
      <c r="A301" s="65"/>
      <c r="B301" s="65" t="s">
        <v>795</v>
      </c>
      <c r="C301" s="65" t="s">
        <v>515</v>
      </c>
      <c r="D301" s="65"/>
      <c r="E301" s="65"/>
      <c r="F301" s="65"/>
      <c r="G301" s="65"/>
    </row>
    <row r="302" spans="1:7" x14ac:dyDescent="0.25">
      <c r="A302" s="199" t="s">
        <v>1955</v>
      </c>
      <c r="B302" s="199" t="s">
        <v>1418</v>
      </c>
      <c r="C302" s="314" t="s">
        <v>82</v>
      </c>
      <c r="D302" s="199"/>
      <c r="E302" s="197"/>
      <c r="F302" s="197"/>
      <c r="G302" s="197"/>
    </row>
    <row r="303" spans="1:7" x14ac:dyDescent="0.25">
      <c r="A303" s="199" t="s">
        <v>1956</v>
      </c>
      <c r="B303" s="199" t="s">
        <v>797</v>
      </c>
      <c r="C303" s="314" t="s">
        <v>82</v>
      </c>
      <c r="D303" s="199"/>
      <c r="E303" s="197"/>
      <c r="F303" s="197"/>
      <c r="G303" s="197"/>
    </row>
    <row r="304" spans="1:7" x14ac:dyDescent="0.25">
      <c r="A304" s="199" t="s">
        <v>1957</v>
      </c>
      <c r="B304" s="199" t="s">
        <v>146</v>
      </c>
      <c r="C304" s="314" t="s">
        <v>82</v>
      </c>
      <c r="D304" s="199"/>
      <c r="E304" s="197"/>
      <c r="F304" s="197"/>
      <c r="G304" s="197"/>
    </row>
    <row r="305" spans="1:7" x14ac:dyDescent="0.25">
      <c r="A305" s="199" t="s">
        <v>1958</v>
      </c>
      <c r="B305" s="199"/>
      <c r="C305" s="214"/>
      <c r="D305" s="199"/>
      <c r="E305" s="197"/>
      <c r="F305" s="197"/>
      <c r="G305" s="197"/>
    </row>
    <row r="306" spans="1:7" x14ac:dyDescent="0.25">
      <c r="A306" s="199" t="s">
        <v>1959</v>
      </c>
      <c r="B306" s="199"/>
      <c r="C306" s="214"/>
      <c r="D306" s="199"/>
      <c r="E306" s="197"/>
      <c r="F306" s="197"/>
      <c r="G306" s="197"/>
    </row>
    <row r="307" spans="1:7" x14ac:dyDescent="0.25">
      <c r="A307" s="199" t="s">
        <v>1960</v>
      </c>
      <c r="B307" s="199"/>
      <c r="C307" s="214"/>
      <c r="D307" s="199"/>
      <c r="E307" s="197"/>
      <c r="F307" s="197"/>
      <c r="G307" s="197"/>
    </row>
    <row r="308" spans="1:7" x14ac:dyDescent="0.25">
      <c r="A308" s="65"/>
      <c r="B308" s="65" t="s">
        <v>2267</v>
      </c>
      <c r="C308" s="65" t="s">
        <v>113</v>
      </c>
      <c r="D308" s="65" t="s">
        <v>1702</v>
      </c>
      <c r="E308" s="65"/>
      <c r="F308" s="65" t="s">
        <v>515</v>
      </c>
      <c r="G308" s="65" t="s">
        <v>1961</v>
      </c>
    </row>
    <row r="309" spans="1:7" x14ac:dyDescent="0.25">
      <c r="A309" s="189" t="s">
        <v>1962</v>
      </c>
      <c r="B309" s="206" t="s">
        <v>608</v>
      </c>
      <c r="C309" s="308" t="s">
        <v>82</v>
      </c>
      <c r="D309" s="315" t="s">
        <v>82</v>
      </c>
      <c r="E309" s="194"/>
      <c r="F309" s="216" t="str">
        <f>IF($C$327=0,"",IF(C309="[for completion]","",IF(C309="","",C309/$C$327)))</f>
        <v/>
      </c>
      <c r="G309" s="216" t="str">
        <f>IF($D$327=0,"",IF(D309="[for completion]","",IF(D309="","",D309/$D$327)))</f>
        <v/>
      </c>
    </row>
    <row r="310" spans="1:7" x14ac:dyDescent="0.25">
      <c r="A310" s="189" t="s">
        <v>1963</v>
      </c>
      <c r="B310" s="206" t="s">
        <v>608</v>
      </c>
      <c r="C310" s="308" t="s">
        <v>82</v>
      </c>
      <c r="D310" s="315" t="s">
        <v>82</v>
      </c>
      <c r="E310" s="194"/>
      <c r="F310" s="216" t="str">
        <f t="shared" ref="F310:F326" si="10">IF($C$327=0,"",IF(C310="[for completion]","",IF(C310="","",C310/$C$327)))</f>
        <v/>
      </c>
      <c r="G310" s="216" t="str">
        <f t="shared" ref="G310:G326" si="11">IF($D$327=0,"",IF(D310="[for completion]","",IF(D310="","",D310/$D$327)))</f>
        <v/>
      </c>
    </row>
    <row r="311" spans="1:7" x14ac:dyDescent="0.25">
      <c r="A311" s="189" t="s">
        <v>1964</v>
      </c>
      <c r="B311" s="206" t="s">
        <v>608</v>
      </c>
      <c r="C311" s="308" t="s">
        <v>82</v>
      </c>
      <c r="D311" s="315" t="s">
        <v>82</v>
      </c>
      <c r="E311" s="194"/>
      <c r="F311" s="216" t="str">
        <f t="shared" si="10"/>
        <v/>
      </c>
      <c r="G311" s="216" t="str">
        <f t="shared" si="11"/>
        <v/>
      </c>
    </row>
    <row r="312" spans="1:7" x14ac:dyDescent="0.25">
      <c r="A312" s="189" t="s">
        <v>1965</v>
      </c>
      <c r="B312" s="206" t="s">
        <v>608</v>
      </c>
      <c r="C312" s="308" t="s">
        <v>82</v>
      </c>
      <c r="D312" s="315" t="s">
        <v>82</v>
      </c>
      <c r="E312" s="194"/>
      <c r="F312" s="216" t="str">
        <f t="shared" si="10"/>
        <v/>
      </c>
      <c r="G312" s="216" t="str">
        <f t="shared" si="11"/>
        <v/>
      </c>
    </row>
    <row r="313" spans="1:7" x14ac:dyDescent="0.25">
      <c r="A313" s="189" t="s">
        <v>1966</v>
      </c>
      <c r="B313" s="206" t="s">
        <v>608</v>
      </c>
      <c r="C313" s="308" t="s">
        <v>82</v>
      </c>
      <c r="D313" s="315" t="s">
        <v>82</v>
      </c>
      <c r="E313" s="194"/>
      <c r="F313" s="216" t="str">
        <f t="shared" si="10"/>
        <v/>
      </c>
      <c r="G313" s="216" t="str">
        <f t="shared" si="11"/>
        <v/>
      </c>
    </row>
    <row r="314" spans="1:7" x14ac:dyDescent="0.25">
      <c r="A314" s="189" t="s">
        <v>1967</v>
      </c>
      <c r="B314" s="206" t="s">
        <v>608</v>
      </c>
      <c r="C314" s="308" t="s">
        <v>82</v>
      </c>
      <c r="D314" s="315" t="s">
        <v>82</v>
      </c>
      <c r="E314" s="194"/>
      <c r="F314" s="216" t="str">
        <f t="shared" si="10"/>
        <v/>
      </c>
      <c r="G314" s="216" t="str">
        <f t="shared" si="11"/>
        <v/>
      </c>
    </row>
    <row r="315" spans="1:7" x14ac:dyDescent="0.25">
      <c r="A315" s="189" t="s">
        <v>1968</v>
      </c>
      <c r="B315" s="206" t="s">
        <v>608</v>
      </c>
      <c r="C315" s="308" t="s">
        <v>82</v>
      </c>
      <c r="D315" s="315" t="s">
        <v>82</v>
      </c>
      <c r="E315" s="194"/>
      <c r="F315" s="216" t="str">
        <f>IF($C$327=0,"",IF(C315="[for completion]","",IF(C315="","",C315/$C$327)))</f>
        <v/>
      </c>
      <c r="G315" s="216" t="str">
        <f t="shared" si="11"/>
        <v/>
      </c>
    </row>
    <row r="316" spans="1:7" x14ac:dyDescent="0.25">
      <c r="A316" s="189" t="s">
        <v>1969</v>
      </c>
      <c r="B316" s="206" t="s">
        <v>608</v>
      </c>
      <c r="C316" s="308" t="s">
        <v>82</v>
      </c>
      <c r="D316" s="315" t="s">
        <v>82</v>
      </c>
      <c r="E316" s="194"/>
      <c r="F316" s="216" t="str">
        <f t="shared" si="10"/>
        <v/>
      </c>
      <c r="G316" s="216" t="str">
        <f t="shared" si="11"/>
        <v/>
      </c>
    </row>
    <row r="317" spans="1:7" x14ac:dyDescent="0.25">
      <c r="A317" s="189" t="s">
        <v>1970</v>
      </c>
      <c r="B317" s="206" t="s">
        <v>608</v>
      </c>
      <c r="C317" s="308" t="s">
        <v>82</v>
      </c>
      <c r="D317" s="315" t="s">
        <v>82</v>
      </c>
      <c r="E317" s="194"/>
      <c r="F317" s="216" t="str">
        <f t="shared" si="10"/>
        <v/>
      </c>
      <c r="G317" s="216" t="str">
        <f t="shared" si="11"/>
        <v/>
      </c>
    </row>
    <row r="318" spans="1:7" x14ac:dyDescent="0.25">
      <c r="A318" s="189" t="s">
        <v>1971</v>
      </c>
      <c r="B318" s="206" t="s">
        <v>608</v>
      </c>
      <c r="C318" s="308" t="s">
        <v>82</v>
      </c>
      <c r="D318" s="315" t="s">
        <v>82</v>
      </c>
      <c r="E318" s="194"/>
      <c r="F318" s="216" t="str">
        <f t="shared" si="10"/>
        <v/>
      </c>
      <c r="G318" s="216" t="str">
        <f>IF($D$327=0,"",IF(D318="[for completion]","",IF(D318="","",D318/$D$327)))</f>
        <v/>
      </c>
    </row>
    <row r="319" spans="1:7" x14ac:dyDescent="0.25">
      <c r="A319" s="189" t="s">
        <v>1972</v>
      </c>
      <c r="B319" s="206" t="s">
        <v>608</v>
      </c>
      <c r="C319" s="308" t="s">
        <v>82</v>
      </c>
      <c r="D319" s="315" t="s">
        <v>82</v>
      </c>
      <c r="E319" s="194"/>
      <c r="F319" s="216" t="str">
        <f t="shared" si="10"/>
        <v/>
      </c>
      <c r="G319" s="216" t="str">
        <f t="shared" si="11"/>
        <v/>
      </c>
    </row>
    <row r="320" spans="1:7" x14ac:dyDescent="0.25">
      <c r="A320" s="189" t="s">
        <v>1973</v>
      </c>
      <c r="B320" s="206" t="s">
        <v>608</v>
      </c>
      <c r="C320" s="308" t="s">
        <v>82</v>
      </c>
      <c r="D320" s="315" t="s">
        <v>82</v>
      </c>
      <c r="E320" s="194"/>
      <c r="F320" s="216" t="str">
        <f t="shared" si="10"/>
        <v/>
      </c>
      <c r="G320" s="216" t="str">
        <f t="shared" si="11"/>
        <v/>
      </c>
    </row>
    <row r="321" spans="1:7" x14ac:dyDescent="0.25">
      <c r="A321" s="189" t="s">
        <v>1974</v>
      </c>
      <c r="B321" s="206" t="s">
        <v>608</v>
      </c>
      <c r="C321" s="308" t="s">
        <v>82</v>
      </c>
      <c r="D321" s="315" t="s">
        <v>82</v>
      </c>
      <c r="E321" s="194"/>
      <c r="F321" s="216" t="str">
        <f t="shared" si="10"/>
        <v/>
      </c>
      <c r="G321" s="216" t="str">
        <f t="shared" si="11"/>
        <v/>
      </c>
    </row>
    <row r="322" spans="1:7" x14ac:dyDescent="0.25">
      <c r="A322" s="189" t="s">
        <v>1975</v>
      </c>
      <c r="B322" s="206" t="s">
        <v>608</v>
      </c>
      <c r="C322" s="308" t="s">
        <v>82</v>
      </c>
      <c r="D322" s="315" t="s">
        <v>82</v>
      </c>
      <c r="E322" s="194"/>
      <c r="F322" s="216" t="str">
        <f t="shared" si="10"/>
        <v/>
      </c>
      <c r="G322" s="216" t="str">
        <f t="shared" si="11"/>
        <v/>
      </c>
    </row>
    <row r="323" spans="1:7" x14ac:dyDescent="0.25">
      <c r="A323" s="189" t="s">
        <v>1976</v>
      </c>
      <c r="B323" s="206" t="s">
        <v>608</v>
      </c>
      <c r="C323" s="308" t="s">
        <v>82</v>
      </c>
      <c r="D323" s="315" t="s">
        <v>82</v>
      </c>
      <c r="E323" s="194"/>
      <c r="F323" s="216" t="str">
        <f t="shared" si="10"/>
        <v/>
      </c>
      <c r="G323" s="216" t="str">
        <f t="shared" si="11"/>
        <v/>
      </c>
    </row>
    <row r="324" spans="1:7" x14ac:dyDescent="0.25">
      <c r="A324" s="189" t="s">
        <v>1977</v>
      </c>
      <c r="B324" s="206" t="s">
        <v>608</v>
      </c>
      <c r="C324" s="308" t="s">
        <v>82</v>
      </c>
      <c r="D324" s="315" t="s">
        <v>82</v>
      </c>
      <c r="E324" s="194"/>
      <c r="F324" s="216" t="str">
        <f t="shared" si="10"/>
        <v/>
      </c>
      <c r="G324" s="216" t="str">
        <f t="shared" si="11"/>
        <v/>
      </c>
    </row>
    <row r="325" spans="1:7" x14ac:dyDescent="0.25">
      <c r="A325" s="189" t="s">
        <v>1978</v>
      </c>
      <c r="B325" s="206" t="s">
        <v>608</v>
      </c>
      <c r="C325" s="308" t="s">
        <v>82</v>
      </c>
      <c r="D325" s="315" t="s">
        <v>82</v>
      </c>
      <c r="E325" s="194"/>
      <c r="F325" s="216" t="str">
        <f t="shared" si="10"/>
        <v/>
      </c>
      <c r="G325" s="216" t="str">
        <f t="shared" si="11"/>
        <v/>
      </c>
    </row>
    <row r="326" spans="1:7" x14ac:dyDescent="0.25">
      <c r="A326" s="189" t="s">
        <v>1979</v>
      </c>
      <c r="B326" s="206" t="s">
        <v>2118</v>
      </c>
      <c r="C326" s="308" t="s">
        <v>82</v>
      </c>
      <c r="D326" s="315" t="s">
        <v>82</v>
      </c>
      <c r="E326" s="194"/>
      <c r="F326" s="216" t="str">
        <f t="shared" si="10"/>
        <v/>
      </c>
      <c r="G326" s="216" t="str">
        <f t="shared" si="11"/>
        <v/>
      </c>
    </row>
    <row r="327" spans="1:7" x14ac:dyDescent="0.25">
      <c r="A327" s="189" t="s">
        <v>1980</v>
      </c>
      <c r="B327" s="196" t="s">
        <v>148</v>
      </c>
      <c r="C327" s="155">
        <v>0</v>
      </c>
      <c r="D327" s="156">
        <v>0</v>
      </c>
      <c r="E327" s="194"/>
      <c r="F327" s="221">
        <f>SUM(F319:F326)</f>
        <v>0</v>
      </c>
      <c r="G327" s="221">
        <f>SUM(G319:G326)</f>
        <v>0</v>
      </c>
    </row>
    <row r="328" spans="1:7" x14ac:dyDescent="0.25">
      <c r="A328" s="189" t="s">
        <v>1981</v>
      </c>
      <c r="B328" s="196"/>
      <c r="C328" s="189"/>
      <c r="D328" s="189"/>
      <c r="E328" s="194"/>
      <c r="F328" s="194"/>
      <c r="G328" s="194"/>
    </row>
    <row r="329" spans="1:7" x14ac:dyDescent="0.25">
      <c r="A329" s="189" t="s">
        <v>1982</v>
      </c>
      <c r="B329" s="196"/>
      <c r="C329" s="189"/>
      <c r="D329" s="189"/>
      <c r="E329" s="194"/>
      <c r="F329" s="194"/>
      <c r="G329" s="194"/>
    </row>
    <row r="330" spans="1:7" x14ac:dyDescent="0.25">
      <c r="A330" s="189" t="s">
        <v>1983</v>
      </c>
      <c r="B330" s="196"/>
      <c r="C330" s="189"/>
      <c r="D330" s="189"/>
      <c r="E330" s="194"/>
      <c r="F330" s="194"/>
      <c r="G330" s="194"/>
    </row>
    <row r="331" spans="1:7" s="231" customFormat="1" x14ac:dyDescent="0.25">
      <c r="A331" s="65"/>
      <c r="B331" s="65" t="s">
        <v>2284</v>
      </c>
      <c r="C331" s="65" t="s">
        <v>113</v>
      </c>
      <c r="D331" s="65" t="s">
        <v>1702</v>
      </c>
      <c r="E331" s="65"/>
      <c r="F331" s="65" t="s">
        <v>515</v>
      </c>
      <c r="G331" s="65" t="s">
        <v>1961</v>
      </c>
    </row>
    <row r="332" spans="1:7" s="231" customFormat="1" x14ac:dyDescent="0.25">
      <c r="A332" s="248" t="s">
        <v>1984</v>
      </c>
      <c r="B332" s="206" t="s">
        <v>608</v>
      </c>
      <c r="C332" s="308" t="s">
        <v>82</v>
      </c>
      <c r="D332" s="315" t="s">
        <v>82</v>
      </c>
      <c r="E332" s="233"/>
      <c r="F332" s="216" t="str">
        <f>IF($C$350=0,"",IF(C332="[for completion]","",IF(C332="","",C332/$C$350)))</f>
        <v/>
      </c>
      <c r="G332" s="216" t="str">
        <f>IF($D$350=0,"",IF(D332="[for completion]","",IF(D332="","",D332/$D$350)))</f>
        <v/>
      </c>
    </row>
    <row r="333" spans="1:7" s="231" customFormat="1" x14ac:dyDescent="0.25">
      <c r="A333" s="248" t="s">
        <v>1985</v>
      </c>
      <c r="B333" s="206" t="s">
        <v>608</v>
      </c>
      <c r="C333" s="308" t="s">
        <v>82</v>
      </c>
      <c r="D333" s="315" t="s">
        <v>82</v>
      </c>
      <c r="E333" s="233"/>
      <c r="F333" s="216" t="str">
        <f t="shared" ref="F333:F349" si="12">IF($C$350=0,"",IF(C333="[for completion]","",IF(C333="","",C333/$C$350)))</f>
        <v/>
      </c>
      <c r="G333" s="216" t="str">
        <f t="shared" ref="G333:G349" si="13">IF($D$350=0,"",IF(D333="[for completion]","",IF(D333="","",D333/$D$350)))</f>
        <v/>
      </c>
    </row>
    <row r="334" spans="1:7" s="231" customFormat="1" x14ac:dyDescent="0.25">
      <c r="A334" s="248" t="s">
        <v>1986</v>
      </c>
      <c r="B334" s="206" t="s">
        <v>608</v>
      </c>
      <c r="C334" s="308" t="s">
        <v>82</v>
      </c>
      <c r="D334" s="315" t="s">
        <v>82</v>
      </c>
      <c r="E334" s="233"/>
      <c r="F334" s="216" t="str">
        <f t="shared" si="12"/>
        <v/>
      </c>
      <c r="G334" s="216" t="str">
        <f t="shared" si="13"/>
        <v/>
      </c>
    </row>
    <row r="335" spans="1:7" s="231" customFormat="1" x14ac:dyDescent="0.25">
      <c r="A335" s="248" t="s">
        <v>1987</v>
      </c>
      <c r="B335" s="206" t="s">
        <v>608</v>
      </c>
      <c r="C335" s="308" t="s">
        <v>82</v>
      </c>
      <c r="D335" s="315" t="s">
        <v>82</v>
      </c>
      <c r="E335" s="233"/>
      <c r="F335" s="216" t="str">
        <f t="shared" si="12"/>
        <v/>
      </c>
      <c r="G335" s="216" t="str">
        <f t="shared" si="13"/>
        <v/>
      </c>
    </row>
    <row r="336" spans="1:7" s="231" customFormat="1" x14ac:dyDescent="0.25">
      <c r="A336" s="248" t="s">
        <v>1988</v>
      </c>
      <c r="B336" s="206" t="s">
        <v>608</v>
      </c>
      <c r="C336" s="308" t="s">
        <v>82</v>
      </c>
      <c r="D336" s="315" t="s">
        <v>82</v>
      </c>
      <c r="E336" s="233"/>
      <c r="F336" s="216" t="str">
        <f t="shared" si="12"/>
        <v/>
      </c>
      <c r="G336" s="216" t="str">
        <f t="shared" si="13"/>
        <v/>
      </c>
    </row>
    <row r="337" spans="1:7" s="231" customFormat="1" x14ac:dyDescent="0.25">
      <c r="A337" s="248" t="s">
        <v>1989</v>
      </c>
      <c r="B337" s="206" t="s">
        <v>608</v>
      </c>
      <c r="C337" s="308" t="s">
        <v>82</v>
      </c>
      <c r="D337" s="315" t="s">
        <v>82</v>
      </c>
      <c r="E337" s="233"/>
      <c r="F337" s="216" t="str">
        <f t="shared" si="12"/>
        <v/>
      </c>
      <c r="G337" s="216" t="str">
        <f t="shared" si="13"/>
        <v/>
      </c>
    </row>
    <row r="338" spans="1:7" s="231" customFormat="1" x14ac:dyDescent="0.25">
      <c r="A338" s="248" t="s">
        <v>1990</v>
      </c>
      <c r="B338" s="206" t="s">
        <v>608</v>
      </c>
      <c r="C338" s="308" t="s">
        <v>82</v>
      </c>
      <c r="D338" s="315" t="s">
        <v>82</v>
      </c>
      <c r="E338" s="233"/>
      <c r="F338" s="216" t="str">
        <f t="shared" si="12"/>
        <v/>
      </c>
      <c r="G338" s="216" t="str">
        <f t="shared" si="13"/>
        <v/>
      </c>
    </row>
    <row r="339" spans="1:7" s="231" customFormat="1" x14ac:dyDescent="0.25">
      <c r="A339" s="248" t="s">
        <v>1991</v>
      </c>
      <c r="B339" s="206" t="s">
        <v>608</v>
      </c>
      <c r="C339" s="308" t="s">
        <v>82</v>
      </c>
      <c r="D339" s="315" t="s">
        <v>82</v>
      </c>
      <c r="E339" s="233"/>
      <c r="F339" s="216" t="str">
        <f t="shared" si="12"/>
        <v/>
      </c>
      <c r="G339" s="216" t="str">
        <f t="shared" si="13"/>
        <v/>
      </c>
    </row>
    <row r="340" spans="1:7" s="231" customFormat="1" x14ac:dyDescent="0.25">
      <c r="A340" s="248" t="s">
        <v>1992</v>
      </c>
      <c r="B340" s="206" t="s">
        <v>608</v>
      </c>
      <c r="C340" s="308" t="s">
        <v>82</v>
      </c>
      <c r="D340" s="315" t="s">
        <v>82</v>
      </c>
      <c r="E340" s="233"/>
      <c r="F340" s="216" t="str">
        <f t="shared" si="12"/>
        <v/>
      </c>
      <c r="G340" s="216" t="str">
        <f t="shared" si="13"/>
        <v/>
      </c>
    </row>
    <row r="341" spans="1:7" s="231" customFormat="1" x14ac:dyDescent="0.25">
      <c r="A341" s="248" t="s">
        <v>1993</v>
      </c>
      <c r="B341" s="206" t="s">
        <v>608</v>
      </c>
      <c r="C341" s="308" t="s">
        <v>82</v>
      </c>
      <c r="D341" s="315" t="s">
        <v>82</v>
      </c>
      <c r="E341" s="233"/>
      <c r="F341" s="216" t="str">
        <f t="shared" si="12"/>
        <v/>
      </c>
      <c r="G341" s="216" t="str">
        <f t="shared" si="13"/>
        <v/>
      </c>
    </row>
    <row r="342" spans="1:7" s="231" customFormat="1" x14ac:dyDescent="0.25">
      <c r="A342" s="248" t="s">
        <v>2242</v>
      </c>
      <c r="B342" s="206" t="s">
        <v>608</v>
      </c>
      <c r="C342" s="308" t="s">
        <v>82</v>
      </c>
      <c r="D342" s="315" t="s">
        <v>82</v>
      </c>
      <c r="E342" s="233"/>
      <c r="F342" s="216" t="str">
        <f t="shared" si="12"/>
        <v/>
      </c>
      <c r="G342" s="216" t="str">
        <f t="shared" si="13"/>
        <v/>
      </c>
    </row>
    <row r="343" spans="1:7" s="231" customFormat="1" x14ac:dyDescent="0.25">
      <c r="A343" s="248" t="s">
        <v>2268</v>
      </c>
      <c r="B343" s="206" t="s">
        <v>608</v>
      </c>
      <c r="C343" s="308" t="s">
        <v>82</v>
      </c>
      <c r="D343" s="315" t="s">
        <v>82</v>
      </c>
      <c r="E343" s="233"/>
      <c r="F343" s="216" t="str">
        <f t="shared" si="12"/>
        <v/>
      </c>
      <c r="G343" s="216" t="str">
        <f t="shared" si="13"/>
        <v/>
      </c>
    </row>
    <row r="344" spans="1:7" s="231" customFormat="1" x14ac:dyDescent="0.25">
      <c r="A344" s="248" t="s">
        <v>2269</v>
      </c>
      <c r="B344" s="206" t="s">
        <v>608</v>
      </c>
      <c r="C344" s="308" t="s">
        <v>82</v>
      </c>
      <c r="D344" s="315" t="s">
        <v>82</v>
      </c>
      <c r="E344" s="233"/>
      <c r="F344" s="216" t="str">
        <f t="shared" si="12"/>
        <v/>
      </c>
      <c r="G344" s="216" t="str">
        <f t="shared" si="13"/>
        <v/>
      </c>
    </row>
    <row r="345" spans="1:7" s="231" customFormat="1" x14ac:dyDescent="0.25">
      <c r="A345" s="248" t="s">
        <v>2270</v>
      </c>
      <c r="B345" s="206" t="s">
        <v>608</v>
      </c>
      <c r="C345" s="308" t="s">
        <v>82</v>
      </c>
      <c r="D345" s="315" t="s">
        <v>82</v>
      </c>
      <c r="E345" s="233"/>
      <c r="F345" s="216" t="str">
        <f t="shared" si="12"/>
        <v/>
      </c>
      <c r="G345" s="216" t="str">
        <f t="shared" si="13"/>
        <v/>
      </c>
    </row>
    <row r="346" spans="1:7" s="231" customFormat="1" x14ac:dyDescent="0.25">
      <c r="A346" s="248" t="s">
        <v>2271</v>
      </c>
      <c r="B346" s="206" t="s">
        <v>608</v>
      </c>
      <c r="C346" s="308" t="s">
        <v>82</v>
      </c>
      <c r="D346" s="315" t="s">
        <v>82</v>
      </c>
      <c r="E346" s="233"/>
      <c r="F346" s="216" t="str">
        <f t="shared" si="12"/>
        <v/>
      </c>
      <c r="G346" s="216" t="str">
        <f t="shared" si="13"/>
        <v/>
      </c>
    </row>
    <row r="347" spans="1:7" s="231" customFormat="1" x14ac:dyDescent="0.25">
      <c r="A347" s="248" t="s">
        <v>2272</v>
      </c>
      <c r="B347" s="206" t="s">
        <v>608</v>
      </c>
      <c r="C347" s="308" t="s">
        <v>82</v>
      </c>
      <c r="D347" s="315" t="s">
        <v>82</v>
      </c>
      <c r="E347" s="233"/>
      <c r="F347" s="216" t="str">
        <f t="shared" si="12"/>
        <v/>
      </c>
      <c r="G347" s="216" t="str">
        <f t="shared" si="13"/>
        <v/>
      </c>
    </row>
    <row r="348" spans="1:7" s="231" customFormat="1" x14ac:dyDescent="0.25">
      <c r="A348" s="248" t="s">
        <v>2273</v>
      </c>
      <c r="B348" s="206" t="s">
        <v>608</v>
      </c>
      <c r="C348" s="308" t="s">
        <v>82</v>
      </c>
      <c r="D348" s="315" t="s">
        <v>82</v>
      </c>
      <c r="E348" s="233"/>
      <c r="F348" s="216" t="str">
        <f t="shared" si="12"/>
        <v/>
      </c>
      <c r="G348" s="216" t="str">
        <f t="shared" si="13"/>
        <v/>
      </c>
    </row>
    <row r="349" spans="1:7" s="231" customFormat="1" x14ac:dyDescent="0.25">
      <c r="A349" s="248" t="s">
        <v>2274</v>
      </c>
      <c r="B349" s="206" t="s">
        <v>2118</v>
      </c>
      <c r="C349" s="308" t="s">
        <v>82</v>
      </c>
      <c r="D349" s="315" t="s">
        <v>82</v>
      </c>
      <c r="E349" s="233"/>
      <c r="F349" s="216" t="str">
        <f t="shared" si="12"/>
        <v/>
      </c>
      <c r="G349" s="216" t="str">
        <f t="shared" si="13"/>
        <v/>
      </c>
    </row>
    <row r="350" spans="1:7" s="231" customFormat="1" x14ac:dyDescent="0.25">
      <c r="A350" s="248" t="s">
        <v>2275</v>
      </c>
      <c r="B350" s="234" t="s">
        <v>148</v>
      </c>
      <c r="C350" s="155">
        <v>0</v>
      </c>
      <c r="D350" s="156">
        <v>0</v>
      </c>
      <c r="E350" s="233"/>
      <c r="F350" s="221">
        <f>SUM(F332:F349)</f>
        <v>0</v>
      </c>
      <c r="G350" s="221">
        <f>SUM(G332:G349)</f>
        <v>0</v>
      </c>
    </row>
    <row r="351" spans="1:7" s="231" customFormat="1" x14ac:dyDescent="0.25">
      <c r="A351" s="248" t="s">
        <v>1994</v>
      </c>
      <c r="B351" s="234"/>
      <c r="C351" s="248"/>
      <c r="D351" s="248"/>
      <c r="E351" s="233"/>
      <c r="F351" s="233"/>
      <c r="G351" s="233"/>
    </row>
    <row r="352" spans="1:7" s="231" customFormat="1" x14ac:dyDescent="0.25">
      <c r="A352" s="248" t="s">
        <v>2276</v>
      </c>
      <c r="B352" s="234"/>
      <c r="C352" s="248"/>
      <c r="D352" s="248"/>
      <c r="E352" s="233"/>
      <c r="F352" s="233"/>
      <c r="G352" s="233"/>
    </row>
    <row r="353" spans="1:7" x14ac:dyDescent="0.25">
      <c r="A353" s="65"/>
      <c r="B353" s="65" t="s">
        <v>2630</v>
      </c>
      <c r="C353" s="65" t="s">
        <v>113</v>
      </c>
      <c r="D353" s="65" t="s">
        <v>1702</v>
      </c>
      <c r="E353" s="65"/>
      <c r="F353" s="65" t="s">
        <v>515</v>
      </c>
      <c r="G353" s="65" t="s">
        <v>2633</v>
      </c>
    </row>
    <row r="354" spans="1:7" x14ac:dyDescent="0.25">
      <c r="A354" s="189" t="s">
        <v>1995</v>
      </c>
      <c r="B354" s="196" t="s">
        <v>1693</v>
      </c>
      <c r="C354" s="308" t="s">
        <v>82</v>
      </c>
      <c r="D354" s="315" t="s">
        <v>82</v>
      </c>
      <c r="E354" s="194"/>
      <c r="F354" s="216" t="str">
        <f>IF($C$364=0,"",IF(C354="[for completion]","",IF(C354="","",C354/$C$364)))</f>
        <v/>
      </c>
      <c r="G354" s="216" t="str">
        <f>IF($D$364=0,"",IF(D354="[for completion]","",IF(D354="","",D354/$D$364)))</f>
        <v/>
      </c>
    </row>
    <row r="355" spans="1:7" x14ac:dyDescent="0.25">
      <c r="A355" s="248" t="s">
        <v>1996</v>
      </c>
      <c r="B355" s="196" t="s">
        <v>1694</v>
      </c>
      <c r="C355" s="308" t="s">
        <v>82</v>
      </c>
      <c r="D355" s="315" t="s">
        <v>82</v>
      </c>
      <c r="E355" s="194"/>
      <c r="F355" s="216" t="str">
        <f t="shared" ref="F355:F363" si="14">IF($C$364=0,"",IF(C355="[for completion]","",IF(C355="","",C355/$C$364)))</f>
        <v/>
      </c>
      <c r="G355" s="216" t="str">
        <f t="shared" ref="G355:G363" si="15">IF($D$364=0,"",IF(D355="[for completion]","",IF(D355="","",D355/$D$364)))</f>
        <v/>
      </c>
    </row>
    <row r="356" spans="1:7" x14ac:dyDescent="0.25">
      <c r="A356" s="248" t="s">
        <v>1997</v>
      </c>
      <c r="B356" s="196" t="s">
        <v>1695</v>
      </c>
      <c r="C356" s="308" t="s">
        <v>82</v>
      </c>
      <c r="D356" s="315" t="s">
        <v>82</v>
      </c>
      <c r="E356" s="194"/>
      <c r="F356" s="216" t="str">
        <f t="shared" si="14"/>
        <v/>
      </c>
      <c r="G356" s="216" t="str">
        <f>IF($D$364=0,"",IF(D356="[for completion]","",IF(D356="","",D356/$D$364)))</f>
        <v/>
      </c>
    </row>
    <row r="357" spans="1:7" x14ac:dyDescent="0.25">
      <c r="A357" s="248" t="s">
        <v>1998</v>
      </c>
      <c r="B357" s="196" t="s">
        <v>1696</v>
      </c>
      <c r="C357" s="308" t="s">
        <v>82</v>
      </c>
      <c r="D357" s="315" t="s">
        <v>82</v>
      </c>
      <c r="E357" s="194"/>
      <c r="F357" s="216" t="str">
        <f t="shared" si="14"/>
        <v/>
      </c>
      <c r="G357" s="216" t="str">
        <f t="shared" si="15"/>
        <v/>
      </c>
    </row>
    <row r="358" spans="1:7" x14ac:dyDescent="0.25">
      <c r="A358" s="248" t="s">
        <v>1999</v>
      </c>
      <c r="B358" s="196" t="s">
        <v>1697</v>
      </c>
      <c r="C358" s="308" t="s">
        <v>82</v>
      </c>
      <c r="D358" s="315" t="s">
        <v>82</v>
      </c>
      <c r="E358" s="194"/>
      <c r="F358" s="216" t="str">
        <f>IF($C$364=0,"",IF(C358="[for completion]","",IF(C358="","",C358/$C$364)))</f>
        <v/>
      </c>
      <c r="G358" s="216" t="str">
        <f t="shared" si="15"/>
        <v/>
      </c>
    </row>
    <row r="359" spans="1:7" x14ac:dyDescent="0.25">
      <c r="A359" s="248" t="s">
        <v>2000</v>
      </c>
      <c r="B359" s="196" t="s">
        <v>1698</v>
      </c>
      <c r="C359" s="308" t="s">
        <v>82</v>
      </c>
      <c r="D359" s="315" t="s">
        <v>82</v>
      </c>
      <c r="E359" s="194"/>
      <c r="F359" s="216" t="str">
        <f t="shared" si="14"/>
        <v/>
      </c>
      <c r="G359" s="216" t="str">
        <f>IF($D$364=0,"",IF(D359="[for completion]","",IF(D359="","",D359/$D$364)))</f>
        <v/>
      </c>
    </row>
    <row r="360" spans="1:7" x14ac:dyDescent="0.25">
      <c r="A360" s="248" t="s">
        <v>2112</v>
      </c>
      <c r="B360" s="196" t="s">
        <v>1699</v>
      </c>
      <c r="C360" s="308" t="s">
        <v>82</v>
      </c>
      <c r="D360" s="315" t="s">
        <v>82</v>
      </c>
      <c r="E360" s="194"/>
      <c r="F360" s="216" t="str">
        <f t="shared" si="14"/>
        <v/>
      </c>
      <c r="G360" s="216" t="str">
        <f t="shared" si="15"/>
        <v/>
      </c>
    </row>
    <row r="361" spans="1:7" x14ac:dyDescent="0.25">
      <c r="A361" s="248" t="s">
        <v>2113</v>
      </c>
      <c r="B361" s="196" t="s">
        <v>1700</v>
      </c>
      <c r="C361" s="308" t="s">
        <v>82</v>
      </c>
      <c r="D361" s="315" t="s">
        <v>82</v>
      </c>
      <c r="E361" s="194"/>
      <c r="F361" s="216" t="str">
        <f t="shared" si="14"/>
        <v/>
      </c>
      <c r="G361" s="216" t="str">
        <f t="shared" si="15"/>
        <v/>
      </c>
    </row>
    <row r="362" spans="1:7" x14ac:dyDescent="0.25">
      <c r="A362" s="248" t="s">
        <v>2281</v>
      </c>
      <c r="B362" s="196" t="s">
        <v>1701</v>
      </c>
      <c r="C362" s="308" t="s">
        <v>82</v>
      </c>
      <c r="D362" s="315" t="s">
        <v>82</v>
      </c>
      <c r="E362" s="194"/>
      <c r="F362" s="216" t="str">
        <f t="shared" si="14"/>
        <v/>
      </c>
      <c r="G362" s="216" t="str">
        <f t="shared" si="15"/>
        <v/>
      </c>
    </row>
    <row r="363" spans="1:7" s="231" customFormat="1" x14ac:dyDescent="0.25">
      <c r="A363" s="248" t="s">
        <v>2282</v>
      </c>
      <c r="B363" s="234" t="s">
        <v>2118</v>
      </c>
      <c r="C363" s="308" t="s">
        <v>82</v>
      </c>
      <c r="D363" s="315" t="s">
        <v>82</v>
      </c>
      <c r="E363" s="233"/>
      <c r="F363" s="216" t="str">
        <f t="shared" si="14"/>
        <v/>
      </c>
      <c r="G363" s="216" t="str">
        <f t="shared" si="15"/>
        <v/>
      </c>
    </row>
    <row r="364" spans="1:7" x14ac:dyDescent="0.25">
      <c r="A364" s="248" t="s">
        <v>2283</v>
      </c>
      <c r="B364" s="196" t="s">
        <v>148</v>
      </c>
      <c r="C364" s="155">
        <v>0</v>
      </c>
      <c r="D364" s="156">
        <v>0</v>
      </c>
      <c r="E364" s="194"/>
      <c r="F364" s="221">
        <f>SUM(F354:F363)</f>
        <v>0</v>
      </c>
      <c r="G364" s="221">
        <f>SUM(G354:G363)</f>
        <v>0</v>
      </c>
    </row>
    <row r="365" spans="1:7" x14ac:dyDescent="0.25">
      <c r="A365" s="189" t="s">
        <v>2001</v>
      </c>
      <c r="B365" s="196"/>
      <c r="C365" s="189"/>
      <c r="D365" s="189"/>
      <c r="E365" s="194"/>
      <c r="F365" s="194"/>
      <c r="G365" s="194"/>
    </row>
    <row r="366" spans="1:7" x14ac:dyDescent="0.25">
      <c r="A366" s="65"/>
      <c r="B366" s="65" t="s">
        <v>2277</v>
      </c>
      <c r="C366" s="65" t="s">
        <v>113</v>
      </c>
      <c r="D366" s="65" t="s">
        <v>1702</v>
      </c>
      <c r="E366" s="65"/>
      <c r="F366" s="65" t="s">
        <v>515</v>
      </c>
      <c r="G366" s="65" t="s">
        <v>2633</v>
      </c>
    </row>
    <row r="367" spans="1:7" x14ac:dyDescent="0.25">
      <c r="A367" s="232" t="s">
        <v>2114</v>
      </c>
      <c r="B367" s="234" t="s">
        <v>2106</v>
      </c>
      <c r="C367" s="308" t="s">
        <v>82</v>
      </c>
      <c r="D367" s="315" t="s">
        <v>82</v>
      </c>
      <c r="E367" s="233"/>
      <c r="F367" s="216" t="str">
        <f>IF($C$374=0,"",IF(C367="[for completion]","",IF(C367="","",C367/$C$374)))</f>
        <v/>
      </c>
      <c r="G367" s="216" t="str">
        <f>IF($D$374=0,"",IF(D367="[for completion]","",IF(D367="","",D367/$D$374)))</f>
        <v/>
      </c>
    </row>
    <row r="368" spans="1:7" x14ac:dyDescent="0.25">
      <c r="A368" s="248" t="s">
        <v>2115</v>
      </c>
      <c r="B368" s="239" t="s">
        <v>2107</v>
      </c>
      <c r="C368" s="308" t="s">
        <v>82</v>
      </c>
      <c r="D368" s="315" t="s">
        <v>82</v>
      </c>
      <c r="E368" s="233"/>
      <c r="F368" s="216" t="str">
        <f t="shared" ref="F368:F373" si="16">IF($C$374=0,"",IF(C368="[for completion]","",IF(C368="","",C368/$C$374)))</f>
        <v/>
      </c>
      <c r="G368" s="216" t="str">
        <f t="shared" ref="G368:G373" si="17">IF($D$374=0,"",IF(D368="[for completion]","",IF(D368="","",D368/$D$374)))</f>
        <v/>
      </c>
    </row>
    <row r="369" spans="1:7" x14ac:dyDescent="0.25">
      <c r="A369" s="248" t="s">
        <v>2116</v>
      </c>
      <c r="B369" s="234" t="s">
        <v>2108</v>
      </c>
      <c r="C369" s="308" t="s">
        <v>82</v>
      </c>
      <c r="D369" s="315" t="s">
        <v>82</v>
      </c>
      <c r="E369" s="233"/>
      <c r="F369" s="216" t="str">
        <f t="shared" si="16"/>
        <v/>
      </c>
      <c r="G369" s="216" t="str">
        <f t="shared" si="17"/>
        <v/>
      </c>
    </row>
    <row r="370" spans="1:7" x14ac:dyDescent="0.25">
      <c r="A370" s="248" t="s">
        <v>2117</v>
      </c>
      <c r="B370" s="234" t="s">
        <v>2109</v>
      </c>
      <c r="C370" s="308" t="s">
        <v>82</v>
      </c>
      <c r="D370" s="315" t="s">
        <v>82</v>
      </c>
      <c r="E370" s="233"/>
      <c r="F370" s="216" t="str">
        <f t="shared" si="16"/>
        <v/>
      </c>
      <c r="G370" s="216" t="str">
        <f t="shared" si="17"/>
        <v/>
      </c>
    </row>
    <row r="371" spans="1:7" x14ac:dyDescent="0.25">
      <c r="A371" s="248" t="s">
        <v>2119</v>
      </c>
      <c r="B371" s="234" t="s">
        <v>2110</v>
      </c>
      <c r="C371" s="308" t="s">
        <v>82</v>
      </c>
      <c r="D371" s="315" t="s">
        <v>82</v>
      </c>
      <c r="E371" s="233"/>
      <c r="F371" s="216" t="str">
        <f t="shared" si="16"/>
        <v/>
      </c>
      <c r="G371" s="216" t="str">
        <f t="shared" si="17"/>
        <v/>
      </c>
    </row>
    <row r="372" spans="1:7" x14ac:dyDescent="0.25">
      <c r="A372" s="248" t="s">
        <v>2278</v>
      </c>
      <c r="B372" s="234" t="s">
        <v>2111</v>
      </c>
      <c r="C372" s="308" t="s">
        <v>82</v>
      </c>
      <c r="D372" s="315" t="s">
        <v>82</v>
      </c>
      <c r="E372" s="233"/>
      <c r="F372" s="216" t="str">
        <f t="shared" si="16"/>
        <v/>
      </c>
      <c r="G372" s="216" t="str">
        <f t="shared" si="17"/>
        <v/>
      </c>
    </row>
    <row r="373" spans="1:7" x14ac:dyDescent="0.25">
      <c r="A373" s="248" t="s">
        <v>2279</v>
      </c>
      <c r="B373" s="234" t="s">
        <v>1703</v>
      </c>
      <c r="C373" s="308" t="s">
        <v>82</v>
      </c>
      <c r="D373" s="315" t="s">
        <v>82</v>
      </c>
      <c r="E373" s="233"/>
      <c r="F373" s="216" t="str">
        <f t="shared" si="16"/>
        <v/>
      </c>
      <c r="G373" s="216" t="str">
        <f t="shared" si="17"/>
        <v/>
      </c>
    </row>
    <row r="374" spans="1:7" x14ac:dyDescent="0.25">
      <c r="A374" s="248" t="s">
        <v>2280</v>
      </c>
      <c r="B374" s="234" t="s">
        <v>148</v>
      </c>
      <c r="C374" s="155">
        <f>SUM(C367:C373)</f>
        <v>0</v>
      </c>
      <c r="D374" s="156">
        <f>SUM(D367:D373)</f>
        <v>0</v>
      </c>
      <c r="E374" s="233"/>
      <c r="F374" s="221">
        <f>SUM(F367:F373)</f>
        <v>0</v>
      </c>
      <c r="G374" s="221">
        <f>SUM(G367:G373)</f>
        <v>0</v>
      </c>
    </row>
    <row r="375" spans="1:7" x14ac:dyDescent="0.25">
      <c r="A375" s="232" t="s">
        <v>2120</v>
      </c>
      <c r="B375" s="234"/>
      <c r="C375" s="232"/>
      <c r="D375" s="232"/>
      <c r="E375" s="233"/>
      <c r="F375" s="233"/>
      <c r="G375" s="233"/>
    </row>
    <row r="376" spans="1:7" x14ac:dyDescent="0.25">
      <c r="A376" s="65"/>
      <c r="B376" s="65" t="s">
        <v>2631</v>
      </c>
      <c r="C376" s="65" t="s">
        <v>113</v>
      </c>
      <c r="D376" s="65" t="s">
        <v>1702</v>
      </c>
      <c r="E376" s="65"/>
      <c r="F376" s="65" t="s">
        <v>515</v>
      </c>
      <c r="G376" s="65" t="s">
        <v>2633</v>
      </c>
    </row>
    <row r="377" spans="1:7" x14ac:dyDescent="0.25">
      <c r="A377" s="232" t="s">
        <v>2260</v>
      </c>
      <c r="B377" s="234" t="s">
        <v>2632</v>
      </c>
      <c r="C377" s="308" t="s">
        <v>82</v>
      </c>
      <c r="D377" s="315" t="s">
        <v>82</v>
      </c>
      <c r="E377" s="233"/>
      <c r="F377" s="216" t="str">
        <f>IF($C$381=0,"",IF(C377="[for completion]","",IF(C377="","",C377/$C$381)))</f>
        <v/>
      </c>
      <c r="G377" s="216" t="str">
        <f>IF($D$381=0,"",IF(D377="[for completion]","",IF(D377="","",D377/$D$381)))</f>
        <v/>
      </c>
    </row>
    <row r="378" spans="1:7" x14ac:dyDescent="0.25">
      <c r="A378" s="248" t="s">
        <v>2261</v>
      </c>
      <c r="B378" s="239" t="s">
        <v>2544</v>
      </c>
      <c r="C378" s="308" t="s">
        <v>82</v>
      </c>
      <c r="D378" s="315" t="s">
        <v>82</v>
      </c>
      <c r="E378" s="233"/>
      <c r="F378" s="216" t="str">
        <f t="shared" ref="F378:F380" si="18">IF($C$381=0,"",IF(C378="[for completion]","",IF(C378="","",C378/$C$381)))</f>
        <v/>
      </c>
      <c r="G378" s="216" t="str">
        <f t="shared" ref="G378:G380" si="19">IF($D$381=0,"",IF(D378="[for completion]","",IF(D378="","",D378/$D$381)))</f>
        <v/>
      </c>
    </row>
    <row r="379" spans="1:7" x14ac:dyDescent="0.25">
      <c r="A379" s="248" t="s">
        <v>2262</v>
      </c>
      <c r="B379" s="234" t="s">
        <v>1703</v>
      </c>
      <c r="C379" s="308" t="s">
        <v>82</v>
      </c>
      <c r="D379" s="315" t="s">
        <v>82</v>
      </c>
      <c r="E379" s="233"/>
      <c r="F379" s="216" t="str">
        <f t="shared" si="18"/>
        <v/>
      </c>
      <c r="G379" s="216" t="str">
        <f>IF($D$381=0,"",IF(D379="[for completion]","",IF(D379="","",D379/$D$381)))</f>
        <v/>
      </c>
    </row>
    <row r="380" spans="1:7" x14ac:dyDescent="0.25">
      <c r="A380" s="248" t="s">
        <v>2263</v>
      </c>
      <c r="B380" s="237" t="s">
        <v>2118</v>
      </c>
      <c r="C380" s="308" t="s">
        <v>82</v>
      </c>
      <c r="D380" s="315" t="s">
        <v>82</v>
      </c>
      <c r="E380" s="233"/>
      <c r="F380" s="216" t="str">
        <f t="shared" si="18"/>
        <v/>
      </c>
      <c r="G380" s="216" t="str">
        <f t="shared" si="19"/>
        <v/>
      </c>
    </row>
    <row r="381" spans="1:7" x14ac:dyDescent="0.25">
      <c r="A381" s="248" t="s">
        <v>2264</v>
      </c>
      <c r="B381" s="234" t="s">
        <v>148</v>
      </c>
      <c r="C381" s="155">
        <f>SUM(C377:C380)</f>
        <v>0</v>
      </c>
      <c r="D381" s="156">
        <f>SUM(D377:D380)</f>
        <v>0</v>
      </c>
      <c r="E381" s="233"/>
      <c r="F381" s="221">
        <f>SUM(F377:F380)</f>
        <v>0</v>
      </c>
      <c r="G381" s="221">
        <f>SUM(G377:G380)</f>
        <v>0</v>
      </c>
    </row>
    <row r="382" spans="1:7" x14ac:dyDescent="0.25">
      <c r="A382" s="232" t="s">
        <v>2265</v>
      </c>
      <c r="B382" s="237"/>
      <c r="C382" s="238"/>
      <c r="D382" s="237"/>
      <c r="E382" s="235"/>
      <c r="F382" s="235"/>
      <c r="G382" s="235"/>
    </row>
    <row r="383" spans="1:7" x14ac:dyDescent="0.25">
      <c r="A383" s="248" t="s">
        <v>2266</v>
      </c>
      <c r="B383" s="199"/>
      <c r="C383" s="214"/>
      <c r="D383" s="199"/>
      <c r="E383" s="197"/>
      <c r="F383" s="197"/>
      <c r="G383" s="197"/>
    </row>
    <row r="384" spans="1:7" s="231" customFormat="1" x14ac:dyDescent="0.25">
      <c r="A384" s="248" t="s">
        <v>2452</v>
      </c>
    </row>
    <row r="385" spans="1:7" x14ac:dyDescent="0.25">
      <c r="A385" s="248" t="s">
        <v>2453</v>
      </c>
    </row>
    <row r="386" spans="1:7" x14ac:dyDescent="0.25">
      <c r="A386" s="248" t="s">
        <v>2454</v>
      </c>
    </row>
    <row r="387" spans="1:7" x14ac:dyDescent="0.25">
      <c r="A387" s="248" t="s">
        <v>2455</v>
      </c>
    </row>
    <row r="388" spans="1:7" x14ac:dyDescent="0.25">
      <c r="A388" s="248" t="s">
        <v>2456</v>
      </c>
    </row>
    <row r="389" spans="1:7" x14ac:dyDescent="0.25">
      <c r="A389" s="248" t="s">
        <v>2457</v>
      </c>
    </row>
    <row r="390" spans="1:7" x14ac:dyDescent="0.25">
      <c r="A390" s="248" t="s">
        <v>2458</v>
      </c>
    </row>
    <row r="391" spans="1:7" x14ac:dyDescent="0.25">
      <c r="A391" s="248" t="s">
        <v>2459</v>
      </c>
      <c r="B391" s="199"/>
      <c r="C391" s="214"/>
      <c r="D391" s="199"/>
      <c r="E391" s="197"/>
      <c r="F391" s="197"/>
      <c r="G391" s="197"/>
    </row>
    <row r="392" spans="1:7" x14ac:dyDescent="0.25">
      <c r="A392" s="248" t="s">
        <v>2460</v>
      </c>
      <c r="B392" s="199"/>
      <c r="C392" s="214"/>
      <c r="D392" s="199"/>
      <c r="E392" s="197"/>
      <c r="F392" s="197"/>
      <c r="G392" s="197"/>
    </row>
    <row r="393" spans="1:7" x14ac:dyDescent="0.25">
      <c r="A393" s="248" t="s">
        <v>2461</v>
      </c>
      <c r="B393" s="199"/>
      <c r="C393" s="214"/>
      <c r="D393" s="199"/>
      <c r="E393" s="197"/>
      <c r="F393" s="197"/>
      <c r="G393" s="197"/>
    </row>
    <row r="394" spans="1:7" x14ac:dyDescent="0.25">
      <c r="A394" s="248" t="s">
        <v>2462</v>
      </c>
      <c r="B394" s="199"/>
      <c r="C394" s="214"/>
      <c r="D394" s="199"/>
      <c r="E394" s="197"/>
      <c r="F394" s="197"/>
      <c r="G394" s="197"/>
    </row>
    <row r="395" spans="1:7" x14ac:dyDescent="0.25">
      <c r="A395" s="248" t="s">
        <v>2463</v>
      </c>
      <c r="B395" s="199"/>
      <c r="C395" s="214"/>
      <c r="D395" s="199"/>
      <c r="E395" s="197"/>
      <c r="F395" s="197"/>
      <c r="G395" s="197"/>
    </row>
    <row r="396" spans="1:7" x14ac:dyDescent="0.25">
      <c r="A396" s="248" t="s">
        <v>2464</v>
      </c>
      <c r="B396" s="199"/>
      <c r="C396" s="214"/>
      <c r="D396" s="199"/>
      <c r="E396" s="197"/>
      <c r="F396" s="197"/>
      <c r="G396" s="197"/>
    </row>
    <row r="397" spans="1:7" x14ac:dyDescent="0.25">
      <c r="A397" s="248" t="s">
        <v>2465</v>
      </c>
      <c r="B397" s="199"/>
      <c r="C397" s="214"/>
      <c r="D397" s="199"/>
      <c r="E397" s="197"/>
      <c r="F397" s="197"/>
      <c r="G397" s="197"/>
    </row>
    <row r="398" spans="1:7" x14ac:dyDescent="0.25">
      <c r="A398" s="248" t="s">
        <v>2466</v>
      </c>
      <c r="B398" s="199"/>
      <c r="C398" s="214"/>
      <c r="D398" s="199"/>
      <c r="E398" s="197"/>
      <c r="F398" s="197"/>
      <c r="G398" s="197"/>
    </row>
    <row r="399" spans="1:7" x14ac:dyDescent="0.25">
      <c r="A399" s="248" t="s">
        <v>2467</v>
      </c>
      <c r="B399" s="199"/>
      <c r="C399" s="214"/>
      <c r="D399" s="199"/>
      <c r="E399" s="197"/>
      <c r="F399" s="197"/>
      <c r="G399" s="197"/>
    </row>
    <row r="400" spans="1:7" x14ac:dyDescent="0.25">
      <c r="A400" s="248" t="s">
        <v>2468</v>
      </c>
      <c r="B400" s="199"/>
      <c r="C400" s="214"/>
      <c r="D400" s="199"/>
      <c r="E400" s="197"/>
      <c r="F400" s="197"/>
      <c r="G400" s="197"/>
    </row>
    <row r="401" spans="1:7" x14ac:dyDescent="0.25">
      <c r="A401" s="248" t="s">
        <v>2469</v>
      </c>
      <c r="B401" s="199"/>
      <c r="C401" s="214"/>
      <c r="D401" s="199"/>
      <c r="E401" s="197"/>
      <c r="F401" s="197"/>
      <c r="G401" s="197"/>
    </row>
    <row r="402" spans="1:7" x14ac:dyDescent="0.25">
      <c r="A402" s="248" t="s">
        <v>2470</v>
      </c>
      <c r="B402" s="199"/>
      <c r="C402" s="214"/>
      <c r="D402" s="199"/>
      <c r="E402" s="197"/>
      <c r="F402" s="197"/>
      <c r="G402" s="197"/>
    </row>
    <row r="403" spans="1:7" x14ac:dyDescent="0.25">
      <c r="A403" s="248" t="s">
        <v>2471</v>
      </c>
      <c r="B403" s="199"/>
      <c r="C403" s="214"/>
      <c r="D403" s="199"/>
      <c r="E403" s="197"/>
      <c r="F403" s="197"/>
      <c r="G403" s="197"/>
    </row>
    <row r="404" spans="1:7" x14ac:dyDescent="0.25">
      <c r="A404" s="248" t="s">
        <v>2472</v>
      </c>
      <c r="B404" s="199"/>
      <c r="C404" s="214"/>
      <c r="D404" s="199"/>
      <c r="E404" s="197"/>
      <c r="F404" s="197"/>
      <c r="G404" s="197"/>
    </row>
    <row r="405" spans="1:7" x14ac:dyDescent="0.25">
      <c r="A405" s="248" t="s">
        <v>2473</v>
      </c>
      <c r="B405" s="199"/>
      <c r="C405" s="214"/>
      <c r="D405" s="199"/>
      <c r="E405" s="197"/>
      <c r="F405" s="197"/>
      <c r="G405" s="197"/>
    </row>
    <row r="406" spans="1:7" x14ac:dyDescent="0.25">
      <c r="A406" s="248" t="s">
        <v>2474</v>
      </c>
      <c r="B406" s="199"/>
      <c r="C406" s="214"/>
      <c r="D406" s="199"/>
      <c r="E406" s="197"/>
      <c r="F406" s="197"/>
      <c r="G406" s="197"/>
    </row>
    <row r="407" spans="1:7" x14ac:dyDescent="0.25">
      <c r="A407" s="248" t="s">
        <v>2475</v>
      </c>
      <c r="B407" s="199"/>
      <c r="C407" s="214"/>
      <c r="D407" s="199"/>
      <c r="E407" s="197"/>
      <c r="F407" s="197"/>
      <c r="G407" s="197"/>
    </row>
    <row r="408" spans="1:7" x14ac:dyDescent="0.25">
      <c r="A408" s="248" t="s">
        <v>2476</v>
      </c>
      <c r="B408" s="199"/>
      <c r="C408" s="214"/>
      <c r="D408" s="199"/>
      <c r="E408" s="197"/>
      <c r="F408" s="197"/>
      <c r="G408" s="197"/>
    </row>
    <row r="409" spans="1:7" x14ac:dyDescent="0.25">
      <c r="A409" s="248" t="s">
        <v>2477</v>
      </c>
      <c r="B409" s="199"/>
      <c r="C409" s="214"/>
      <c r="D409" s="199"/>
      <c r="E409" s="197"/>
      <c r="F409" s="197"/>
      <c r="G409" s="197"/>
    </row>
    <row r="410" spans="1:7" x14ac:dyDescent="0.25">
      <c r="A410" s="248" t="s">
        <v>2478</v>
      </c>
      <c r="B410" s="199"/>
      <c r="C410" s="214"/>
      <c r="D410" s="199"/>
      <c r="E410" s="197"/>
      <c r="F410" s="197"/>
      <c r="G410" s="197"/>
    </row>
    <row r="411" spans="1:7" x14ac:dyDescent="0.25">
      <c r="A411" s="248" t="s">
        <v>2479</v>
      </c>
      <c r="B411" s="199"/>
      <c r="C411" s="214"/>
      <c r="D411" s="199"/>
      <c r="E411" s="197"/>
      <c r="F411" s="197"/>
      <c r="G411" s="197"/>
    </row>
    <row r="412" spans="1:7" x14ac:dyDescent="0.25">
      <c r="A412" s="248" t="s">
        <v>2480</v>
      </c>
      <c r="B412" s="199"/>
      <c r="C412" s="214"/>
      <c r="D412" s="199"/>
      <c r="E412" s="197"/>
      <c r="F412" s="197"/>
      <c r="G412" s="197"/>
    </row>
    <row r="413" spans="1:7" x14ac:dyDescent="0.25">
      <c r="A413" s="248" t="s">
        <v>2481</v>
      </c>
      <c r="B413" s="199"/>
      <c r="C413" s="214"/>
      <c r="D413" s="199"/>
      <c r="E413" s="197"/>
      <c r="F413" s="197"/>
      <c r="G413" s="197"/>
    </row>
    <row r="414" spans="1:7" x14ac:dyDescent="0.25">
      <c r="A414" s="248" t="s">
        <v>2482</v>
      </c>
      <c r="B414" s="199"/>
      <c r="C414" s="214"/>
      <c r="D414" s="199"/>
      <c r="E414" s="197"/>
      <c r="F414" s="197"/>
      <c r="G414" s="197"/>
    </row>
    <row r="415" spans="1:7" x14ac:dyDescent="0.25">
      <c r="A415" s="248" t="s">
        <v>2483</v>
      </c>
      <c r="B415" s="199"/>
      <c r="C415" s="214"/>
      <c r="D415" s="199"/>
      <c r="E415" s="197"/>
      <c r="F415" s="197"/>
      <c r="G415" s="197"/>
    </row>
    <row r="416" spans="1:7" x14ac:dyDescent="0.25">
      <c r="A416" s="248" t="s">
        <v>2484</v>
      </c>
      <c r="B416" s="199"/>
      <c r="C416" s="214"/>
      <c r="D416" s="199"/>
      <c r="E416" s="197"/>
      <c r="F416" s="197"/>
      <c r="G416" s="197"/>
    </row>
    <row r="417" spans="1:7" x14ac:dyDescent="0.25">
      <c r="A417" s="248" t="s">
        <v>2485</v>
      </c>
      <c r="B417" s="199"/>
      <c r="C417" s="214"/>
      <c r="D417" s="199"/>
      <c r="E417" s="197"/>
      <c r="F417" s="197"/>
      <c r="G417" s="197"/>
    </row>
    <row r="418" spans="1:7" x14ac:dyDescent="0.25">
      <c r="A418" s="248" t="s">
        <v>2486</v>
      </c>
      <c r="B418" s="199"/>
      <c r="C418" s="214"/>
      <c r="D418" s="199"/>
      <c r="E418" s="197"/>
      <c r="F418" s="197"/>
      <c r="G418" s="197"/>
    </row>
    <row r="419" spans="1:7" x14ac:dyDescent="0.25">
      <c r="A419" s="248" t="s">
        <v>2487</v>
      </c>
      <c r="B419" s="199"/>
      <c r="C419" s="214"/>
      <c r="D419" s="199"/>
      <c r="E419" s="197"/>
      <c r="F419" s="197"/>
      <c r="G419" s="197"/>
    </row>
    <row r="420" spans="1:7" x14ac:dyDescent="0.25">
      <c r="A420" s="248" t="s">
        <v>2488</v>
      </c>
      <c r="B420" s="199"/>
      <c r="C420" s="214"/>
      <c r="D420" s="199"/>
      <c r="E420" s="197"/>
      <c r="F420" s="197"/>
      <c r="G420" s="197"/>
    </row>
    <row r="421" spans="1:7" x14ac:dyDescent="0.25">
      <c r="A421" s="248" t="s">
        <v>2489</v>
      </c>
      <c r="B421" s="199"/>
      <c r="C421" s="214"/>
      <c r="D421" s="199"/>
      <c r="E421" s="197"/>
      <c r="F421" s="197"/>
      <c r="G421" s="197"/>
    </row>
    <row r="422" spans="1:7" x14ac:dyDescent="0.25">
      <c r="A422" s="248" t="s">
        <v>2490</v>
      </c>
      <c r="B422" s="199"/>
      <c r="C422" s="214"/>
      <c r="D422" s="199"/>
      <c r="E422" s="197"/>
      <c r="F422" s="197"/>
      <c r="G422" s="197"/>
    </row>
    <row r="423" spans="1:7" x14ac:dyDescent="0.25">
      <c r="A423" s="248" t="s">
        <v>2491</v>
      </c>
      <c r="B423" s="199"/>
      <c r="C423" s="214"/>
      <c r="D423" s="199"/>
      <c r="E423" s="197"/>
      <c r="F423" s="197"/>
      <c r="G423" s="197"/>
    </row>
    <row r="424" spans="1:7" x14ac:dyDescent="0.25">
      <c r="A424" s="248" t="s">
        <v>2492</v>
      </c>
      <c r="B424" s="199"/>
      <c r="C424" s="214"/>
      <c r="D424" s="199"/>
      <c r="E424" s="197"/>
      <c r="F424" s="197"/>
      <c r="G424" s="197"/>
    </row>
    <row r="425" spans="1:7" x14ac:dyDescent="0.25">
      <c r="A425" s="248" t="s">
        <v>2493</v>
      </c>
      <c r="B425" s="199"/>
      <c r="C425" s="214"/>
      <c r="D425" s="199"/>
      <c r="E425" s="197"/>
      <c r="F425" s="197"/>
      <c r="G425" s="197"/>
    </row>
    <row r="426" spans="1:7" x14ac:dyDescent="0.25">
      <c r="A426" s="248" t="s">
        <v>2494</v>
      </c>
      <c r="B426" s="199"/>
      <c r="C426" s="214"/>
      <c r="D426" s="199"/>
      <c r="E426" s="197"/>
      <c r="F426" s="197"/>
      <c r="G426" s="197"/>
    </row>
    <row r="427" spans="1:7" x14ac:dyDescent="0.25">
      <c r="A427" s="248" t="s">
        <v>2495</v>
      </c>
      <c r="B427" s="199"/>
      <c r="C427" s="214"/>
      <c r="D427" s="199"/>
      <c r="E427" s="197"/>
      <c r="F427" s="197"/>
      <c r="G427" s="197"/>
    </row>
    <row r="428" spans="1:7" x14ac:dyDescent="0.25">
      <c r="A428" s="248" t="s">
        <v>2496</v>
      </c>
      <c r="B428" s="199"/>
      <c r="C428" s="214"/>
      <c r="D428" s="199"/>
      <c r="E428" s="197"/>
      <c r="F428" s="197"/>
      <c r="G428" s="197"/>
    </row>
    <row r="429" spans="1:7" x14ac:dyDescent="0.25">
      <c r="A429" s="248" t="s">
        <v>2497</v>
      </c>
      <c r="B429" s="199"/>
      <c r="C429" s="214"/>
      <c r="D429" s="199"/>
      <c r="E429" s="197"/>
      <c r="F429" s="197"/>
      <c r="G429" s="197"/>
    </row>
    <row r="430" spans="1:7" x14ac:dyDescent="0.25">
      <c r="A430" s="248" t="s">
        <v>2498</v>
      </c>
      <c r="B430" s="199"/>
      <c r="C430" s="214"/>
      <c r="D430" s="199"/>
      <c r="E430" s="197"/>
      <c r="F430" s="197"/>
      <c r="G430" s="197"/>
    </row>
    <row r="431" spans="1:7" x14ac:dyDescent="0.25">
      <c r="A431" s="248" t="s">
        <v>2499</v>
      </c>
      <c r="B431" s="199"/>
      <c r="C431" s="214"/>
      <c r="D431" s="199"/>
      <c r="E431" s="197"/>
      <c r="F431" s="197"/>
      <c r="G431" s="197"/>
    </row>
    <row r="432" spans="1:7" ht="18.75" x14ac:dyDescent="0.25">
      <c r="A432" s="138"/>
      <c r="B432" s="228" t="s">
        <v>2002</v>
      </c>
      <c r="C432" s="138"/>
      <c r="D432" s="138"/>
      <c r="E432" s="138"/>
      <c r="F432" s="138"/>
      <c r="G432" s="138"/>
    </row>
    <row r="433" spans="1:7" x14ac:dyDescent="0.25">
      <c r="A433" s="65"/>
      <c r="B433" s="65" t="s">
        <v>2361</v>
      </c>
      <c r="C433" s="65" t="s">
        <v>686</v>
      </c>
      <c r="D433" s="65" t="s">
        <v>687</v>
      </c>
      <c r="E433" s="65"/>
      <c r="F433" s="65" t="s">
        <v>516</v>
      </c>
      <c r="G433" s="65" t="s">
        <v>688</v>
      </c>
    </row>
    <row r="434" spans="1:7" x14ac:dyDescent="0.25">
      <c r="A434" s="189" t="s">
        <v>2003</v>
      </c>
      <c r="B434" s="199" t="s">
        <v>690</v>
      </c>
      <c r="C434" s="308" t="s">
        <v>82</v>
      </c>
      <c r="D434" s="209"/>
      <c r="E434" s="209"/>
      <c r="F434" s="210"/>
      <c r="G434" s="210"/>
    </row>
    <row r="435" spans="1:7" x14ac:dyDescent="0.25">
      <c r="A435" s="209"/>
      <c r="B435" s="199"/>
      <c r="C435" s="199"/>
      <c r="D435" s="209"/>
      <c r="E435" s="209"/>
      <c r="F435" s="210"/>
      <c r="G435" s="210"/>
    </row>
    <row r="436" spans="1:7" x14ac:dyDescent="0.25">
      <c r="A436" s="199"/>
      <c r="B436" s="199" t="s">
        <v>691</v>
      </c>
      <c r="C436" s="199"/>
      <c r="D436" s="209"/>
      <c r="E436" s="209"/>
      <c r="F436" s="210"/>
      <c r="G436" s="210"/>
    </row>
    <row r="437" spans="1:7" x14ac:dyDescent="0.25">
      <c r="A437" s="199" t="s">
        <v>2004</v>
      </c>
      <c r="B437" s="206" t="s">
        <v>608</v>
      </c>
      <c r="C437" s="308" t="s">
        <v>82</v>
      </c>
      <c r="D437" s="308" t="s">
        <v>82</v>
      </c>
      <c r="E437" s="209"/>
      <c r="F437" s="216" t="str">
        <f>IF($C$461=0,"",IF(C437="[for completion]","",IF(C437="","",C437/$C$461)))</f>
        <v/>
      </c>
      <c r="G437" s="216" t="str">
        <f>IF($D$461=0,"",IF(D437="[for completion]","",IF(D437="","",D437/$D$461)))</f>
        <v/>
      </c>
    </row>
    <row r="438" spans="1:7" x14ac:dyDescent="0.25">
      <c r="A438" s="237" t="s">
        <v>2005</v>
      </c>
      <c r="B438" s="206" t="s">
        <v>608</v>
      </c>
      <c r="C438" s="308" t="s">
        <v>82</v>
      </c>
      <c r="D438" s="308" t="s">
        <v>82</v>
      </c>
      <c r="E438" s="209"/>
      <c r="F438" s="216" t="str">
        <f t="shared" ref="F438:F460" si="20">IF($C$461=0,"",IF(C438="[for completion]","",IF(C438="","",C438/$C$461)))</f>
        <v/>
      </c>
      <c r="G438" s="216" t="str">
        <f t="shared" ref="G438:G460" si="21">IF($D$461=0,"",IF(D438="[for completion]","",IF(D438="","",D438/$D$461)))</f>
        <v/>
      </c>
    </row>
    <row r="439" spans="1:7" x14ac:dyDescent="0.25">
      <c r="A439" s="237" t="s">
        <v>2006</v>
      </c>
      <c r="B439" s="206" t="s">
        <v>608</v>
      </c>
      <c r="C439" s="308" t="s">
        <v>82</v>
      </c>
      <c r="D439" s="308" t="s">
        <v>82</v>
      </c>
      <c r="E439" s="209"/>
      <c r="F439" s="216" t="str">
        <f t="shared" si="20"/>
        <v/>
      </c>
      <c r="G439" s="216" t="str">
        <f t="shared" si="21"/>
        <v/>
      </c>
    </row>
    <row r="440" spans="1:7" x14ac:dyDescent="0.25">
      <c r="A440" s="237" t="s">
        <v>2007</v>
      </c>
      <c r="B440" s="206" t="s">
        <v>608</v>
      </c>
      <c r="C440" s="308" t="s">
        <v>82</v>
      </c>
      <c r="D440" s="308" t="s">
        <v>82</v>
      </c>
      <c r="E440" s="209"/>
      <c r="F440" s="216" t="str">
        <f t="shared" si="20"/>
        <v/>
      </c>
      <c r="G440" s="216" t="str">
        <f t="shared" si="21"/>
        <v/>
      </c>
    </row>
    <row r="441" spans="1:7" x14ac:dyDescent="0.25">
      <c r="A441" s="237" t="s">
        <v>2008</v>
      </c>
      <c r="B441" s="206" t="s">
        <v>608</v>
      </c>
      <c r="C441" s="308" t="s">
        <v>82</v>
      </c>
      <c r="D441" s="308" t="s">
        <v>82</v>
      </c>
      <c r="E441" s="209"/>
      <c r="F441" s="216" t="str">
        <f t="shared" si="20"/>
        <v/>
      </c>
      <c r="G441" s="216" t="str">
        <f t="shared" si="21"/>
        <v/>
      </c>
    </row>
    <row r="442" spans="1:7" x14ac:dyDescent="0.25">
      <c r="A442" s="237" t="s">
        <v>2009</v>
      </c>
      <c r="B442" s="206" t="s">
        <v>608</v>
      </c>
      <c r="C442" s="308" t="s">
        <v>82</v>
      </c>
      <c r="D442" s="308" t="s">
        <v>82</v>
      </c>
      <c r="E442" s="209"/>
      <c r="F442" s="216" t="str">
        <f t="shared" si="20"/>
        <v/>
      </c>
      <c r="G442" s="216" t="str">
        <f t="shared" si="21"/>
        <v/>
      </c>
    </row>
    <row r="443" spans="1:7" x14ac:dyDescent="0.25">
      <c r="A443" s="237" t="s">
        <v>2010</v>
      </c>
      <c r="B443" s="206" t="s">
        <v>608</v>
      </c>
      <c r="C443" s="308" t="s">
        <v>82</v>
      </c>
      <c r="D443" s="308" t="s">
        <v>82</v>
      </c>
      <c r="E443" s="209"/>
      <c r="F443" s="216" t="str">
        <f t="shared" si="20"/>
        <v/>
      </c>
      <c r="G443" s="216" t="str">
        <f t="shared" si="21"/>
        <v/>
      </c>
    </row>
    <row r="444" spans="1:7" x14ac:dyDescent="0.25">
      <c r="A444" s="237" t="s">
        <v>2011</v>
      </c>
      <c r="B444" s="206" t="s">
        <v>608</v>
      </c>
      <c r="C444" s="308" t="s">
        <v>82</v>
      </c>
      <c r="D444" s="315" t="s">
        <v>82</v>
      </c>
      <c r="E444" s="209"/>
      <c r="F444" s="216" t="str">
        <f t="shared" si="20"/>
        <v/>
      </c>
      <c r="G444" s="216" t="str">
        <f t="shared" si="21"/>
        <v/>
      </c>
    </row>
    <row r="445" spans="1:7" x14ac:dyDescent="0.25">
      <c r="A445" s="237" t="s">
        <v>2012</v>
      </c>
      <c r="B445" s="206" t="s">
        <v>608</v>
      </c>
      <c r="C445" s="308" t="s">
        <v>82</v>
      </c>
      <c r="D445" s="315" t="s">
        <v>82</v>
      </c>
      <c r="E445" s="209"/>
      <c r="F445" s="216" t="str">
        <f t="shared" si="20"/>
        <v/>
      </c>
      <c r="G445" s="216" t="str">
        <f t="shared" si="21"/>
        <v/>
      </c>
    </row>
    <row r="446" spans="1:7" x14ac:dyDescent="0.25">
      <c r="A446" s="237" t="s">
        <v>2500</v>
      </c>
      <c r="B446" s="206" t="s">
        <v>608</v>
      </c>
      <c r="C446" s="308" t="s">
        <v>82</v>
      </c>
      <c r="D446" s="315" t="s">
        <v>82</v>
      </c>
      <c r="E446" s="206"/>
      <c r="F446" s="216" t="str">
        <f t="shared" si="20"/>
        <v/>
      </c>
      <c r="G446" s="216" t="str">
        <f t="shared" si="21"/>
        <v/>
      </c>
    </row>
    <row r="447" spans="1:7" x14ac:dyDescent="0.25">
      <c r="A447" s="237" t="s">
        <v>2501</v>
      </c>
      <c r="B447" s="206" t="s">
        <v>608</v>
      </c>
      <c r="C447" s="308" t="s">
        <v>82</v>
      </c>
      <c r="D447" s="315" t="s">
        <v>82</v>
      </c>
      <c r="E447" s="206"/>
      <c r="F447" s="216" t="str">
        <f t="shared" si="20"/>
        <v/>
      </c>
      <c r="G447" s="216" t="str">
        <f t="shared" si="21"/>
        <v/>
      </c>
    </row>
    <row r="448" spans="1:7" x14ac:dyDescent="0.25">
      <c r="A448" s="237" t="s">
        <v>2502</v>
      </c>
      <c r="B448" s="206" t="s">
        <v>608</v>
      </c>
      <c r="C448" s="308" t="s">
        <v>82</v>
      </c>
      <c r="D448" s="315" t="s">
        <v>82</v>
      </c>
      <c r="E448" s="206"/>
      <c r="F448" s="216" t="str">
        <f t="shared" si="20"/>
        <v/>
      </c>
      <c r="G448" s="216" t="str">
        <f t="shared" si="21"/>
        <v/>
      </c>
    </row>
    <row r="449" spans="1:7" x14ac:dyDescent="0.25">
      <c r="A449" s="237" t="s">
        <v>2503</v>
      </c>
      <c r="B449" s="206" t="s">
        <v>608</v>
      </c>
      <c r="C449" s="308" t="s">
        <v>82</v>
      </c>
      <c r="D449" s="315" t="s">
        <v>82</v>
      </c>
      <c r="E449" s="206"/>
      <c r="F449" s="216" t="str">
        <f t="shared" si="20"/>
        <v/>
      </c>
      <c r="G449" s="216" t="str">
        <f t="shared" si="21"/>
        <v/>
      </c>
    </row>
    <row r="450" spans="1:7" x14ac:dyDescent="0.25">
      <c r="A450" s="237" t="s">
        <v>2504</v>
      </c>
      <c r="B450" s="206" t="s">
        <v>608</v>
      </c>
      <c r="C450" s="308" t="s">
        <v>82</v>
      </c>
      <c r="D450" s="315" t="s">
        <v>82</v>
      </c>
      <c r="E450" s="206"/>
      <c r="F450" s="216" t="str">
        <f t="shared" si="20"/>
        <v/>
      </c>
      <c r="G450" s="216" t="str">
        <f t="shared" si="21"/>
        <v/>
      </c>
    </row>
    <row r="451" spans="1:7" x14ac:dyDescent="0.25">
      <c r="A451" s="237" t="s">
        <v>2505</v>
      </c>
      <c r="B451" s="206" t="s">
        <v>608</v>
      </c>
      <c r="C451" s="308" t="s">
        <v>82</v>
      </c>
      <c r="D451" s="315" t="s">
        <v>82</v>
      </c>
      <c r="E451" s="206"/>
      <c r="F451" s="216" t="str">
        <f t="shared" si="20"/>
        <v/>
      </c>
      <c r="G451" s="216" t="str">
        <f t="shared" si="21"/>
        <v/>
      </c>
    </row>
    <row r="452" spans="1:7" x14ac:dyDescent="0.25">
      <c r="A452" s="237" t="s">
        <v>2506</v>
      </c>
      <c r="B452" s="206" t="s">
        <v>608</v>
      </c>
      <c r="C452" s="308" t="s">
        <v>82</v>
      </c>
      <c r="D452" s="315" t="s">
        <v>82</v>
      </c>
      <c r="E452" s="199"/>
      <c r="F452" s="216" t="str">
        <f t="shared" si="20"/>
        <v/>
      </c>
      <c r="G452" s="216" t="str">
        <f t="shared" si="21"/>
        <v/>
      </c>
    </row>
    <row r="453" spans="1:7" x14ac:dyDescent="0.25">
      <c r="A453" s="237" t="s">
        <v>2507</v>
      </c>
      <c r="B453" s="206" t="s">
        <v>608</v>
      </c>
      <c r="C453" s="308" t="s">
        <v>82</v>
      </c>
      <c r="D453" s="315" t="s">
        <v>82</v>
      </c>
      <c r="E453" s="202"/>
      <c r="F453" s="216" t="str">
        <f t="shared" si="20"/>
        <v/>
      </c>
      <c r="G453" s="216" t="str">
        <f t="shared" si="21"/>
        <v/>
      </c>
    </row>
    <row r="454" spans="1:7" x14ac:dyDescent="0.25">
      <c r="A454" s="237" t="s">
        <v>2508</v>
      </c>
      <c r="B454" s="206" t="s">
        <v>608</v>
      </c>
      <c r="C454" s="308" t="s">
        <v>82</v>
      </c>
      <c r="D454" s="315" t="s">
        <v>82</v>
      </c>
      <c r="E454" s="202"/>
      <c r="F454" s="216" t="str">
        <f t="shared" si="20"/>
        <v/>
      </c>
      <c r="G454" s="216" t="str">
        <f t="shared" si="21"/>
        <v/>
      </c>
    </row>
    <row r="455" spans="1:7" x14ac:dyDescent="0.25">
      <c r="A455" s="237" t="s">
        <v>2509</v>
      </c>
      <c r="B455" s="206" t="s">
        <v>608</v>
      </c>
      <c r="C455" s="308" t="s">
        <v>82</v>
      </c>
      <c r="D455" s="315" t="s">
        <v>82</v>
      </c>
      <c r="E455" s="202"/>
      <c r="F455" s="216" t="str">
        <f t="shared" si="20"/>
        <v/>
      </c>
      <c r="G455" s="216" t="str">
        <f t="shared" si="21"/>
        <v/>
      </c>
    </row>
    <row r="456" spans="1:7" x14ac:dyDescent="0.25">
      <c r="A456" s="237" t="s">
        <v>2510</v>
      </c>
      <c r="B456" s="206" t="s">
        <v>608</v>
      </c>
      <c r="C456" s="308" t="s">
        <v>82</v>
      </c>
      <c r="D456" s="315" t="s">
        <v>82</v>
      </c>
      <c r="E456" s="202"/>
      <c r="F456" s="216" t="str">
        <f t="shared" si="20"/>
        <v/>
      </c>
      <c r="G456" s="216" t="str">
        <f t="shared" si="21"/>
        <v/>
      </c>
    </row>
    <row r="457" spans="1:7" x14ac:dyDescent="0.25">
      <c r="A457" s="237" t="s">
        <v>2511</v>
      </c>
      <c r="B457" s="206" t="s">
        <v>608</v>
      </c>
      <c r="C457" s="308" t="s">
        <v>82</v>
      </c>
      <c r="D457" s="315" t="s">
        <v>82</v>
      </c>
      <c r="E457" s="202"/>
      <c r="F457" s="216" t="str">
        <f t="shared" si="20"/>
        <v/>
      </c>
      <c r="G457" s="216" t="str">
        <f t="shared" si="21"/>
        <v/>
      </c>
    </row>
    <row r="458" spans="1:7" x14ac:dyDescent="0.25">
      <c r="A458" s="237" t="s">
        <v>2512</v>
      </c>
      <c r="B458" s="206" t="s">
        <v>608</v>
      </c>
      <c r="C458" s="308" t="s">
        <v>82</v>
      </c>
      <c r="D458" s="315" t="s">
        <v>82</v>
      </c>
      <c r="E458" s="202"/>
      <c r="F458" s="216" t="str">
        <f t="shared" si="20"/>
        <v/>
      </c>
      <c r="G458" s="216" t="str">
        <f t="shared" si="21"/>
        <v/>
      </c>
    </row>
    <row r="459" spans="1:7" x14ac:dyDescent="0.25">
      <c r="A459" s="237" t="s">
        <v>2513</v>
      </c>
      <c r="B459" s="206" t="s">
        <v>608</v>
      </c>
      <c r="C459" s="308" t="s">
        <v>82</v>
      </c>
      <c r="D459" s="315" t="s">
        <v>82</v>
      </c>
      <c r="E459" s="202"/>
      <c r="F459" s="216" t="str">
        <f t="shared" si="20"/>
        <v/>
      </c>
      <c r="G459" s="216" t="str">
        <f t="shared" si="21"/>
        <v/>
      </c>
    </row>
    <row r="460" spans="1:7" x14ac:dyDescent="0.25">
      <c r="A460" s="237" t="s">
        <v>2514</v>
      </c>
      <c r="B460" s="206" t="s">
        <v>608</v>
      </c>
      <c r="C460" s="308" t="s">
        <v>82</v>
      </c>
      <c r="D460" s="315" t="s">
        <v>82</v>
      </c>
      <c r="E460" s="202"/>
      <c r="F460" s="216" t="str">
        <f t="shared" si="20"/>
        <v/>
      </c>
      <c r="G460" s="216" t="str">
        <f t="shared" si="21"/>
        <v/>
      </c>
    </row>
    <row r="461" spans="1:7" x14ac:dyDescent="0.25">
      <c r="A461" s="237" t="s">
        <v>2515</v>
      </c>
      <c r="B461" s="206" t="s">
        <v>148</v>
      </c>
      <c r="C461" s="222">
        <v>0</v>
      </c>
      <c r="D461" s="220">
        <v>0</v>
      </c>
      <c r="E461" s="202"/>
      <c r="F461" s="221">
        <f>SUM(F437:F460)</f>
        <v>0</v>
      </c>
      <c r="G461" s="221">
        <f>SUM(G437:G460)</f>
        <v>0</v>
      </c>
    </row>
    <row r="462" spans="1:7" x14ac:dyDescent="0.25">
      <c r="A462" s="65"/>
      <c r="B462" s="65" t="s">
        <v>2378</v>
      </c>
      <c r="C462" s="65" t="s">
        <v>686</v>
      </c>
      <c r="D462" s="65" t="s">
        <v>687</v>
      </c>
      <c r="E462" s="65"/>
      <c r="F462" s="65" t="s">
        <v>516</v>
      </c>
      <c r="G462" s="65" t="s">
        <v>688</v>
      </c>
    </row>
    <row r="463" spans="1:7" x14ac:dyDescent="0.25">
      <c r="A463" s="199" t="s">
        <v>2014</v>
      </c>
      <c r="B463" s="199" t="s">
        <v>719</v>
      </c>
      <c r="C463" s="314" t="s">
        <v>82</v>
      </c>
      <c r="D463" s="199"/>
      <c r="E463" s="199"/>
      <c r="F463" s="199"/>
      <c r="G463" s="199"/>
    </row>
    <row r="464" spans="1:7" x14ac:dyDescent="0.25">
      <c r="A464" s="199"/>
      <c r="B464" s="199"/>
      <c r="C464" s="199"/>
      <c r="D464" s="199"/>
      <c r="E464" s="199"/>
      <c r="F464" s="199"/>
      <c r="G464" s="199"/>
    </row>
    <row r="465" spans="1:7" x14ac:dyDescent="0.25">
      <c r="A465" s="199"/>
      <c r="B465" s="206" t="s">
        <v>720</v>
      </c>
      <c r="C465" s="199"/>
      <c r="D465" s="199"/>
      <c r="E465" s="199"/>
      <c r="F465" s="199"/>
      <c r="G465" s="199"/>
    </row>
    <row r="466" spans="1:7" x14ac:dyDescent="0.25">
      <c r="A466" s="199" t="s">
        <v>2015</v>
      </c>
      <c r="B466" s="199" t="s">
        <v>722</v>
      </c>
      <c r="C466" s="308" t="s">
        <v>82</v>
      </c>
      <c r="D466" s="315" t="s">
        <v>82</v>
      </c>
      <c r="E466" s="199"/>
      <c r="F466" s="216" t="str">
        <f>IF($C$474=0,"",IF(C466="[for completion]","",IF(C466="","",C466/$C$474)))</f>
        <v/>
      </c>
      <c r="G466" s="216" t="str">
        <f>IF($D$474=0,"",IF(D466="[for completion]","",IF(D466="","",D466/$D$474)))</f>
        <v/>
      </c>
    </row>
    <row r="467" spans="1:7" x14ac:dyDescent="0.25">
      <c r="A467" s="237" t="s">
        <v>2016</v>
      </c>
      <c r="B467" s="199" t="s">
        <v>724</v>
      </c>
      <c r="C467" s="308" t="s">
        <v>82</v>
      </c>
      <c r="D467" s="315" t="s">
        <v>82</v>
      </c>
      <c r="E467" s="199"/>
      <c r="F467" s="216" t="str">
        <f t="shared" ref="F467:F473" si="22">IF($C$474=0,"",IF(C467="[for completion]","",IF(C467="","",C467/$C$474)))</f>
        <v/>
      </c>
      <c r="G467" s="216" t="str">
        <f t="shared" ref="G467:G473" si="23">IF($D$474=0,"",IF(D467="[for completion]","",IF(D467="","",D467/$D$474)))</f>
        <v/>
      </c>
    </row>
    <row r="468" spans="1:7" x14ac:dyDescent="0.25">
      <c r="A468" s="237" t="s">
        <v>2017</v>
      </c>
      <c r="B468" s="199" t="s">
        <v>726</v>
      </c>
      <c r="C468" s="308" t="s">
        <v>82</v>
      </c>
      <c r="D468" s="315" t="s">
        <v>82</v>
      </c>
      <c r="E468" s="199"/>
      <c r="F468" s="216" t="str">
        <f t="shared" si="22"/>
        <v/>
      </c>
      <c r="G468" s="216" t="str">
        <f t="shared" si="23"/>
        <v/>
      </c>
    </row>
    <row r="469" spans="1:7" x14ac:dyDescent="0.25">
      <c r="A469" s="237" t="s">
        <v>2018</v>
      </c>
      <c r="B469" s="199" t="s">
        <v>728</v>
      </c>
      <c r="C469" s="308" t="s">
        <v>82</v>
      </c>
      <c r="D469" s="315" t="s">
        <v>82</v>
      </c>
      <c r="E469" s="199"/>
      <c r="F469" s="216" t="str">
        <f t="shared" si="22"/>
        <v/>
      </c>
      <c r="G469" s="216" t="str">
        <f t="shared" si="23"/>
        <v/>
      </c>
    </row>
    <row r="470" spans="1:7" x14ac:dyDescent="0.25">
      <c r="A470" s="237" t="s">
        <v>2019</v>
      </c>
      <c r="B470" s="199" t="s">
        <v>730</v>
      </c>
      <c r="C470" s="308" t="s">
        <v>82</v>
      </c>
      <c r="D470" s="315" t="s">
        <v>82</v>
      </c>
      <c r="E470" s="199"/>
      <c r="F470" s="216" t="str">
        <f t="shared" si="22"/>
        <v/>
      </c>
      <c r="G470" s="216" t="str">
        <f t="shared" si="23"/>
        <v/>
      </c>
    </row>
    <row r="471" spans="1:7" x14ac:dyDescent="0.25">
      <c r="A471" s="237" t="s">
        <v>2020</v>
      </c>
      <c r="B471" s="199" t="s">
        <v>732</v>
      </c>
      <c r="C471" s="308" t="s">
        <v>82</v>
      </c>
      <c r="D471" s="315" t="s">
        <v>82</v>
      </c>
      <c r="E471" s="199"/>
      <c r="F471" s="216" t="str">
        <f t="shared" si="22"/>
        <v/>
      </c>
      <c r="G471" s="216" t="str">
        <f t="shared" si="23"/>
        <v/>
      </c>
    </row>
    <row r="472" spans="1:7" x14ac:dyDescent="0.25">
      <c r="A472" s="237" t="s">
        <v>2021</v>
      </c>
      <c r="B472" s="199" t="s">
        <v>734</v>
      </c>
      <c r="C472" s="308" t="s">
        <v>82</v>
      </c>
      <c r="D472" s="315" t="s">
        <v>82</v>
      </c>
      <c r="E472" s="199"/>
      <c r="F472" s="216" t="str">
        <f t="shared" si="22"/>
        <v/>
      </c>
      <c r="G472" s="216" t="str">
        <f t="shared" si="23"/>
        <v/>
      </c>
    </row>
    <row r="473" spans="1:7" x14ac:dyDescent="0.25">
      <c r="A473" s="237" t="s">
        <v>2022</v>
      </c>
      <c r="B473" s="199" t="s">
        <v>736</v>
      </c>
      <c r="C473" s="308" t="s">
        <v>82</v>
      </c>
      <c r="D473" s="315" t="s">
        <v>82</v>
      </c>
      <c r="E473" s="199"/>
      <c r="F473" s="216" t="str">
        <f t="shared" si="22"/>
        <v/>
      </c>
      <c r="G473" s="216" t="str">
        <f t="shared" si="23"/>
        <v/>
      </c>
    </row>
    <row r="474" spans="1:7" x14ac:dyDescent="0.25">
      <c r="A474" s="237" t="s">
        <v>2023</v>
      </c>
      <c r="B474" s="212" t="s">
        <v>148</v>
      </c>
      <c r="C474" s="217">
        <v>0</v>
      </c>
      <c r="D474" s="220">
        <v>0</v>
      </c>
      <c r="E474" s="199"/>
      <c r="F474" s="214">
        <f>SUM(F466:F473)</f>
        <v>0</v>
      </c>
      <c r="G474" s="238">
        <f>SUM(G466:G473)</f>
        <v>0</v>
      </c>
    </row>
    <row r="475" spans="1:7" x14ac:dyDescent="0.25">
      <c r="A475" s="199" t="s">
        <v>2024</v>
      </c>
      <c r="B475" s="203" t="s">
        <v>739</v>
      </c>
      <c r="C475" s="308"/>
      <c r="D475" s="315"/>
      <c r="E475" s="199"/>
      <c r="F475" s="216" t="s">
        <v>1715</v>
      </c>
      <c r="G475" s="216" t="s">
        <v>1715</v>
      </c>
    </row>
    <row r="476" spans="1:7" x14ac:dyDescent="0.25">
      <c r="A476" s="237" t="s">
        <v>2025</v>
      </c>
      <c r="B476" s="203" t="s">
        <v>741</v>
      </c>
      <c r="C476" s="308"/>
      <c r="D476" s="315"/>
      <c r="E476" s="199"/>
      <c r="F476" s="216" t="s">
        <v>1715</v>
      </c>
      <c r="G476" s="216" t="s">
        <v>1715</v>
      </c>
    </row>
    <row r="477" spans="1:7" x14ac:dyDescent="0.25">
      <c r="A477" s="237" t="s">
        <v>2026</v>
      </c>
      <c r="B477" s="203" t="s">
        <v>743</v>
      </c>
      <c r="C477" s="308"/>
      <c r="D477" s="315"/>
      <c r="E477" s="199"/>
      <c r="F477" s="216" t="s">
        <v>1715</v>
      </c>
      <c r="G477" s="216" t="s">
        <v>1715</v>
      </c>
    </row>
    <row r="478" spans="1:7" x14ac:dyDescent="0.25">
      <c r="A478" s="237" t="s">
        <v>2027</v>
      </c>
      <c r="B478" s="203" t="s">
        <v>745</v>
      </c>
      <c r="C478" s="308"/>
      <c r="D478" s="315"/>
      <c r="E478" s="199"/>
      <c r="F478" s="216" t="s">
        <v>1715</v>
      </c>
      <c r="G478" s="216" t="s">
        <v>1715</v>
      </c>
    </row>
    <row r="479" spans="1:7" x14ac:dyDescent="0.25">
      <c r="A479" s="237" t="s">
        <v>2028</v>
      </c>
      <c r="B479" s="203" t="s">
        <v>747</v>
      </c>
      <c r="C479" s="308"/>
      <c r="D479" s="315"/>
      <c r="E479" s="199"/>
      <c r="F479" s="216" t="s">
        <v>1715</v>
      </c>
      <c r="G479" s="216" t="s">
        <v>1715</v>
      </c>
    </row>
    <row r="480" spans="1:7" x14ac:dyDescent="0.25">
      <c r="A480" s="237" t="s">
        <v>2029</v>
      </c>
      <c r="B480" s="203" t="s">
        <v>749</v>
      </c>
      <c r="C480" s="308"/>
      <c r="D480" s="315"/>
      <c r="E480" s="199"/>
      <c r="F480" s="216" t="s">
        <v>1715</v>
      </c>
      <c r="G480" s="216" t="s">
        <v>1715</v>
      </c>
    </row>
    <row r="481" spans="1:7" x14ac:dyDescent="0.25">
      <c r="A481" s="237" t="s">
        <v>2030</v>
      </c>
      <c r="B481" s="203"/>
      <c r="C481" s="199"/>
      <c r="D481" s="199"/>
      <c r="E481" s="199"/>
      <c r="F481" s="200"/>
      <c r="G481" s="200"/>
    </row>
    <row r="482" spans="1:7" x14ac:dyDescent="0.25">
      <c r="A482" s="237" t="s">
        <v>2031</v>
      </c>
      <c r="B482" s="203"/>
      <c r="C482" s="199"/>
      <c r="D482" s="199"/>
      <c r="E482" s="199"/>
      <c r="F482" s="200"/>
      <c r="G482" s="200"/>
    </row>
    <row r="483" spans="1:7" x14ac:dyDescent="0.25">
      <c r="A483" s="237" t="s">
        <v>2032</v>
      </c>
      <c r="B483" s="203"/>
      <c r="C483" s="199"/>
      <c r="D483" s="199"/>
      <c r="E483" s="199"/>
      <c r="F483" s="202"/>
      <c r="G483" s="202"/>
    </row>
    <row r="484" spans="1:7" x14ac:dyDescent="0.25">
      <c r="A484" s="65"/>
      <c r="B484" s="65" t="s">
        <v>2516</v>
      </c>
      <c r="C484" s="65" t="s">
        <v>686</v>
      </c>
      <c r="D484" s="65" t="s">
        <v>687</v>
      </c>
      <c r="E484" s="65"/>
      <c r="F484" s="65" t="s">
        <v>516</v>
      </c>
      <c r="G484" s="65" t="s">
        <v>688</v>
      </c>
    </row>
    <row r="485" spans="1:7" x14ac:dyDescent="0.25">
      <c r="A485" s="199" t="s">
        <v>2034</v>
      </c>
      <c r="B485" s="199" t="s">
        <v>719</v>
      </c>
      <c r="C485" s="314" t="s">
        <v>118</v>
      </c>
      <c r="D485" s="199"/>
      <c r="E485" s="199"/>
      <c r="F485" s="199"/>
      <c r="G485" s="199"/>
    </row>
    <row r="486" spans="1:7" x14ac:dyDescent="0.25">
      <c r="A486" s="199"/>
      <c r="B486" s="199"/>
      <c r="C486" s="199"/>
      <c r="D486" s="199"/>
      <c r="E486" s="199"/>
      <c r="F486" s="199"/>
      <c r="G486" s="199"/>
    </row>
    <row r="487" spans="1:7" x14ac:dyDescent="0.25">
      <c r="A487" s="199"/>
      <c r="B487" s="206" t="s">
        <v>720</v>
      </c>
      <c r="C487" s="199"/>
      <c r="D487" s="199"/>
      <c r="E487" s="199"/>
      <c r="F487" s="199"/>
      <c r="G487" s="199"/>
    </row>
    <row r="488" spans="1:7" x14ac:dyDescent="0.25">
      <c r="A488" s="199" t="s">
        <v>2035</v>
      </c>
      <c r="B488" s="199" t="s">
        <v>722</v>
      </c>
      <c r="C488" s="308" t="s">
        <v>118</v>
      </c>
      <c r="D488" s="315" t="s">
        <v>118</v>
      </c>
      <c r="E488" s="199"/>
      <c r="F488" s="216" t="str">
        <f>IF($C$496=0,"",IF(C488="[for completion]","",IF(C488="","",C488/$C$496)))</f>
        <v/>
      </c>
      <c r="G488" s="216" t="str">
        <f>IF($D$496=0,"",IF(D488="[for completion]","",IF(D488="","",D488/$D$496)))</f>
        <v/>
      </c>
    </row>
    <row r="489" spans="1:7" x14ac:dyDescent="0.25">
      <c r="A489" s="237" t="s">
        <v>2036</v>
      </c>
      <c r="B489" s="199" t="s">
        <v>724</v>
      </c>
      <c r="C489" s="308" t="s">
        <v>118</v>
      </c>
      <c r="D489" s="315" t="s">
        <v>118</v>
      </c>
      <c r="E489" s="199"/>
      <c r="F489" s="216" t="str">
        <f t="shared" ref="F489:F495" si="24">IF($C$496=0,"",IF(C489="[for completion]","",IF(C489="","",C489/$C$496)))</f>
        <v/>
      </c>
      <c r="G489" s="216" t="str">
        <f t="shared" ref="G489:G495" si="25">IF($D$496=0,"",IF(D489="[for completion]","",IF(D489="","",D489/$D$496)))</f>
        <v/>
      </c>
    </row>
    <row r="490" spans="1:7" x14ac:dyDescent="0.25">
      <c r="A490" s="237" t="s">
        <v>2037</v>
      </c>
      <c r="B490" s="199" t="s">
        <v>726</v>
      </c>
      <c r="C490" s="308" t="s">
        <v>118</v>
      </c>
      <c r="D490" s="315" t="s">
        <v>118</v>
      </c>
      <c r="E490" s="199"/>
      <c r="F490" s="216" t="str">
        <f t="shared" si="24"/>
        <v/>
      </c>
      <c r="G490" s="216" t="str">
        <f t="shared" si="25"/>
        <v/>
      </c>
    </row>
    <row r="491" spans="1:7" x14ac:dyDescent="0.25">
      <c r="A491" s="237" t="s">
        <v>2038</v>
      </c>
      <c r="B491" s="199" t="s">
        <v>728</v>
      </c>
      <c r="C491" s="308" t="s">
        <v>118</v>
      </c>
      <c r="D491" s="315" t="s">
        <v>118</v>
      </c>
      <c r="E491" s="199"/>
      <c r="F491" s="216" t="str">
        <f t="shared" si="24"/>
        <v/>
      </c>
      <c r="G491" s="216" t="str">
        <f t="shared" si="25"/>
        <v/>
      </c>
    </row>
    <row r="492" spans="1:7" x14ac:dyDescent="0.25">
      <c r="A492" s="237" t="s">
        <v>2039</v>
      </c>
      <c r="B492" s="199" t="s">
        <v>730</v>
      </c>
      <c r="C492" s="308" t="s">
        <v>118</v>
      </c>
      <c r="D492" s="315" t="s">
        <v>118</v>
      </c>
      <c r="E492" s="199"/>
      <c r="F492" s="216" t="str">
        <f t="shared" si="24"/>
        <v/>
      </c>
      <c r="G492" s="216" t="str">
        <f t="shared" si="25"/>
        <v/>
      </c>
    </row>
    <row r="493" spans="1:7" x14ac:dyDescent="0.25">
      <c r="A493" s="237" t="s">
        <v>2040</v>
      </c>
      <c r="B493" s="199" t="s">
        <v>732</v>
      </c>
      <c r="C493" s="308" t="s">
        <v>118</v>
      </c>
      <c r="D493" s="315" t="s">
        <v>118</v>
      </c>
      <c r="E493" s="199"/>
      <c r="F493" s="216" t="str">
        <f t="shared" si="24"/>
        <v/>
      </c>
      <c r="G493" s="216" t="str">
        <f t="shared" si="25"/>
        <v/>
      </c>
    </row>
    <row r="494" spans="1:7" x14ac:dyDescent="0.25">
      <c r="A494" s="237" t="s">
        <v>2041</v>
      </c>
      <c r="B494" s="199" t="s">
        <v>734</v>
      </c>
      <c r="C494" s="308" t="s">
        <v>118</v>
      </c>
      <c r="D494" s="315" t="s">
        <v>118</v>
      </c>
      <c r="E494" s="199"/>
      <c r="F494" s="216" t="str">
        <f t="shared" si="24"/>
        <v/>
      </c>
      <c r="G494" s="216" t="str">
        <f t="shared" si="25"/>
        <v/>
      </c>
    </row>
    <row r="495" spans="1:7" x14ac:dyDescent="0.25">
      <c r="A495" s="237" t="s">
        <v>2042</v>
      </c>
      <c r="B495" s="199" t="s">
        <v>736</v>
      </c>
      <c r="C495" s="308" t="s">
        <v>118</v>
      </c>
      <c r="D495" s="315" t="s">
        <v>118</v>
      </c>
      <c r="E495" s="199"/>
      <c r="F495" s="216" t="str">
        <f t="shared" si="24"/>
        <v/>
      </c>
      <c r="G495" s="216" t="str">
        <f t="shared" si="25"/>
        <v/>
      </c>
    </row>
    <row r="496" spans="1:7" x14ac:dyDescent="0.25">
      <c r="A496" s="237" t="s">
        <v>2043</v>
      </c>
      <c r="B496" s="212" t="s">
        <v>148</v>
      </c>
      <c r="C496" s="217">
        <v>0</v>
      </c>
      <c r="D496" s="219">
        <v>0</v>
      </c>
      <c r="E496" s="199"/>
      <c r="F496" s="238">
        <f>SUM(F488:F495)</f>
        <v>0</v>
      </c>
      <c r="G496" s="214">
        <f>SUM(G488:G495)</f>
        <v>0</v>
      </c>
    </row>
    <row r="497" spans="1:7" x14ac:dyDescent="0.25">
      <c r="A497" s="199" t="s">
        <v>2044</v>
      </c>
      <c r="B497" s="203" t="s">
        <v>739</v>
      </c>
      <c r="C497" s="217"/>
      <c r="D497" s="219"/>
      <c r="E497" s="199"/>
      <c r="F497" s="216" t="s">
        <v>1715</v>
      </c>
      <c r="G497" s="216" t="s">
        <v>1715</v>
      </c>
    </row>
    <row r="498" spans="1:7" x14ac:dyDescent="0.25">
      <c r="A498" s="237" t="s">
        <v>2045</v>
      </c>
      <c r="B498" s="203" t="s">
        <v>741</v>
      </c>
      <c r="C498" s="217"/>
      <c r="D498" s="219"/>
      <c r="E498" s="199"/>
      <c r="F498" s="216" t="s">
        <v>1715</v>
      </c>
      <c r="G498" s="216" t="s">
        <v>1715</v>
      </c>
    </row>
    <row r="499" spans="1:7" x14ac:dyDescent="0.25">
      <c r="A499" s="237" t="s">
        <v>2046</v>
      </c>
      <c r="B499" s="203" t="s">
        <v>743</v>
      </c>
      <c r="C499" s="217"/>
      <c r="D499" s="219"/>
      <c r="E499" s="199"/>
      <c r="F499" s="216" t="s">
        <v>1715</v>
      </c>
      <c r="G499" s="216" t="s">
        <v>1715</v>
      </c>
    </row>
    <row r="500" spans="1:7" x14ac:dyDescent="0.25">
      <c r="A500" s="237" t="s">
        <v>2121</v>
      </c>
      <c r="B500" s="203" t="s">
        <v>745</v>
      </c>
      <c r="C500" s="217"/>
      <c r="D500" s="219"/>
      <c r="E500" s="199"/>
      <c r="F500" s="216" t="s">
        <v>1715</v>
      </c>
      <c r="G500" s="216" t="s">
        <v>1715</v>
      </c>
    </row>
    <row r="501" spans="1:7" x14ac:dyDescent="0.25">
      <c r="A501" s="237" t="s">
        <v>2122</v>
      </c>
      <c r="B501" s="203" t="s">
        <v>747</v>
      </c>
      <c r="C501" s="217"/>
      <c r="D501" s="219"/>
      <c r="E501" s="199"/>
      <c r="F501" s="216" t="s">
        <v>1715</v>
      </c>
      <c r="G501" s="216" t="s">
        <v>1715</v>
      </c>
    </row>
    <row r="502" spans="1:7" x14ac:dyDescent="0.25">
      <c r="A502" s="237" t="s">
        <v>2123</v>
      </c>
      <c r="B502" s="203" t="s">
        <v>749</v>
      </c>
      <c r="C502" s="217"/>
      <c r="D502" s="219"/>
      <c r="E502" s="199"/>
      <c r="F502" s="216" t="s">
        <v>1715</v>
      </c>
      <c r="G502" s="216" t="s">
        <v>1715</v>
      </c>
    </row>
    <row r="503" spans="1:7" x14ac:dyDescent="0.25">
      <c r="A503" s="237" t="s">
        <v>2124</v>
      </c>
      <c r="B503" s="203"/>
      <c r="C503" s="199"/>
      <c r="D503" s="199"/>
      <c r="E503" s="199"/>
      <c r="F503" s="216"/>
      <c r="G503" s="216"/>
    </row>
    <row r="504" spans="1:7" x14ac:dyDescent="0.25">
      <c r="A504" s="237" t="s">
        <v>2125</v>
      </c>
      <c r="B504" s="203"/>
      <c r="C504" s="199"/>
      <c r="D504" s="199"/>
      <c r="E504" s="199"/>
      <c r="F504" s="216"/>
      <c r="G504" s="216"/>
    </row>
    <row r="505" spans="1:7" x14ac:dyDescent="0.25">
      <c r="A505" s="237" t="s">
        <v>2126</v>
      </c>
      <c r="B505" s="203"/>
      <c r="C505" s="199"/>
      <c r="D505" s="199"/>
      <c r="E505" s="199"/>
      <c r="F505" s="216"/>
      <c r="G505" s="214"/>
    </row>
    <row r="506" spans="1:7" x14ac:dyDescent="0.25">
      <c r="A506" s="65"/>
      <c r="B506" s="65" t="s">
        <v>2379</v>
      </c>
      <c r="C506" s="65" t="s">
        <v>806</v>
      </c>
      <c r="D506" s="65" t="s">
        <v>2013</v>
      </c>
      <c r="E506" s="65"/>
      <c r="F506" s="65"/>
      <c r="G506" s="65"/>
    </row>
    <row r="507" spans="1:7" x14ac:dyDescent="0.25">
      <c r="A507" s="199" t="s">
        <v>2047</v>
      </c>
      <c r="B507" s="206" t="s">
        <v>807</v>
      </c>
      <c r="C507" s="314" t="s">
        <v>82</v>
      </c>
      <c r="D507" s="314" t="s">
        <v>82</v>
      </c>
      <c r="E507" s="199"/>
      <c r="F507" s="199"/>
      <c r="G507" s="199"/>
    </row>
    <row r="508" spans="1:7" x14ac:dyDescent="0.25">
      <c r="A508" s="237" t="s">
        <v>2048</v>
      </c>
      <c r="B508" s="206" t="s">
        <v>808</v>
      </c>
      <c r="C508" s="314" t="s">
        <v>82</v>
      </c>
      <c r="D508" s="314" t="s">
        <v>82</v>
      </c>
      <c r="E508" s="199"/>
      <c r="F508" s="199"/>
      <c r="G508" s="199"/>
    </row>
    <row r="509" spans="1:7" x14ac:dyDescent="0.25">
      <c r="A509" s="237" t="s">
        <v>2049</v>
      </c>
      <c r="B509" s="206" t="s">
        <v>809</v>
      </c>
      <c r="C509" s="314" t="s">
        <v>82</v>
      </c>
      <c r="D509" s="314" t="s">
        <v>82</v>
      </c>
      <c r="E509" s="199"/>
      <c r="F509" s="199"/>
      <c r="G509" s="199"/>
    </row>
    <row r="510" spans="1:7" x14ac:dyDescent="0.25">
      <c r="A510" s="237" t="s">
        <v>2050</v>
      </c>
      <c r="B510" s="206" t="s">
        <v>810</v>
      </c>
      <c r="C510" s="314" t="s">
        <v>82</v>
      </c>
      <c r="D510" s="314" t="s">
        <v>82</v>
      </c>
      <c r="E510" s="199"/>
      <c r="F510" s="199"/>
      <c r="G510" s="199"/>
    </row>
    <row r="511" spans="1:7" x14ac:dyDescent="0.25">
      <c r="A511" s="237" t="s">
        <v>2051</v>
      </c>
      <c r="B511" s="206" t="s">
        <v>811</v>
      </c>
      <c r="C511" s="314" t="s">
        <v>82</v>
      </c>
      <c r="D511" s="314" t="s">
        <v>82</v>
      </c>
      <c r="E511" s="199"/>
      <c r="F511" s="199"/>
      <c r="G511" s="199"/>
    </row>
    <row r="512" spans="1:7" x14ac:dyDescent="0.25">
      <c r="A512" s="237" t="s">
        <v>2052</v>
      </c>
      <c r="B512" s="206" t="s">
        <v>812</v>
      </c>
      <c r="C512" s="314" t="s">
        <v>82</v>
      </c>
      <c r="D512" s="314" t="s">
        <v>82</v>
      </c>
      <c r="E512" s="199"/>
      <c r="F512" s="199"/>
      <c r="G512" s="199"/>
    </row>
    <row r="513" spans="1:7" x14ac:dyDescent="0.25">
      <c r="A513" s="237" t="s">
        <v>2053</v>
      </c>
      <c r="B513" s="206" t="s">
        <v>813</v>
      </c>
      <c r="C513" s="314" t="s">
        <v>82</v>
      </c>
      <c r="D513" s="314" t="s">
        <v>82</v>
      </c>
      <c r="E513" s="199"/>
      <c r="F513" s="199"/>
      <c r="G513" s="199"/>
    </row>
    <row r="514" spans="1:7" s="231" customFormat="1" x14ac:dyDescent="0.25">
      <c r="A514" s="237" t="s">
        <v>2054</v>
      </c>
      <c r="B514" s="206" t="s">
        <v>2530</v>
      </c>
      <c r="C514" s="314" t="s">
        <v>82</v>
      </c>
      <c r="D514" s="314" t="s">
        <v>82</v>
      </c>
      <c r="E514" s="237"/>
      <c r="F514" s="237"/>
      <c r="G514" s="237"/>
    </row>
    <row r="515" spans="1:7" s="231" customFormat="1" x14ac:dyDescent="0.25">
      <c r="A515" s="237" t="s">
        <v>2055</v>
      </c>
      <c r="B515" s="206" t="s">
        <v>2531</v>
      </c>
      <c r="C515" s="314" t="s">
        <v>82</v>
      </c>
      <c r="D515" s="314" t="s">
        <v>82</v>
      </c>
      <c r="E515" s="237"/>
      <c r="F515" s="237"/>
      <c r="G515" s="237"/>
    </row>
    <row r="516" spans="1:7" s="231" customFormat="1" x14ac:dyDescent="0.25">
      <c r="A516" s="237" t="s">
        <v>2056</v>
      </c>
      <c r="B516" s="206" t="s">
        <v>2532</v>
      </c>
      <c r="C516" s="314" t="s">
        <v>82</v>
      </c>
      <c r="D516" s="314" t="s">
        <v>82</v>
      </c>
      <c r="E516" s="237"/>
      <c r="F516" s="237"/>
      <c r="G516" s="237"/>
    </row>
    <row r="517" spans="1:7" x14ac:dyDescent="0.25">
      <c r="A517" s="237" t="s">
        <v>2127</v>
      </c>
      <c r="B517" s="206" t="s">
        <v>814</v>
      </c>
      <c r="C517" s="314" t="s">
        <v>82</v>
      </c>
      <c r="D517" s="314" t="s">
        <v>82</v>
      </c>
      <c r="E517" s="199"/>
      <c r="F517" s="199"/>
      <c r="G517" s="199"/>
    </row>
    <row r="518" spans="1:7" x14ac:dyDescent="0.25">
      <c r="A518" s="237" t="s">
        <v>2128</v>
      </c>
      <c r="B518" s="206" t="s">
        <v>815</v>
      </c>
      <c r="C518" s="314" t="s">
        <v>82</v>
      </c>
      <c r="D518" s="314" t="s">
        <v>82</v>
      </c>
      <c r="E518" s="199"/>
      <c r="F518" s="199"/>
      <c r="G518" s="199"/>
    </row>
    <row r="519" spans="1:7" x14ac:dyDescent="0.25">
      <c r="A519" s="237" t="s">
        <v>2129</v>
      </c>
      <c r="B519" s="206" t="s">
        <v>146</v>
      </c>
      <c r="C519" s="314" t="s">
        <v>82</v>
      </c>
      <c r="D519" s="314" t="s">
        <v>82</v>
      </c>
      <c r="E519" s="199"/>
      <c r="F519" s="199"/>
      <c r="G519" s="199"/>
    </row>
    <row r="520" spans="1:7" x14ac:dyDescent="0.25">
      <c r="A520" s="237" t="s">
        <v>2130</v>
      </c>
      <c r="B520" s="203" t="s">
        <v>2536</v>
      </c>
      <c r="C520" s="314"/>
      <c r="D520" s="313"/>
      <c r="E520" s="199"/>
      <c r="F520" s="199"/>
      <c r="G520" s="199"/>
    </row>
    <row r="521" spans="1:7" x14ac:dyDescent="0.25">
      <c r="A521" s="237" t="s">
        <v>2131</v>
      </c>
      <c r="B521" s="203" t="s">
        <v>150</v>
      </c>
      <c r="C521" s="314"/>
      <c r="D521" s="313"/>
      <c r="E521" s="199"/>
      <c r="F521" s="199"/>
      <c r="G521" s="199"/>
    </row>
    <row r="522" spans="1:7" x14ac:dyDescent="0.25">
      <c r="A522" s="237" t="s">
        <v>2132</v>
      </c>
      <c r="B522" s="203" t="s">
        <v>150</v>
      </c>
      <c r="C522" s="314"/>
      <c r="D522" s="313"/>
      <c r="E522" s="199"/>
      <c r="F522" s="199"/>
      <c r="G522" s="199"/>
    </row>
    <row r="523" spans="1:7" x14ac:dyDescent="0.25">
      <c r="A523" s="237" t="s">
        <v>2552</v>
      </c>
      <c r="B523" s="203" t="s">
        <v>150</v>
      </c>
      <c r="C523" s="314"/>
      <c r="D523" s="313"/>
      <c r="E523" s="199"/>
      <c r="F523" s="199"/>
      <c r="G523" s="199"/>
    </row>
    <row r="524" spans="1:7" x14ac:dyDescent="0.25">
      <c r="A524" s="237" t="s">
        <v>2553</v>
      </c>
      <c r="B524" s="203" t="s">
        <v>150</v>
      </c>
      <c r="C524" s="314"/>
      <c r="D524" s="313"/>
      <c r="E524" s="199"/>
      <c r="F524" s="199"/>
      <c r="G524" s="199"/>
    </row>
    <row r="525" spans="1:7" x14ac:dyDescent="0.25">
      <c r="A525" s="237" t="s">
        <v>2554</v>
      </c>
      <c r="B525" s="203" t="s">
        <v>150</v>
      </c>
      <c r="C525" s="314"/>
      <c r="D525" s="313"/>
      <c r="E525" s="199"/>
      <c r="F525" s="199"/>
      <c r="G525" s="199"/>
    </row>
    <row r="526" spans="1:7" x14ac:dyDescent="0.25">
      <c r="A526" s="237" t="s">
        <v>2555</v>
      </c>
      <c r="B526" s="203" t="s">
        <v>150</v>
      </c>
      <c r="C526" s="314"/>
      <c r="D526" s="313"/>
      <c r="E526" s="199"/>
      <c r="F526" s="199"/>
      <c r="G526" s="199"/>
    </row>
    <row r="527" spans="1:7" x14ac:dyDescent="0.25">
      <c r="A527" s="237" t="s">
        <v>2556</v>
      </c>
      <c r="B527" s="203" t="s">
        <v>150</v>
      </c>
      <c r="C527" s="314"/>
      <c r="D527" s="313"/>
      <c r="E527" s="199"/>
      <c r="F527" s="199"/>
      <c r="G527" s="199"/>
    </row>
    <row r="528" spans="1:7" x14ac:dyDescent="0.25">
      <c r="A528" s="237" t="s">
        <v>2557</v>
      </c>
      <c r="B528" s="203" t="s">
        <v>150</v>
      </c>
      <c r="C528" s="314"/>
      <c r="D528" s="313"/>
      <c r="E528" s="199"/>
      <c r="F528" s="199"/>
      <c r="G528" s="199"/>
    </row>
    <row r="529" spans="1:7" x14ac:dyDescent="0.25">
      <c r="A529" s="237" t="s">
        <v>2558</v>
      </c>
      <c r="B529" s="203" t="s">
        <v>150</v>
      </c>
      <c r="C529" s="314"/>
      <c r="D529" s="313"/>
      <c r="E529" s="199"/>
      <c r="F529" s="199"/>
      <c r="G529" s="199"/>
    </row>
    <row r="530" spans="1:7" x14ac:dyDescent="0.25">
      <c r="A530" s="237" t="s">
        <v>2559</v>
      </c>
      <c r="B530" s="203" t="s">
        <v>150</v>
      </c>
      <c r="C530" s="314"/>
      <c r="D530" s="313"/>
      <c r="E530" s="199"/>
      <c r="F530" s="199"/>
      <c r="G530" s="199"/>
    </row>
    <row r="531" spans="1:7" x14ac:dyDescent="0.25">
      <c r="A531" s="237" t="s">
        <v>2560</v>
      </c>
      <c r="B531" s="203" t="s">
        <v>150</v>
      </c>
      <c r="C531" s="314"/>
      <c r="D531" s="313"/>
      <c r="E531" s="199"/>
      <c r="F531" s="199"/>
      <c r="G531" s="197"/>
    </row>
    <row r="532" spans="1:7" x14ac:dyDescent="0.25">
      <c r="A532" s="237" t="s">
        <v>2561</v>
      </c>
      <c r="B532" s="203" t="s">
        <v>150</v>
      </c>
      <c r="C532" s="314"/>
      <c r="D532" s="313"/>
      <c r="E532" s="199"/>
      <c r="F532" s="199"/>
      <c r="G532" s="197"/>
    </row>
    <row r="533" spans="1:7" x14ac:dyDescent="0.25">
      <c r="A533" s="237" t="s">
        <v>2562</v>
      </c>
      <c r="B533" s="203" t="s">
        <v>150</v>
      </c>
      <c r="C533" s="314"/>
      <c r="D533" s="313"/>
      <c r="E533" s="199"/>
      <c r="F533" s="199"/>
      <c r="G533" s="197"/>
    </row>
    <row r="534" spans="1:7" x14ac:dyDescent="0.25">
      <c r="A534" s="65"/>
      <c r="B534" s="65" t="s">
        <v>2404</v>
      </c>
      <c r="C534" s="65" t="s">
        <v>113</v>
      </c>
      <c r="D534" s="65" t="s">
        <v>1704</v>
      </c>
      <c r="E534" s="65"/>
      <c r="F534" s="65" t="s">
        <v>516</v>
      </c>
      <c r="G534" s="65" t="s">
        <v>2033</v>
      </c>
    </row>
    <row r="535" spans="1:7" x14ac:dyDescent="0.25">
      <c r="A535" s="189" t="s">
        <v>2133</v>
      </c>
      <c r="B535" s="206" t="s">
        <v>608</v>
      </c>
      <c r="C535" s="313" t="s">
        <v>82</v>
      </c>
      <c r="D535" s="313" t="s">
        <v>82</v>
      </c>
      <c r="E535" s="194"/>
      <c r="F535" s="216" t="str">
        <f>IF($C$553=0,"",IF(C535="[for completion]","",IF(C535="","",C535/$C$553)))</f>
        <v/>
      </c>
      <c r="G535" s="216" t="str">
        <f>IF($D$553=0,"",IF(D535="[for completion]","",IF(D535="","",D535/$D$553)))</f>
        <v/>
      </c>
    </row>
    <row r="536" spans="1:7" x14ac:dyDescent="0.25">
      <c r="A536" s="248" t="s">
        <v>2134</v>
      </c>
      <c r="B536" s="206" t="s">
        <v>608</v>
      </c>
      <c r="C536" s="313" t="s">
        <v>82</v>
      </c>
      <c r="D536" s="313" t="s">
        <v>82</v>
      </c>
      <c r="E536" s="194"/>
      <c r="F536" s="216" t="str">
        <f t="shared" ref="F536:F552" si="26">IF($C$553=0,"",IF(C536="[for completion]","",IF(C536="","",C536/$C$553)))</f>
        <v/>
      </c>
      <c r="G536" s="216" t="str">
        <f t="shared" ref="G536:G552" si="27">IF($D$553=0,"",IF(D536="[for completion]","",IF(D536="","",D536/$D$553)))</f>
        <v/>
      </c>
    </row>
    <row r="537" spans="1:7" x14ac:dyDescent="0.25">
      <c r="A537" s="248" t="s">
        <v>2135</v>
      </c>
      <c r="B537" s="206" t="s">
        <v>608</v>
      </c>
      <c r="C537" s="313" t="s">
        <v>82</v>
      </c>
      <c r="D537" s="313" t="s">
        <v>82</v>
      </c>
      <c r="E537" s="194"/>
      <c r="F537" s="216" t="str">
        <f t="shared" si="26"/>
        <v/>
      </c>
      <c r="G537" s="216" t="str">
        <f t="shared" si="27"/>
        <v/>
      </c>
    </row>
    <row r="538" spans="1:7" x14ac:dyDescent="0.25">
      <c r="A538" s="248" t="s">
        <v>2136</v>
      </c>
      <c r="B538" s="206" t="s">
        <v>608</v>
      </c>
      <c r="C538" s="313" t="s">
        <v>82</v>
      </c>
      <c r="D538" s="313" t="s">
        <v>82</v>
      </c>
      <c r="E538" s="194"/>
      <c r="F538" s="216" t="str">
        <f t="shared" si="26"/>
        <v/>
      </c>
      <c r="G538" s="216" t="str">
        <f t="shared" si="27"/>
        <v/>
      </c>
    </row>
    <row r="539" spans="1:7" x14ac:dyDescent="0.25">
      <c r="A539" s="248" t="s">
        <v>2137</v>
      </c>
      <c r="B539" s="206" t="s">
        <v>608</v>
      </c>
      <c r="C539" s="313" t="s">
        <v>82</v>
      </c>
      <c r="D539" s="313" t="s">
        <v>82</v>
      </c>
      <c r="E539" s="194"/>
      <c r="F539" s="216" t="str">
        <f t="shared" si="26"/>
        <v/>
      </c>
      <c r="G539" s="216" t="str">
        <f t="shared" si="27"/>
        <v/>
      </c>
    </row>
    <row r="540" spans="1:7" x14ac:dyDescent="0.25">
      <c r="A540" s="248" t="s">
        <v>2138</v>
      </c>
      <c r="B540" s="206" t="s">
        <v>608</v>
      </c>
      <c r="C540" s="313" t="s">
        <v>82</v>
      </c>
      <c r="D540" s="313" t="s">
        <v>82</v>
      </c>
      <c r="E540" s="194"/>
      <c r="F540" s="216" t="str">
        <f t="shared" si="26"/>
        <v/>
      </c>
      <c r="G540" s="216" t="str">
        <f t="shared" si="27"/>
        <v/>
      </c>
    </row>
    <row r="541" spans="1:7" x14ac:dyDescent="0.25">
      <c r="A541" s="248" t="s">
        <v>2139</v>
      </c>
      <c r="B541" s="206" t="s">
        <v>608</v>
      </c>
      <c r="C541" s="313" t="s">
        <v>82</v>
      </c>
      <c r="D541" s="313" t="s">
        <v>82</v>
      </c>
      <c r="E541" s="194"/>
      <c r="F541" s="216" t="str">
        <f t="shared" si="26"/>
        <v/>
      </c>
      <c r="G541" s="216" t="str">
        <f t="shared" si="27"/>
        <v/>
      </c>
    </row>
    <row r="542" spans="1:7" x14ac:dyDescent="0.25">
      <c r="A542" s="248" t="s">
        <v>2140</v>
      </c>
      <c r="B542" s="206" t="s">
        <v>608</v>
      </c>
      <c r="C542" s="313" t="s">
        <v>82</v>
      </c>
      <c r="D542" s="313" t="s">
        <v>82</v>
      </c>
      <c r="E542" s="194"/>
      <c r="F542" s="216" t="str">
        <f t="shared" si="26"/>
        <v/>
      </c>
      <c r="G542" s="216" t="str">
        <f t="shared" si="27"/>
        <v/>
      </c>
    </row>
    <row r="543" spans="1:7" x14ac:dyDescent="0.25">
      <c r="A543" s="248" t="s">
        <v>2141</v>
      </c>
      <c r="B543" s="206" t="s">
        <v>608</v>
      </c>
      <c r="C543" s="313" t="s">
        <v>82</v>
      </c>
      <c r="D543" s="313" t="s">
        <v>82</v>
      </c>
      <c r="E543" s="194"/>
      <c r="F543" s="216" t="str">
        <f t="shared" si="26"/>
        <v/>
      </c>
      <c r="G543" s="216" t="str">
        <f t="shared" si="27"/>
        <v/>
      </c>
    </row>
    <row r="544" spans="1:7" x14ac:dyDescent="0.25">
      <c r="A544" s="248" t="s">
        <v>2142</v>
      </c>
      <c r="B544" s="206" t="s">
        <v>608</v>
      </c>
      <c r="C544" s="313" t="s">
        <v>82</v>
      </c>
      <c r="D544" s="313" t="s">
        <v>82</v>
      </c>
      <c r="E544" s="194"/>
      <c r="F544" s="216" t="str">
        <f t="shared" si="26"/>
        <v/>
      </c>
      <c r="G544" s="216" t="str">
        <f t="shared" si="27"/>
        <v/>
      </c>
    </row>
    <row r="545" spans="1:7" x14ac:dyDescent="0.25">
      <c r="A545" s="248" t="s">
        <v>2243</v>
      </c>
      <c r="B545" s="206" t="s">
        <v>608</v>
      </c>
      <c r="C545" s="313" t="s">
        <v>82</v>
      </c>
      <c r="D545" s="313" t="s">
        <v>82</v>
      </c>
      <c r="E545" s="194"/>
      <c r="F545" s="216" t="str">
        <f t="shared" si="26"/>
        <v/>
      </c>
      <c r="G545" s="216" t="str">
        <f t="shared" si="27"/>
        <v/>
      </c>
    </row>
    <row r="546" spans="1:7" x14ac:dyDescent="0.25">
      <c r="A546" s="248" t="s">
        <v>2563</v>
      </c>
      <c r="B546" s="206" t="s">
        <v>608</v>
      </c>
      <c r="C546" s="313" t="s">
        <v>82</v>
      </c>
      <c r="D546" s="313" t="s">
        <v>82</v>
      </c>
      <c r="E546" s="194"/>
      <c r="F546" s="216" t="str">
        <f t="shared" si="26"/>
        <v/>
      </c>
      <c r="G546" s="216" t="str">
        <f t="shared" si="27"/>
        <v/>
      </c>
    </row>
    <row r="547" spans="1:7" x14ac:dyDescent="0.25">
      <c r="A547" s="248" t="s">
        <v>2564</v>
      </c>
      <c r="B547" s="206" t="s">
        <v>608</v>
      </c>
      <c r="C547" s="313" t="s">
        <v>82</v>
      </c>
      <c r="D547" s="313" t="s">
        <v>82</v>
      </c>
      <c r="E547" s="194"/>
      <c r="F547" s="216" t="str">
        <f t="shared" si="26"/>
        <v/>
      </c>
      <c r="G547" s="216" t="str">
        <f t="shared" si="27"/>
        <v/>
      </c>
    </row>
    <row r="548" spans="1:7" x14ac:dyDescent="0.25">
      <c r="A548" s="248" t="s">
        <v>2565</v>
      </c>
      <c r="B548" s="206" t="s">
        <v>608</v>
      </c>
      <c r="C548" s="313" t="s">
        <v>82</v>
      </c>
      <c r="D548" s="313" t="s">
        <v>82</v>
      </c>
      <c r="E548" s="194"/>
      <c r="F548" s="216" t="str">
        <f t="shared" si="26"/>
        <v/>
      </c>
      <c r="G548" s="216" t="str">
        <f t="shared" si="27"/>
        <v/>
      </c>
    </row>
    <row r="549" spans="1:7" x14ac:dyDescent="0.25">
      <c r="A549" s="248" t="s">
        <v>2566</v>
      </c>
      <c r="B549" s="206" t="s">
        <v>608</v>
      </c>
      <c r="C549" s="313" t="s">
        <v>82</v>
      </c>
      <c r="D549" s="313" t="s">
        <v>82</v>
      </c>
      <c r="E549" s="194"/>
      <c r="F549" s="216" t="str">
        <f t="shared" si="26"/>
        <v/>
      </c>
      <c r="G549" s="216" t="str">
        <f t="shared" si="27"/>
        <v/>
      </c>
    </row>
    <row r="550" spans="1:7" x14ac:dyDescent="0.25">
      <c r="A550" s="248" t="s">
        <v>2567</v>
      </c>
      <c r="B550" s="206" t="s">
        <v>608</v>
      </c>
      <c r="C550" s="313" t="s">
        <v>82</v>
      </c>
      <c r="D550" s="313" t="s">
        <v>82</v>
      </c>
      <c r="E550" s="194"/>
      <c r="F550" s="216" t="str">
        <f t="shared" si="26"/>
        <v/>
      </c>
      <c r="G550" s="216" t="str">
        <f t="shared" si="27"/>
        <v/>
      </c>
    </row>
    <row r="551" spans="1:7" x14ac:dyDescent="0.25">
      <c r="A551" s="248" t="s">
        <v>2568</v>
      </c>
      <c r="B551" s="206" t="s">
        <v>608</v>
      </c>
      <c r="C551" s="313" t="s">
        <v>82</v>
      </c>
      <c r="D551" s="313" t="s">
        <v>82</v>
      </c>
      <c r="E551" s="194"/>
      <c r="F551" s="216" t="str">
        <f t="shared" si="26"/>
        <v/>
      </c>
      <c r="G551" s="216" t="str">
        <f t="shared" si="27"/>
        <v/>
      </c>
    </row>
    <row r="552" spans="1:7" x14ac:dyDescent="0.25">
      <c r="A552" s="248" t="s">
        <v>2569</v>
      </c>
      <c r="B552" s="206" t="s">
        <v>2118</v>
      </c>
      <c r="C552" s="313" t="s">
        <v>82</v>
      </c>
      <c r="D552" s="313" t="s">
        <v>82</v>
      </c>
      <c r="E552" s="194"/>
      <c r="F552" s="216" t="str">
        <f t="shared" si="26"/>
        <v/>
      </c>
      <c r="G552" s="216" t="str">
        <f t="shared" si="27"/>
        <v/>
      </c>
    </row>
    <row r="553" spans="1:7" x14ac:dyDescent="0.25">
      <c r="A553" s="248" t="s">
        <v>2570</v>
      </c>
      <c r="B553" s="196" t="s">
        <v>148</v>
      </c>
      <c r="C553" s="155">
        <v>0</v>
      </c>
      <c r="D553" s="156">
        <v>0</v>
      </c>
      <c r="E553" s="194"/>
      <c r="F553" s="238">
        <f>SUM(F535:F552)</f>
        <v>0</v>
      </c>
      <c r="G553" s="238">
        <f>SUM(G535:G552)</f>
        <v>0</v>
      </c>
    </row>
    <row r="554" spans="1:7" x14ac:dyDescent="0.25">
      <c r="A554" s="189" t="s">
        <v>2571</v>
      </c>
      <c r="B554" s="196"/>
      <c r="C554" s="189"/>
      <c r="D554" s="189"/>
      <c r="E554" s="194"/>
      <c r="F554" s="194"/>
      <c r="G554" s="194"/>
    </row>
    <row r="555" spans="1:7" x14ac:dyDescent="0.25">
      <c r="A555" s="248" t="s">
        <v>2572</v>
      </c>
      <c r="B555" s="196"/>
      <c r="C555" s="189"/>
      <c r="D555" s="189"/>
      <c r="E555" s="194"/>
      <c r="F555" s="194"/>
      <c r="G555" s="194"/>
    </row>
    <row r="556" spans="1:7" x14ac:dyDescent="0.25">
      <c r="A556" s="248" t="s">
        <v>2573</v>
      </c>
      <c r="B556" s="196"/>
      <c r="C556" s="189"/>
      <c r="D556" s="189"/>
      <c r="E556" s="194"/>
      <c r="F556" s="194"/>
      <c r="G556" s="194"/>
    </row>
    <row r="557" spans="1:7" s="231" customFormat="1" x14ac:dyDescent="0.25">
      <c r="A557" s="65"/>
      <c r="B557" s="65" t="s">
        <v>2415</v>
      </c>
      <c r="C557" s="65" t="s">
        <v>113</v>
      </c>
      <c r="D557" s="65" t="s">
        <v>1702</v>
      </c>
      <c r="E557" s="65"/>
      <c r="F557" s="65" t="s">
        <v>516</v>
      </c>
      <c r="G557" s="65" t="s">
        <v>2634</v>
      </c>
    </row>
    <row r="558" spans="1:7" s="231" customFormat="1" x14ac:dyDescent="0.25">
      <c r="A558" s="248" t="s">
        <v>2244</v>
      </c>
      <c r="B558" s="206" t="s">
        <v>608</v>
      </c>
      <c r="C558" s="308" t="s">
        <v>82</v>
      </c>
      <c r="D558" s="315" t="s">
        <v>82</v>
      </c>
      <c r="E558" s="233"/>
      <c r="F558" s="216" t="str">
        <f>IF($C$576=0,"",IF(C558="[for completion]","",IF(C558="","",C558/$C$576)))</f>
        <v/>
      </c>
      <c r="G558" s="216" t="str">
        <f>IF($D$576=0,"",IF(D558="[for completion]","",IF(D558="","",D558/$D$576)))</f>
        <v/>
      </c>
    </row>
    <row r="559" spans="1:7" s="231" customFormat="1" x14ac:dyDescent="0.25">
      <c r="A559" s="248" t="s">
        <v>2245</v>
      </c>
      <c r="B559" s="206" t="s">
        <v>608</v>
      </c>
      <c r="C559" s="308" t="s">
        <v>82</v>
      </c>
      <c r="D559" s="315" t="s">
        <v>82</v>
      </c>
      <c r="E559" s="233"/>
      <c r="F559" s="216" t="str">
        <f t="shared" ref="F559:F575" si="28">IF($C$576=0,"",IF(C559="[for completion]","",IF(C559="","",C559/$C$576)))</f>
        <v/>
      </c>
      <c r="G559" s="216" t="str">
        <f t="shared" ref="G559:G575" si="29">IF($D$576=0,"",IF(D559="[for completion]","",IF(D559="","",D559/$D$576)))</f>
        <v/>
      </c>
    </row>
    <row r="560" spans="1:7" s="231" customFormat="1" x14ac:dyDescent="0.25">
      <c r="A560" s="248" t="s">
        <v>2246</v>
      </c>
      <c r="B560" s="206" t="s">
        <v>608</v>
      </c>
      <c r="C560" s="308" t="s">
        <v>82</v>
      </c>
      <c r="D560" s="315" t="s">
        <v>82</v>
      </c>
      <c r="E560" s="233"/>
      <c r="F560" s="216" t="str">
        <f t="shared" si="28"/>
        <v/>
      </c>
      <c r="G560" s="216" t="str">
        <f t="shared" si="29"/>
        <v/>
      </c>
    </row>
    <row r="561" spans="1:7" s="231" customFormat="1" x14ac:dyDescent="0.25">
      <c r="A561" s="248" t="s">
        <v>2247</v>
      </c>
      <c r="B561" s="206" t="s">
        <v>608</v>
      </c>
      <c r="C561" s="308" t="s">
        <v>82</v>
      </c>
      <c r="D561" s="315" t="s">
        <v>82</v>
      </c>
      <c r="E561" s="233"/>
      <c r="F561" s="216" t="str">
        <f t="shared" si="28"/>
        <v/>
      </c>
      <c r="G561" s="216" t="str">
        <f t="shared" si="29"/>
        <v/>
      </c>
    </row>
    <row r="562" spans="1:7" s="231" customFormat="1" x14ac:dyDescent="0.25">
      <c r="A562" s="248" t="s">
        <v>2248</v>
      </c>
      <c r="B562" s="206" t="s">
        <v>608</v>
      </c>
      <c r="C562" s="308" t="s">
        <v>82</v>
      </c>
      <c r="D562" s="315" t="s">
        <v>82</v>
      </c>
      <c r="E562" s="233"/>
      <c r="F562" s="216" t="str">
        <f t="shared" si="28"/>
        <v/>
      </c>
      <c r="G562" s="216" t="str">
        <f t="shared" si="29"/>
        <v/>
      </c>
    </row>
    <row r="563" spans="1:7" s="231" customFormat="1" x14ac:dyDescent="0.25">
      <c r="A563" s="248" t="s">
        <v>2574</v>
      </c>
      <c r="B563" s="206" t="s">
        <v>608</v>
      </c>
      <c r="C563" s="308" t="s">
        <v>82</v>
      </c>
      <c r="D563" s="315" t="s">
        <v>82</v>
      </c>
      <c r="E563" s="233"/>
      <c r="F563" s="216" t="str">
        <f t="shared" si="28"/>
        <v/>
      </c>
      <c r="G563" s="216" t="str">
        <f t="shared" si="29"/>
        <v/>
      </c>
    </row>
    <row r="564" spans="1:7" s="231" customFormat="1" x14ac:dyDescent="0.25">
      <c r="A564" s="248" t="s">
        <v>2575</v>
      </c>
      <c r="B564" s="206" t="s">
        <v>608</v>
      </c>
      <c r="C564" s="308" t="s">
        <v>82</v>
      </c>
      <c r="D564" s="315" t="s">
        <v>82</v>
      </c>
      <c r="E564" s="233"/>
      <c r="F564" s="216" t="str">
        <f t="shared" si="28"/>
        <v/>
      </c>
      <c r="G564" s="216" t="str">
        <f t="shared" si="29"/>
        <v/>
      </c>
    </row>
    <row r="565" spans="1:7" s="231" customFormat="1" x14ac:dyDescent="0.25">
      <c r="A565" s="248" t="s">
        <v>2576</v>
      </c>
      <c r="B565" s="206" t="s">
        <v>608</v>
      </c>
      <c r="C565" s="308" t="s">
        <v>82</v>
      </c>
      <c r="D565" s="315" t="s">
        <v>82</v>
      </c>
      <c r="E565" s="233"/>
      <c r="F565" s="216" t="str">
        <f t="shared" si="28"/>
        <v/>
      </c>
      <c r="G565" s="216" t="str">
        <f t="shared" si="29"/>
        <v/>
      </c>
    </row>
    <row r="566" spans="1:7" s="231" customFormat="1" x14ac:dyDescent="0.25">
      <c r="A566" s="248" t="s">
        <v>2577</v>
      </c>
      <c r="B566" s="206" t="s">
        <v>608</v>
      </c>
      <c r="C566" s="308" t="s">
        <v>82</v>
      </c>
      <c r="D566" s="315" t="s">
        <v>82</v>
      </c>
      <c r="E566" s="233"/>
      <c r="F566" s="216" t="str">
        <f t="shared" si="28"/>
        <v/>
      </c>
      <c r="G566" s="216" t="str">
        <f t="shared" si="29"/>
        <v/>
      </c>
    </row>
    <row r="567" spans="1:7" s="231" customFormat="1" x14ac:dyDescent="0.25">
      <c r="A567" s="248" t="s">
        <v>2578</v>
      </c>
      <c r="B567" s="206" t="s">
        <v>608</v>
      </c>
      <c r="C567" s="308" t="s">
        <v>82</v>
      </c>
      <c r="D567" s="315" t="s">
        <v>82</v>
      </c>
      <c r="E567" s="233"/>
      <c r="F567" s="216" t="str">
        <f t="shared" si="28"/>
        <v/>
      </c>
      <c r="G567" s="216" t="str">
        <f t="shared" si="29"/>
        <v/>
      </c>
    </row>
    <row r="568" spans="1:7" s="231" customFormat="1" x14ac:dyDescent="0.25">
      <c r="A568" s="248" t="s">
        <v>2579</v>
      </c>
      <c r="B568" s="206" t="s">
        <v>608</v>
      </c>
      <c r="C568" s="308" t="s">
        <v>82</v>
      </c>
      <c r="D568" s="315" t="s">
        <v>82</v>
      </c>
      <c r="E568" s="233"/>
      <c r="F568" s="216" t="str">
        <f t="shared" si="28"/>
        <v/>
      </c>
      <c r="G568" s="216" t="str">
        <f t="shared" si="29"/>
        <v/>
      </c>
    </row>
    <row r="569" spans="1:7" s="231" customFormat="1" x14ac:dyDescent="0.25">
      <c r="A569" s="248" t="s">
        <v>2580</v>
      </c>
      <c r="B569" s="206" t="s">
        <v>608</v>
      </c>
      <c r="C569" s="308" t="s">
        <v>82</v>
      </c>
      <c r="D569" s="315" t="s">
        <v>82</v>
      </c>
      <c r="E569" s="233"/>
      <c r="F569" s="216" t="str">
        <f t="shared" si="28"/>
        <v/>
      </c>
      <c r="G569" s="216" t="str">
        <f t="shared" si="29"/>
        <v/>
      </c>
    </row>
    <row r="570" spans="1:7" s="231" customFormat="1" x14ac:dyDescent="0.25">
      <c r="A570" s="248" t="s">
        <v>2581</v>
      </c>
      <c r="B570" s="206" t="s">
        <v>608</v>
      </c>
      <c r="C570" s="308" t="s">
        <v>82</v>
      </c>
      <c r="D570" s="315" t="s">
        <v>82</v>
      </c>
      <c r="E570" s="233"/>
      <c r="F570" s="216" t="str">
        <f t="shared" si="28"/>
        <v/>
      </c>
      <c r="G570" s="216" t="str">
        <f t="shared" si="29"/>
        <v/>
      </c>
    </row>
    <row r="571" spans="1:7" s="231" customFormat="1" x14ac:dyDescent="0.25">
      <c r="A571" s="248" t="s">
        <v>2582</v>
      </c>
      <c r="B571" s="206" t="s">
        <v>608</v>
      </c>
      <c r="C571" s="308" t="s">
        <v>82</v>
      </c>
      <c r="D571" s="315" t="s">
        <v>82</v>
      </c>
      <c r="E571" s="233"/>
      <c r="F571" s="216" t="str">
        <f t="shared" si="28"/>
        <v/>
      </c>
      <c r="G571" s="216" t="str">
        <f t="shared" si="29"/>
        <v/>
      </c>
    </row>
    <row r="572" spans="1:7" s="231" customFormat="1" x14ac:dyDescent="0.25">
      <c r="A572" s="248" t="s">
        <v>2583</v>
      </c>
      <c r="B572" s="206" t="s">
        <v>608</v>
      </c>
      <c r="C572" s="308" t="s">
        <v>82</v>
      </c>
      <c r="D572" s="315" t="s">
        <v>82</v>
      </c>
      <c r="E572" s="233"/>
      <c r="F572" s="216" t="str">
        <f t="shared" si="28"/>
        <v/>
      </c>
      <c r="G572" s="216" t="str">
        <f t="shared" si="29"/>
        <v/>
      </c>
    </row>
    <row r="573" spans="1:7" s="231" customFormat="1" x14ac:dyDescent="0.25">
      <c r="A573" s="248" t="s">
        <v>2584</v>
      </c>
      <c r="B573" s="206" t="s">
        <v>608</v>
      </c>
      <c r="C573" s="308" t="s">
        <v>82</v>
      </c>
      <c r="D573" s="315" t="s">
        <v>82</v>
      </c>
      <c r="E573" s="233"/>
      <c r="F573" s="216" t="str">
        <f t="shared" si="28"/>
        <v/>
      </c>
      <c r="G573" s="216" t="str">
        <f t="shared" si="29"/>
        <v/>
      </c>
    </row>
    <row r="574" spans="1:7" s="231" customFormat="1" x14ac:dyDescent="0.25">
      <c r="A574" s="248" t="s">
        <v>2585</v>
      </c>
      <c r="B574" s="206" t="s">
        <v>608</v>
      </c>
      <c r="C574" s="308" t="s">
        <v>82</v>
      </c>
      <c r="D574" s="315" t="s">
        <v>82</v>
      </c>
      <c r="E574" s="233"/>
      <c r="F574" s="216" t="str">
        <f t="shared" si="28"/>
        <v/>
      </c>
      <c r="G574" s="216" t="str">
        <f t="shared" si="29"/>
        <v/>
      </c>
    </row>
    <row r="575" spans="1:7" s="231" customFormat="1" x14ac:dyDescent="0.25">
      <c r="A575" s="248" t="s">
        <v>2586</v>
      </c>
      <c r="B575" s="206" t="s">
        <v>2118</v>
      </c>
      <c r="C575" s="308" t="s">
        <v>82</v>
      </c>
      <c r="D575" s="315" t="s">
        <v>82</v>
      </c>
      <c r="E575" s="233"/>
      <c r="F575" s="216" t="str">
        <f t="shared" si="28"/>
        <v/>
      </c>
      <c r="G575" s="216" t="str">
        <f t="shared" si="29"/>
        <v/>
      </c>
    </row>
    <row r="576" spans="1:7" s="231" customFormat="1" x14ac:dyDescent="0.25">
      <c r="A576" s="248" t="s">
        <v>2587</v>
      </c>
      <c r="B576" s="234" t="s">
        <v>148</v>
      </c>
      <c r="C576" s="155">
        <f>SUM(C558:C575)</f>
        <v>0</v>
      </c>
      <c r="D576" s="156">
        <f>SUM(D558:D575)</f>
        <v>0</v>
      </c>
      <c r="E576" s="233"/>
      <c r="F576" s="238">
        <f>SUM(F558:F575)</f>
        <v>0</v>
      </c>
      <c r="G576" s="238">
        <f>SUM(G558:G575)</f>
        <v>0</v>
      </c>
    </row>
    <row r="577" spans="1:7" x14ac:dyDescent="0.25">
      <c r="A577" s="65"/>
      <c r="B577" s="65" t="s">
        <v>2433</v>
      </c>
      <c r="C577" s="65" t="s">
        <v>113</v>
      </c>
      <c r="D577" s="65" t="s">
        <v>1704</v>
      </c>
      <c r="E577" s="65"/>
      <c r="F577" s="65" t="s">
        <v>516</v>
      </c>
      <c r="G577" s="65" t="s">
        <v>2033</v>
      </c>
    </row>
    <row r="578" spans="1:7" x14ac:dyDescent="0.25">
      <c r="A578" s="189" t="s">
        <v>2588</v>
      </c>
      <c r="B578" s="196" t="s">
        <v>1693</v>
      </c>
      <c r="C578" s="313" t="s">
        <v>82</v>
      </c>
      <c r="D578" s="313" t="s">
        <v>82</v>
      </c>
      <c r="E578" s="194"/>
      <c r="F578" s="216" t="str">
        <f>IF($C$588=0,"",IF(C578="[for completion]","",IF(C578="","",C578/$C$588)))</f>
        <v/>
      </c>
      <c r="G578" s="216" t="str">
        <f>IF($D$588=0,"",IF(D578="[for completion]","",IF(D578="","",D578/$D$588)))</f>
        <v/>
      </c>
    </row>
    <row r="579" spans="1:7" x14ac:dyDescent="0.25">
      <c r="A579" s="248" t="s">
        <v>2589</v>
      </c>
      <c r="B579" s="196" t="s">
        <v>1694</v>
      </c>
      <c r="C579" s="313" t="s">
        <v>82</v>
      </c>
      <c r="D579" s="313" t="s">
        <v>82</v>
      </c>
      <c r="E579" s="194"/>
      <c r="F579" s="216" t="str">
        <f t="shared" ref="F579:F587" si="30">IF($C$588=0,"",IF(C579="[for completion]","",IF(C579="","",C579/$C$588)))</f>
        <v/>
      </c>
      <c r="G579" s="216" t="str">
        <f t="shared" ref="G579:G587" si="31">IF($D$588=0,"",IF(D579="[for completion]","",IF(D579="","",D579/$D$588)))</f>
        <v/>
      </c>
    </row>
    <row r="580" spans="1:7" x14ac:dyDescent="0.25">
      <c r="A580" s="248" t="s">
        <v>2590</v>
      </c>
      <c r="B580" s="196" t="s">
        <v>1695</v>
      </c>
      <c r="C580" s="313" t="s">
        <v>82</v>
      </c>
      <c r="D580" s="313" t="s">
        <v>82</v>
      </c>
      <c r="E580" s="194"/>
      <c r="F580" s="216" t="str">
        <f t="shared" si="30"/>
        <v/>
      </c>
      <c r="G580" s="216" t="str">
        <f t="shared" si="31"/>
        <v/>
      </c>
    </row>
    <row r="581" spans="1:7" x14ac:dyDescent="0.25">
      <c r="A581" s="248" t="s">
        <v>2591</v>
      </c>
      <c r="B581" s="196" t="s">
        <v>1696</v>
      </c>
      <c r="C581" s="313" t="s">
        <v>82</v>
      </c>
      <c r="D581" s="313" t="s">
        <v>82</v>
      </c>
      <c r="E581" s="194"/>
      <c r="F581" s="216" t="str">
        <f t="shared" si="30"/>
        <v/>
      </c>
      <c r="G581" s="216" t="str">
        <f t="shared" si="31"/>
        <v/>
      </c>
    </row>
    <row r="582" spans="1:7" x14ac:dyDescent="0.25">
      <c r="A582" s="248" t="s">
        <v>2592</v>
      </c>
      <c r="B582" s="196" t="s">
        <v>1697</v>
      </c>
      <c r="C582" s="313" t="s">
        <v>82</v>
      </c>
      <c r="D582" s="313" t="s">
        <v>82</v>
      </c>
      <c r="E582" s="194"/>
      <c r="F582" s="216" t="str">
        <f t="shared" si="30"/>
        <v/>
      </c>
      <c r="G582" s="216" t="str">
        <f t="shared" si="31"/>
        <v/>
      </c>
    </row>
    <row r="583" spans="1:7" x14ac:dyDescent="0.25">
      <c r="A583" s="248" t="s">
        <v>2593</v>
      </c>
      <c r="B583" s="196" t="s">
        <v>1698</v>
      </c>
      <c r="C583" s="313" t="s">
        <v>82</v>
      </c>
      <c r="D583" s="313" t="s">
        <v>82</v>
      </c>
      <c r="E583" s="194"/>
      <c r="F583" s="216" t="str">
        <f t="shared" si="30"/>
        <v/>
      </c>
      <c r="G583" s="216" t="str">
        <f t="shared" si="31"/>
        <v/>
      </c>
    </row>
    <row r="584" spans="1:7" x14ac:dyDescent="0.25">
      <c r="A584" s="248" t="s">
        <v>2594</v>
      </c>
      <c r="B584" s="196" t="s">
        <v>1699</v>
      </c>
      <c r="C584" s="313" t="s">
        <v>82</v>
      </c>
      <c r="D584" s="313" t="s">
        <v>82</v>
      </c>
      <c r="E584" s="194"/>
      <c r="F584" s="216" t="str">
        <f t="shared" si="30"/>
        <v/>
      </c>
      <c r="G584" s="216" t="str">
        <f t="shared" si="31"/>
        <v/>
      </c>
    </row>
    <row r="585" spans="1:7" x14ac:dyDescent="0.25">
      <c r="A585" s="248" t="s">
        <v>2595</v>
      </c>
      <c r="B585" s="196" t="s">
        <v>1700</v>
      </c>
      <c r="C585" s="313" t="s">
        <v>82</v>
      </c>
      <c r="D585" s="313" t="s">
        <v>82</v>
      </c>
      <c r="E585" s="194"/>
      <c r="F585" s="216" t="str">
        <f t="shared" si="30"/>
        <v/>
      </c>
      <c r="G585" s="216" t="str">
        <f t="shared" si="31"/>
        <v/>
      </c>
    </row>
    <row r="586" spans="1:7" x14ac:dyDescent="0.25">
      <c r="A586" s="248" t="s">
        <v>2596</v>
      </c>
      <c r="B586" s="196" t="s">
        <v>1701</v>
      </c>
      <c r="C586" s="313" t="s">
        <v>82</v>
      </c>
      <c r="D586" s="313" t="s">
        <v>82</v>
      </c>
      <c r="E586" s="194"/>
      <c r="F586" s="216" t="str">
        <f t="shared" si="30"/>
        <v/>
      </c>
      <c r="G586" s="216" t="str">
        <f t="shared" si="31"/>
        <v/>
      </c>
    </row>
    <row r="587" spans="1:7" s="231" customFormat="1" x14ac:dyDescent="0.25">
      <c r="A587" s="248" t="s">
        <v>2597</v>
      </c>
      <c r="B587" s="234" t="s">
        <v>2118</v>
      </c>
      <c r="C587" s="313" t="s">
        <v>82</v>
      </c>
      <c r="D587" s="313" t="s">
        <v>82</v>
      </c>
      <c r="E587" s="233"/>
      <c r="F587" s="216" t="str">
        <f t="shared" si="30"/>
        <v/>
      </c>
      <c r="G587" s="216" t="str">
        <f t="shared" si="31"/>
        <v/>
      </c>
    </row>
    <row r="588" spans="1:7" x14ac:dyDescent="0.25">
      <c r="A588" s="248" t="s">
        <v>2598</v>
      </c>
      <c r="B588" s="196" t="s">
        <v>148</v>
      </c>
      <c r="C588" s="155">
        <f>SUM(C578:C587)</f>
        <v>0</v>
      </c>
      <c r="D588" s="156">
        <f>SUM(D578:D587)</f>
        <v>0</v>
      </c>
      <c r="E588" s="194"/>
      <c r="F588" s="238">
        <f>SUM(F578:F587)</f>
        <v>0</v>
      </c>
      <c r="G588" s="238">
        <f>SUM(G578:G587)</f>
        <v>0</v>
      </c>
    </row>
    <row r="590" spans="1:7" x14ac:dyDescent="0.25">
      <c r="A590" s="125"/>
      <c r="B590" s="125" t="s">
        <v>2543</v>
      </c>
      <c r="C590" s="125" t="s">
        <v>113</v>
      </c>
      <c r="D590" s="125" t="s">
        <v>1702</v>
      </c>
      <c r="E590" s="125"/>
      <c r="F590" s="125" t="s">
        <v>516</v>
      </c>
      <c r="G590" s="125" t="s">
        <v>2033</v>
      </c>
    </row>
    <row r="591" spans="1:7" x14ac:dyDescent="0.25">
      <c r="A591" s="232" t="s">
        <v>2599</v>
      </c>
      <c r="B591" s="243" t="s">
        <v>2606</v>
      </c>
      <c r="C591" s="313" t="s">
        <v>82</v>
      </c>
      <c r="D591" s="313" t="s">
        <v>82</v>
      </c>
      <c r="E591" s="244"/>
      <c r="F591" s="216" t="str">
        <f>IF($C$595=0,"",IF(C591="[for completion]","",IF(C591="","",C591/$C$595)))</f>
        <v/>
      </c>
      <c r="G591" s="216" t="str">
        <f>IF($D$595=0,"",IF(D591="[for completion]","",IF(D591="","",D591/$D$595)))</f>
        <v/>
      </c>
    </row>
    <row r="592" spans="1:7" x14ac:dyDescent="0.25">
      <c r="A592" s="248" t="s">
        <v>2600</v>
      </c>
      <c r="B592" s="239" t="s">
        <v>2605</v>
      </c>
      <c r="C592" s="313" t="s">
        <v>82</v>
      </c>
      <c r="D592" s="313" t="s">
        <v>82</v>
      </c>
      <c r="E592" s="244"/>
      <c r="F592" s="244"/>
      <c r="G592" s="216" t="str">
        <f t="shared" ref="G592:G594" si="32">IF($D$595=0,"",IF(D592="[for completion]","",IF(D592="","",D592/$D$595)))</f>
        <v/>
      </c>
    </row>
    <row r="593" spans="1:7" x14ac:dyDescent="0.25">
      <c r="A593" s="248" t="s">
        <v>2601</v>
      </c>
      <c r="B593" s="243" t="s">
        <v>1703</v>
      </c>
      <c r="C593" s="313" t="s">
        <v>82</v>
      </c>
      <c r="D593" s="313" t="s">
        <v>82</v>
      </c>
      <c r="E593" s="244"/>
      <c r="F593" s="244"/>
      <c r="G593" s="216" t="str">
        <f t="shared" si="32"/>
        <v/>
      </c>
    </row>
    <row r="594" spans="1:7" x14ac:dyDescent="0.25">
      <c r="A594" s="248" t="s">
        <v>2602</v>
      </c>
      <c r="B594" s="241" t="s">
        <v>2118</v>
      </c>
      <c r="C594" s="313" t="s">
        <v>82</v>
      </c>
      <c r="D594" s="313" t="s">
        <v>82</v>
      </c>
      <c r="E594" s="244"/>
      <c r="F594" s="244"/>
      <c r="G594" s="216" t="str">
        <f t="shared" si="32"/>
        <v/>
      </c>
    </row>
    <row r="595" spans="1:7" x14ac:dyDescent="0.25">
      <c r="A595" s="248" t="s">
        <v>2603</v>
      </c>
      <c r="B595" s="243" t="s">
        <v>148</v>
      </c>
      <c r="C595" s="155">
        <f>SUM(C591:C594)</f>
        <v>0</v>
      </c>
      <c r="D595" s="156">
        <f>SUM(D591:D594)</f>
        <v>0</v>
      </c>
      <c r="E595" s="244"/>
      <c r="F595" s="238">
        <f>SUM(F591:F594)</f>
        <v>0</v>
      </c>
      <c r="G595" s="238">
        <f>SUM(G591:G594)</f>
        <v>0</v>
      </c>
    </row>
    <row r="596" spans="1:7" x14ac:dyDescent="0.25">
      <c r="A596" s="232"/>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C5" sqref="C5"/>
    </sheetView>
  </sheetViews>
  <sheetFormatPr defaultColWidth="9.140625" defaultRowHeight="15" x14ac:dyDescent="0.25"/>
  <cols>
    <col min="1" max="1" width="13.28515625" style="231" customWidth="1"/>
    <col min="2" max="2" width="59" style="231" customWidth="1"/>
    <col min="3" max="7" width="36.7109375" style="231" customWidth="1"/>
    <col min="8" max="16384" width="9.140625" style="231"/>
  </cols>
  <sheetData>
    <row r="1" spans="1:9" ht="45" customHeight="1" x14ac:dyDescent="0.25">
      <c r="A1" s="443" t="s">
        <v>1568</v>
      </c>
      <c r="B1" s="443"/>
    </row>
    <row r="2" spans="1:9" ht="31.5" x14ac:dyDescent="0.25">
      <c r="A2" s="249" t="s">
        <v>2239</v>
      </c>
      <c r="B2" s="249"/>
      <c r="C2" s="240"/>
      <c r="D2" s="240"/>
      <c r="E2" s="240"/>
      <c r="F2" s="250" t="s">
        <v>2094</v>
      </c>
      <c r="G2" s="251"/>
    </row>
    <row r="3" spans="1:9" x14ac:dyDescent="0.25">
      <c r="A3" s="240"/>
      <c r="B3" s="240"/>
      <c r="C3" s="240"/>
      <c r="D3" s="240"/>
      <c r="E3" s="240"/>
      <c r="F3" s="240"/>
      <c r="G3" s="240"/>
    </row>
    <row r="4" spans="1:9" ht="15.75" customHeight="1" thickBot="1" x14ac:dyDescent="0.3">
      <c r="A4" s="240"/>
      <c r="B4" s="240"/>
      <c r="C4" s="252"/>
      <c r="D4" s="240"/>
      <c r="E4" s="240"/>
      <c r="F4" s="240"/>
      <c r="G4" s="240"/>
    </row>
    <row r="5" spans="1:9" ht="60.75" customHeight="1" thickBot="1" x14ac:dyDescent="0.3">
      <c r="A5" s="253"/>
      <c r="B5" s="254" t="s">
        <v>71</v>
      </c>
      <c r="C5" s="255" t="s">
        <v>217</v>
      </c>
      <c r="D5" s="253"/>
      <c r="E5" s="444" t="s">
        <v>2219</v>
      </c>
      <c r="F5" s="445"/>
      <c r="G5" s="256" t="s">
        <v>2218</v>
      </c>
      <c r="H5" s="246"/>
    </row>
    <row r="6" spans="1:9" x14ac:dyDescent="0.25">
      <c r="A6" s="241"/>
      <c r="B6" s="241"/>
      <c r="C6" s="241"/>
      <c r="D6" s="241"/>
      <c r="F6" s="257"/>
      <c r="G6" s="257"/>
    </row>
    <row r="7" spans="1:9" ht="18.75" customHeight="1" x14ac:dyDescent="0.25">
      <c r="A7" s="258"/>
      <c r="B7" s="429" t="s">
        <v>2249</v>
      </c>
      <c r="C7" s="430"/>
      <c r="D7" s="259"/>
      <c r="E7" s="429" t="s">
        <v>2236</v>
      </c>
      <c r="F7" s="446"/>
      <c r="G7" s="446"/>
      <c r="H7" s="430"/>
    </row>
    <row r="8" spans="1:9" ht="18.75" customHeight="1" x14ac:dyDescent="0.25">
      <c r="A8" s="241"/>
      <c r="B8" s="447" t="s">
        <v>2212</v>
      </c>
      <c r="C8" s="448"/>
      <c r="D8" s="259"/>
      <c r="E8" s="449" t="s">
        <v>82</v>
      </c>
      <c r="F8" s="450"/>
      <c r="G8" s="450"/>
      <c r="H8" s="451"/>
    </row>
    <row r="9" spans="1:9" ht="18.75" customHeight="1" x14ac:dyDescent="0.25">
      <c r="A9" s="241"/>
      <c r="B9" s="447" t="s">
        <v>2216</v>
      </c>
      <c r="C9" s="448"/>
      <c r="D9" s="260"/>
      <c r="E9" s="449"/>
      <c r="F9" s="450"/>
      <c r="G9" s="450"/>
      <c r="H9" s="451"/>
      <c r="I9" s="246"/>
    </row>
    <row r="10" spans="1:9" x14ac:dyDescent="0.25">
      <c r="A10" s="261"/>
      <c r="B10" s="452"/>
      <c r="C10" s="452"/>
      <c r="D10" s="259"/>
      <c r="E10" s="449"/>
      <c r="F10" s="450"/>
      <c r="G10" s="450"/>
      <c r="H10" s="451"/>
      <c r="I10" s="246"/>
    </row>
    <row r="11" spans="1:9" ht="15.75" thickBot="1" x14ac:dyDescent="0.3">
      <c r="A11" s="261"/>
      <c r="B11" s="453"/>
      <c r="C11" s="454"/>
      <c r="D11" s="260"/>
      <c r="E11" s="449"/>
      <c r="F11" s="450"/>
      <c r="G11" s="450"/>
      <c r="H11" s="451"/>
      <c r="I11" s="246"/>
    </row>
    <row r="12" spans="1:9" x14ac:dyDescent="0.25">
      <c r="A12" s="241"/>
      <c r="B12" s="262"/>
      <c r="C12" s="241"/>
      <c r="D12" s="241"/>
      <c r="E12" s="449"/>
      <c r="F12" s="450"/>
      <c r="G12" s="450"/>
      <c r="H12" s="451"/>
      <c r="I12" s="246"/>
    </row>
    <row r="13" spans="1:9" ht="15.75" customHeight="1" thickBot="1" x14ac:dyDescent="0.3">
      <c r="A13" s="241"/>
      <c r="B13" s="262"/>
      <c r="C13" s="241"/>
      <c r="D13" s="241"/>
      <c r="E13" s="438" t="s">
        <v>2250</v>
      </c>
      <c r="F13" s="439"/>
      <c r="G13" s="440" t="s">
        <v>2251</v>
      </c>
      <c r="H13" s="441"/>
      <c r="I13" s="246"/>
    </row>
    <row r="14" spans="1:9" x14ac:dyDescent="0.25">
      <c r="A14" s="241"/>
      <c r="B14" s="262"/>
      <c r="C14" s="241"/>
      <c r="D14" s="241"/>
      <c r="E14" s="263"/>
      <c r="F14" s="263"/>
      <c r="G14" s="241"/>
      <c r="H14" s="247"/>
    </row>
    <row r="15" spans="1:9" ht="18.75" customHeight="1" x14ac:dyDescent="0.25">
      <c r="A15" s="264"/>
      <c r="B15" s="442" t="s">
        <v>2252</v>
      </c>
      <c r="C15" s="442"/>
      <c r="D15" s="442"/>
      <c r="E15" s="264"/>
      <c r="F15" s="264"/>
      <c r="G15" s="264"/>
      <c r="H15" s="264"/>
    </row>
    <row r="16" spans="1:9" x14ac:dyDescent="0.25">
      <c r="A16" s="265"/>
      <c r="B16" s="265" t="s">
        <v>2213</v>
      </c>
      <c r="C16" s="265" t="s">
        <v>113</v>
      </c>
      <c r="D16" s="265" t="s">
        <v>1710</v>
      </c>
      <c r="E16" s="265"/>
      <c r="F16" s="265" t="s">
        <v>2214</v>
      </c>
      <c r="G16" s="265" t="s">
        <v>2215</v>
      </c>
      <c r="H16" s="265"/>
    </row>
    <row r="17" spans="1:8" x14ac:dyDescent="0.25">
      <c r="A17" s="241" t="s">
        <v>2220</v>
      </c>
      <c r="B17" s="243" t="s">
        <v>2221</v>
      </c>
      <c r="C17" s="302" t="s">
        <v>82</v>
      </c>
      <c r="D17" s="302" t="s">
        <v>82</v>
      </c>
      <c r="F17" s="230" t="str">
        <f>IF(OR('B1. HTT Mortgage Assets'!$C$15=0,C17="[For completion]"),"",C17/'B1. HTT Mortgage Assets'!$C$15)</f>
        <v/>
      </c>
      <c r="G17" s="230" t="str">
        <f>IF(OR('B1. HTT Mortgage Assets'!$F$28=0,D17="[For completion]"),"",D17/'B1. HTT Mortgage Assets'!$F$28)</f>
        <v/>
      </c>
    </row>
    <row r="18" spans="1:8" x14ac:dyDescent="0.25">
      <c r="A18" s="243" t="s">
        <v>2253</v>
      </c>
      <c r="B18" s="267"/>
      <c r="C18" s="243"/>
      <c r="D18" s="243"/>
      <c r="F18" s="243"/>
      <c r="G18" s="243"/>
    </row>
    <row r="19" spans="1:8" x14ac:dyDescent="0.25">
      <c r="A19" s="243" t="s">
        <v>2254</v>
      </c>
      <c r="B19" s="243"/>
      <c r="C19" s="243"/>
      <c r="D19" s="243"/>
      <c r="F19" s="243"/>
      <c r="G19" s="243"/>
    </row>
    <row r="20" spans="1:8" ht="18.75" customHeight="1" x14ac:dyDescent="0.25">
      <c r="A20" s="264"/>
      <c r="B20" s="442" t="s">
        <v>2216</v>
      </c>
      <c r="C20" s="442"/>
      <c r="D20" s="442"/>
      <c r="E20" s="264"/>
      <c r="F20" s="264"/>
      <c r="G20" s="264"/>
      <c r="H20" s="264"/>
    </row>
    <row r="21" spans="1:8" x14ac:dyDescent="0.25">
      <c r="A21" s="265"/>
      <c r="B21" s="265" t="s">
        <v>2255</v>
      </c>
      <c r="C21" s="265" t="s">
        <v>2222</v>
      </c>
      <c r="D21" s="265" t="s">
        <v>2223</v>
      </c>
      <c r="E21" s="265" t="s">
        <v>2224</v>
      </c>
      <c r="F21" s="265" t="s">
        <v>2256</v>
      </c>
      <c r="G21" s="265" t="s">
        <v>2225</v>
      </c>
      <c r="H21" s="265" t="s">
        <v>2226</v>
      </c>
    </row>
    <row r="22" spans="1:8" ht="15" customHeight="1" x14ac:dyDescent="0.25">
      <c r="A22" s="242"/>
      <c r="B22" s="268" t="s">
        <v>2257</v>
      </c>
      <c r="C22" s="268"/>
      <c r="D22" s="242"/>
      <c r="E22" s="242"/>
      <c r="F22" s="242"/>
      <c r="G22" s="242"/>
      <c r="H22" s="242"/>
    </row>
    <row r="23" spans="1:8" x14ac:dyDescent="0.25">
      <c r="A23" s="241" t="s">
        <v>2227</v>
      </c>
      <c r="B23" s="241" t="s">
        <v>2238</v>
      </c>
      <c r="C23" s="269" t="s">
        <v>82</v>
      </c>
      <c r="D23" s="269" t="s">
        <v>82</v>
      </c>
      <c r="E23" s="269" t="s">
        <v>82</v>
      </c>
      <c r="F23" s="269" t="s">
        <v>82</v>
      </c>
      <c r="G23" s="269" t="s">
        <v>82</v>
      </c>
      <c r="H23" s="245">
        <f>SUM(C23:G23)</f>
        <v>0</v>
      </c>
    </row>
    <row r="24" spans="1:8" x14ac:dyDescent="0.25">
      <c r="A24" s="241" t="s">
        <v>2228</v>
      </c>
      <c r="B24" s="241" t="s">
        <v>2237</v>
      </c>
      <c r="C24" s="269" t="s">
        <v>82</v>
      </c>
      <c r="D24" s="269" t="s">
        <v>82</v>
      </c>
      <c r="E24" s="269" t="s">
        <v>82</v>
      </c>
      <c r="F24" s="269" t="s">
        <v>82</v>
      </c>
      <c r="G24" s="269" t="s">
        <v>82</v>
      </c>
      <c r="H24" s="245">
        <f t="shared" ref="H24:H25" si="0">SUM(C24:G24)</f>
        <v>0</v>
      </c>
    </row>
    <row r="25" spans="1:8" x14ac:dyDescent="0.25">
      <c r="A25" s="241" t="s">
        <v>2229</v>
      </c>
      <c r="B25" s="241" t="s">
        <v>1703</v>
      </c>
      <c r="C25" s="269" t="s">
        <v>82</v>
      </c>
      <c r="D25" s="269" t="s">
        <v>82</v>
      </c>
      <c r="E25" s="269" t="s">
        <v>82</v>
      </c>
      <c r="F25" s="269" t="s">
        <v>82</v>
      </c>
      <c r="G25" s="269" t="s">
        <v>82</v>
      </c>
      <c r="H25" s="245">
        <f t="shared" si="0"/>
        <v>0</v>
      </c>
    </row>
    <row r="26" spans="1:8" x14ac:dyDescent="0.25">
      <c r="A26" s="241" t="s">
        <v>2230</v>
      </c>
      <c r="B26" s="241" t="s">
        <v>2217</v>
      </c>
      <c r="C26" s="270">
        <f>SUM(C23:C25)</f>
        <v>0</v>
      </c>
      <c r="D26" s="270">
        <f>SUM(D23:D25)</f>
        <v>0</v>
      </c>
      <c r="E26" s="270">
        <f t="shared" ref="E26:H26" si="1">SUM(E23:E25)</f>
        <v>0</v>
      </c>
      <c r="F26" s="270">
        <f t="shared" si="1"/>
        <v>0</v>
      </c>
      <c r="G26" s="270">
        <f t="shared" si="1"/>
        <v>0</v>
      </c>
      <c r="H26" s="270">
        <f t="shared" si="1"/>
        <v>0</v>
      </c>
    </row>
    <row r="27" spans="1:8" x14ac:dyDescent="0.25">
      <c r="A27" s="241" t="s">
        <v>2232</v>
      </c>
      <c r="B27" s="271" t="s">
        <v>2231</v>
      </c>
      <c r="C27" s="269"/>
      <c r="D27" s="269"/>
      <c r="E27" s="269"/>
      <c r="F27" s="269"/>
      <c r="G27" s="269"/>
      <c r="H27" s="230">
        <f>IF(SUM(C27:G27)="","",SUM(C27:G27))</f>
        <v>0</v>
      </c>
    </row>
    <row r="28" spans="1:8" x14ac:dyDescent="0.25">
      <c r="A28" s="241" t="s">
        <v>2233</v>
      </c>
      <c r="B28" s="271" t="s">
        <v>2231</v>
      </c>
      <c r="C28" s="269"/>
      <c r="D28" s="269"/>
      <c r="E28" s="269"/>
      <c r="F28" s="269"/>
      <c r="G28" s="269"/>
      <c r="H28" s="245">
        <f t="shared" ref="H28:H30" si="2">IF(SUM(C28:G28)="","",SUM(C28:G28))</f>
        <v>0</v>
      </c>
    </row>
    <row r="29" spans="1:8" x14ac:dyDescent="0.25">
      <c r="A29" s="241" t="s">
        <v>2234</v>
      </c>
      <c r="B29" s="271" t="s">
        <v>2231</v>
      </c>
      <c r="C29" s="269"/>
      <c r="D29" s="269"/>
      <c r="E29" s="269"/>
      <c r="F29" s="269"/>
      <c r="G29" s="269"/>
      <c r="H29" s="245">
        <f t="shared" si="2"/>
        <v>0</v>
      </c>
    </row>
    <row r="30" spans="1:8" x14ac:dyDescent="0.25">
      <c r="A30" s="241" t="s">
        <v>2235</v>
      </c>
      <c r="B30" s="271" t="s">
        <v>2231</v>
      </c>
      <c r="C30" s="269"/>
      <c r="D30" s="269"/>
      <c r="E30" s="269"/>
      <c r="F30" s="269"/>
      <c r="G30" s="269"/>
      <c r="H30" s="245">
        <f t="shared" si="2"/>
        <v>0</v>
      </c>
    </row>
    <row r="31" spans="1:8" x14ac:dyDescent="0.25">
      <c r="A31" s="241"/>
      <c r="B31" s="271"/>
      <c r="C31" s="272"/>
      <c r="D31" s="266"/>
      <c r="E31" s="266"/>
      <c r="F31" s="273"/>
      <c r="G31" s="274"/>
    </row>
    <row r="32" spans="1:8" x14ac:dyDescent="0.25">
      <c r="A32" s="241"/>
      <c r="B32" s="271"/>
      <c r="C32" s="275"/>
      <c r="D32" s="241"/>
      <c r="E32" s="241"/>
      <c r="F32" s="230"/>
      <c r="G32" s="244"/>
    </row>
    <row r="33" spans="1:7" x14ac:dyDescent="0.25">
      <c r="A33" s="241"/>
      <c r="B33" s="271"/>
      <c r="C33" s="275"/>
      <c r="D33" s="241"/>
      <c r="E33" s="241"/>
      <c r="F33" s="230"/>
      <c r="G33" s="244"/>
    </row>
    <row r="34" spans="1:7" x14ac:dyDescent="0.25">
      <c r="A34" s="241"/>
      <c r="B34" s="271"/>
      <c r="C34" s="275"/>
      <c r="D34" s="241"/>
      <c r="E34" s="241"/>
      <c r="F34" s="230"/>
      <c r="G34" s="244"/>
    </row>
    <row r="35" spans="1:7" x14ac:dyDescent="0.25">
      <c r="A35" s="241"/>
      <c r="B35" s="271"/>
      <c r="C35" s="275"/>
      <c r="D35" s="241"/>
      <c r="F35" s="230"/>
      <c r="G35" s="244"/>
    </row>
    <row r="36" spans="1:7" x14ac:dyDescent="0.25">
      <c r="A36" s="241"/>
      <c r="B36" s="241"/>
      <c r="C36" s="229"/>
      <c r="D36" s="229"/>
      <c r="E36" s="229"/>
      <c r="F36" s="229"/>
      <c r="G36" s="243"/>
    </row>
    <row r="37" spans="1:7" x14ac:dyDescent="0.25">
      <c r="A37" s="241"/>
      <c r="B37" s="241"/>
      <c r="C37" s="229"/>
      <c r="D37" s="229"/>
      <c r="E37" s="229"/>
      <c r="F37" s="229"/>
      <c r="G37" s="243"/>
    </row>
    <row r="38" spans="1:7" x14ac:dyDescent="0.25">
      <c r="A38" s="241"/>
      <c r="B38" s="241"/>
      <c r="C38" s="229"/>
      <c r="D38" s="229"/>
      <c r="E38" s="229"/>
      <c r="F38" s="229"/>
      <c r="G38" s="243"/>
    </row>
    <row r="39" spans="1:7" x14ac:dyDescent="0.25">
      <c r="A39" s="241"/>
      <c r="B39" s="241"/>
      <c r="C39" s="229"/>
      <c r="D39" s="229"/>
      <c r="E39" s="229"/>
      <c r="F39" s="229"/>
      <c r="G39" s="243"/>
    </row>
    <row r="40" spans="1:7" x14ac:dyDescent="0.25">
      <c r="A40" s="241"/>
      <c r="B40" s="241"/>
      <c r="C40" s="229"/>
      <c r="D40" s="229"/>
      <c r="E40" s="229"/>
      <c r="F40" s="229"/>
      <c r="G40" s="243"/>
    </row>
    <row r="41" spans="1:7" x14ac:dyDescent="0.25">
      <c r="A41" s="241"/>
      <c r="B41" s="241"/>
      <c r="C41" s="229"/>
      <c r="D41" s="229"/>
      <c r="E41" s="229"/>
      <c r="F41" s="229"/>
      <c r="G41" s="243"/>
    </row>
    <row r="42" spans="1:7" x14ac:dyDescent="0.25">
      <c r="A42" s="241"/>
      <c r="B42" s="241"/>
      <c r="C42" s="229"/>
      <c r="D42" s="229"/>
      <c r="E42" s="229"/>
      <c r="F42" s="229"/>
      <c r="G42" s="243"/>
    </row>
    <row r="43" spans="1:7" x14ac:dyDescent="0.25">
      <c r="A43" s="241"/>
      <c r="B43" s="241"/>
      <c r="C43" s="229"/>
      <c r="D43" s="229"/>
      <c r="E43" s="229"/>
      <c r="F43" s="229"/>
      <c r="G43" s="243"/>
    </row>
    <row r="44" spans="1:7" x14ac:dyDescent="0.25">
      <c r="A44" s="241"/>
      <c r="B44" s="241"/>
      <c r="C44" s="229"/>
      <c r="D44" s="229"/>
      <c r="E44" s="229"/>
      <c r="F44" s="229"/>
      <c r="G44" s="243"/>
    </row>
    <row r="45" spans="1:7" x14ac:dyDescent="0.25">
      <c r="A45" s="241"/>
      <c r="B45" s="241"/>
      <c r="C45" s="229"/>
      <c r="D45" s="229"/>
      <c r="E45" s="229"/>
      <c r="F45" s="229"/>
      <c r="G45" s="243"/>
    </row>
    <row r="46" spans="1:7" x14ac:dyDescent="0.25">
      <c r="A46" s="241"/>
      <c r="B46" s="241"/>
      <c r="C46" s="229"/>
      <c r="D46" s="229"/>
      <c r="E46" s="229"/>
      <c r="F46" s="229"/>
      <c r="G46" s="243"/>
    </row>
    <row r="47" spans="1:7" x14ac:dyDescent="0.25">
      <c r="A47" s="241"/>
      <c r="B47" s="241"/>
      <c r="C47" s="229"/>
      <c r="D47" s="229"/>
      <c r="E47" s="229"/>
      <c r="F47" s="229"/>
      <c r="G47" s="243"/>
    </row>
    <row r="48" spans="1:7" x14ac:dyDescent="0.25">
      <c r="A48" s="241"/>
      <c r="B48" s="241"/>
      <c r="C48" s="229"/>
      <c r="D48" s="229"/>
      <c r="E48" s="229"/>
      <c r="F48" s="229"/>
      <c r="G48" s="243"/>
    </row>
    <row r="49" spans="1:7" x14ac:dyDescent="0.25">
      <c r="A49" s="241"/>
      <c r="B49" s="241"/>
      <c r="C49" s="229"/>
      <c r="D49" s="229"/>
      <c r="E49" s="229"/>
      <c r="F49" s="229"/>
      <c r="G49" s="243"/>
    </row>
    <row r="50" spans="1:7" x14ac:dyDescent="0.25">
      <c r="A50" s="241"/>
      <c r="B50" s="241"/>
      <c r="C50" s="229"/>
      <c r="D50" s="229"/>
      <c r="E50" s="229"/>
      <c r="F50" s="229"/>
      <c r="G50" s="243"/>
    </row>
    <row r="51" spans="1:7" x14ac:dyDescent="0.25">
      <c r="A51" s="241"/>
      <c r="B51" s="241"/>
      <c r="C51" s="229"/>
      <c r="D51" s="229"/>
      <c r="E51" s="229"/>
      <c r="F51" s="229"/>
      <c r="G51" s="243"/>
    </row>
    <row r="52" spans="1:7" x14ac:dyDescent="0.25">
      <c r="A52" s="241"/>
      <c r="B52" s="241"/>
      <c r="C52" s="229"/>
      <c r="D52" s="229"/>
      <c r="E52" s="229"/>
      <c r="F52" s="229"/>
      <c r="G52" s="243"/>
    </row>
    <row r="53" spans="1:7" x14ac:dyDescent="0.25">
      <c r="A53" s="241"/>
      <c r="B53" s="241"/>
      <c r="C53" s="229"/>
      <c r="D53" s="229"/>
      <c r="E53" s="229"/>
      <c r="F53" s="229"/>
      <c r="G53" s="243"/>
    </row>
    <row r="54" spans="1:7" x14ac:dyDescent="0.25">
      <c r="A54" s="241"/>
      <c r="B54" s="241"/>
      <c r="C54" s="229"/>
      <c r="D54" s="229"/>
      <c r="E54" s="229"/>
      <c r="F54" s="229"/>
      <c r="G54" s="243"/>
    </row>
    <row r="55" spans="1:7" x14ac:dyDescent="0.25">
      <c r="A55" s="241"/>
      <c r="B55" s="241"/>
      <c r="C55" s="229"/>
      <c r="D55" s="229"/>
      <c r="E55" s="229"/>
      <c r="F55" s="229"/>
      <c r="G55" s="243"/>
    </row>
    <row r="56" spans="1:7" x14ac:dyDescent="0.25">
      <c r="A56" s="241"/>
      <c r="B56" s="241"/>
      <c r="C56" s="229"/>
      <c r="D56" s="229"/>
      <c r="E56" s="229"/>
      <c r="F56" s="229"/>
      <c r="G56" s="243"/>
    </row>
    <row r="57" spans="1:7" x14ac:dyDescent="0.25">
      <c r="A57" s="241"/>
      <c r="B57" s="241"/>
      <c r="C57" s="229"/>
      <c r="D57" s="229"/>
      <c r="E57" s="229"/>
      <c r="F57" s="229"/>
      <c r="G57" s="243"/>
    </row>
    <row r="58" spans="1:7" x14ac:dyDescent="0.25">
      <c r="A58" s="241"/>
      <c r="B58" s="241"/>
      <c r="C58" s="229"/>
      <c r="D58" s="229"/>
      <c r="E58" s="229"/>
      <c r="F58" s="229"/>
      <c r="G58" s="243"/>
    </row>
    <row r="59" spans="1:7" x14ac:dyDescent="0.25">
      <c r="A59" s="241"/>
      <c r="B59" s="241"/>
      <c r="C59" s="229"/>
      <c r="D59" s="229"/>
      <c r="E59" s="229"/>
      <c r="F59" s="229"/>
      <c r="G59" s="243"/>
    </row>
    <row r="60" spans="1:7" x14ac:dyDescent="0.25">
      <c r="A60" s="241"/>
      <c r="B60" s="241"/>
      <c r="C60" s="229"/>
      <c r="D60" s="229"/>
      <c r="E60" s="229"/>
      <c r="F60" s="229"/>
      <c r="G60" s="243"/>
    </row>
    <row r="61" spans="1:7" x14ac:dyDescent="0.25">
      <c r="A61" s="241"/>
      <c r="B61" s="241"/>
      <c r="C61" s="229"/>
      <c r="D61" s="229"/>
      <c r="E61" s="229"/>
      <c r="F61" s="229"/>
      <c r="G61" s="243"/>
    </row>
    <row r="62" spans="1:7" x14ac:dyDescent="0.25">
      <c r="A62" s="241"/>
      <c r="B62" s="241"/>
      <c r="C62" s="229"/>
      <c r="D62" s="229"/>
      <c r="E62" s="229"/>
      <c r="F62" s="229"/>
      <c r="G62" s="243"/>
    </row>
    <row r="63" spans="1:7" x14ac:dyDescent="0.25">
      <c r="A63" s="241"/>
      <c r="B63" s="276"/>
      <c r="C63" s="277"/>
      <c r="D63" s="277"/>
      <c r="E63" s="229"/>
      <c r="F63" s="277"/>
      <c r="G63" s="243"/>
    </row>
    <row r="64" spans="1:7" x14ac:dyDescent="0.25">
      <c r="A64" s="241"/>
      <c r="B64" s="241"/>
      <c r="C64" s="229"/>
      <c r="D64" s="229"/>
      <c r="E64" s="229"/>
      <c r="F64" s="229"/>
      <c r="G64" s="243"/>
    </row>
    <row r="65" spans="1:7" x14ac:dyDescent="0.25">
      <c r="A65" s="241"/>
      <c r="B65" s="241"/>
      <c r="C65" s="229"/>
      <c r="D65" s="229"/>
      <c r="E65" s="229"/>
      <c r="F65" s="229"/>
      <c r="G65" s="243"/>
    </row>
    <row r="66" spans="1:7" x14ac:dyDescent="0.25">
      <c r="A66" s="241"/>
      <c r="B66" s="241"/>
      <c r="C66" s="229"/>
      <c r="D66" s="229"/>
      <c r="E66" s="229"/>
      <c r="F66" s="229"/>
      <c r="G66" s="243"/>
    </row>
    <row r="67" spans="1:7" x14ac:dyDescent="0.25">
      <c r="A67" s="241"/>
      <c r="B67" s="276"/>
      <c r="C67" s="277"/>
      <c r="D67" s="277"/>
      <c r="E67" s="229"/>
      <c r="F67" s="277"/>
      <c r="G67" s="243"/>
    </row>
    <row r="68" spans="1:7" x14ac:dyDescent="0.25">
      <c r="A68" s="241"/>
      <c r="B68" s="243"/>
      <c r="C68" s="229"/>
      <c r="D68" s="229"/>
      <c r="E68" s="229"/>
      <c r="F68" s="229"/>
      <c r="G68" s="243"/>
    </row>
    <row r="69" spans="1:7" x14ac:dyDescent="0.25">
      <c r="A69" s="241"/>
      <c r="B69" s="241"/>
      <c r="C69" s="229"/>
      <c r="D69" s="229"/>
      <c r="E69" s="229"/>
      <c r="F69" s="229"/>
      <c r="G69" s="243"/>
    </row>
    <row r="70" spans="1:7" x14ac:dyDescent="0.25">
      <c r="A70" s="241"/>
      <c r="B70" s="243"/>
      <c r="C70" s="229"/>
      <c r="D70" s="229"/>
      <c r="E70" s="229"/>
      <c r="F70" s="229"/>
      <c r="G70" s="243"/>
    </row>
    <row r="71" spans="1:7" x14ac:dyDescent="0.25">
      <c r="A71" s="241"/>
      <c r="B71" s="243"/>
      <c r="C71" s="229"/>
      <c r="D71" s="229"/>
      <c r="E71" s="229"/>
      <c r="F71" s="229"/>
      <c r="G71" s="243"/>
    </row>
    <row r="72" spans="1:7" x14ac:dyDescent="0.25">
      <c r="A72" s="241"/>
      <c r="B72" s="243"/>
      <c r="C72" s="229"/>
      <c r="D72" s="229"/>
      <c r="E72" s="229"/>
      <c r="F72" s="229"/>
      <c r="G72" s="243"/>
    </row>
    <row r="73" spans="1:7" x14ac:dyDescent="0.25">
      <c r="A73" s="241"/>
      <c r="B73" s="243"/>
      <c r="C73" s="229"/>
      <c r="D73" s="229"/>
      <c r="E73" s="229"/>
      <c r="F73" s="229"/>
      <c r="G73" s="243"/>
    </row>
    <row r="74" spans="1:7" x14ac:dyDescent="0.25">
      <c r="A74" s="241"/>
      <c r="B74" s="243"/>
      <c r="C74" s="229"/>
      <c r="D74" s="229"/>
      <c r="E74" s="229"/>
      <c r="F74" s="229"/>
      <c r="G74" s="243"/>
    </row>
    <row r="75" spans="1:7" x14ac:dyDescent="0.25">
      <c r="A75" s="241"/>
      <c r="B75" s="243"/>
      <c r="C75" s="229"/>
      <c r="D75" s="229"/>
      <c r="E75" s="229"/>
      <c r="F75" s="229"/>
      <c r="G75" s="243"/>
    </row>
    <row r="76" spans="1:7" x14ac:dyDescent="0.25">
      <c r="A76" s="241"/>
      <c r="B76" s="243"/>
      <c r="C76" s="229"/>
      <c r="D76" s="229"/>
      <c r="E76" s="229"/>
      <c r="F76" s="229"/>
      <c r="G76" s="243"/>
    </row>
    <row r="77" spans="1:7" x14ac:dyDescent="0.25">
      <c r="A77" s="241"/>
      <c r="B77" s="243"/>
      <c r="C77" s="229"/>
      <c r="D77" s="229"/>
      <c r="E77" s="229"/>
      <c r="F77" s="229"/>
      <c r="G77" s="243"/>
    </row>
    <row r="78" spans="1:7" x14ac:dyDescent="0.25">
      <c r="A78" s="241"/>
      <c r="B78" s="243"/>
      <c r="C78" s="229"/>
      <c r="D78" s="229"/>
      <c r="E78" s="229"/>
      <c r="F78" s="229"/>
      <c r="G78" s="243"/>
    </row>
    <row r="79" spans="1:7" x14ac:dyDescent="0.25">
      <c r="A79" s="241"/>
      <c r="B79" s="271"/>
      <c r="C79" s="229"/>
      <c r="D79" s="229"/>
      <c r="E79" s="229"/>
      <c r="F79" s="229"/>
      <c r="G79" s="243"/>
    </row>
    <row r="80" spans="1:7" x14ac:dyDescent="0.25">
      <c r="A80" s="241"/>
      <c r="B80" s="271"/>
      <c r="C80" s="229"/>
      <c r="D80" s="229"/>
      <c r="E80" s="229"/>
      <c r="F80" s="229"/>
      <c r="G80" s="243"/>
    </row>
    <row r="81" spans="1:7" x14ac:dyDescent="0.25">
      <c r="A81" s="241"/>
      <c r="B81" s="271"/>
      <c r="C81" s="229"/>
      <c r="D81" s="229"/>
      <c r="E81" s="229"/>
      <c r="F81" s="229"/>
      <c r="G81" s="243"/>
    </row>
    <row r="82" spans="1:7" x14ac:dyDescent="0.25">
      <c r="A82" s="241"/>
      <c r="B82" s="271"/>
      <c r="C82" s="229"/>
      <c r="D82" s="229"/>
      <c r="E82" s="229"/>
      <c r="F82" s="229"/>
      <c r="G82" s="243"/>
    </row>
    <row r="83" spans="1:7" x14ac:dyDescent="0.25">
      <c r="A83" s="241"/>
      <c r="B83" s="271"/>
      <c r="C83" s="229"/>
      <c r="D83" s="229"/>
      <c r="E83" s="229"/>
      <c r="F83" s="229"/>
      <c r="G83" s="243"/>
    </row>
    <row r="84" spans="1:7" x14ac:dyDescent="0.25">
      <c r="A84" s="241"/>
      <c r="B84" s="271"/>
      <c r="C84" s="229"/>
      <c r="D84" s="229"/>
      <c r="E84" s="229"/>
      <c r="F84" s="229"/>
      <c r="G84" s="243"/>
    </row>
    <row r="85" spans="1:7" x14ac:dyDescent="0.25">
      <c r="A85" s="241"/>
      <c r="B85" s="271"/>
      <c r="C85" s="229"/>
      <c r="D85" s="229"/>
      <c r="E85" s="229"/>
      <c r="F85" s="229"/>
      <c r="G85" s="243"/>
    </row>
    <row r="86" spans="1:7" x14ac:dyDescent="0.25">
      <c r="A86" s="241"/>
      <c r="B86" s="271"/>
      <c r="C86" s="229"/>
      <c r="D86" s="229"/>
      <c r="E86" s="229"/>
      <c r="F86" s="229"/>
      <c r="G86" s="243"/>
    </row>
    <row r="87" spans="1:7" x14ac:dyDescent="0.25">
      <c r="A87" s="241"/>
      <c r="B87" s="271"/>
      <c r="C87" s="229"/>
      <c r="D87" s="229"/>
      <c r="E87" s="229"/>
      <c r="F87" s="229"/>
      <c r="G87" s="243"/>
    </row>
    <row r="88" spans="1:7" x14ac:dyDescent="0.25">
      <c r="A88" s="241"/>
      <c r="B88" s="271"/>
      <c r="C88" s="229"/>
      <c r="D88" s="229"/>
      <c r="E88" s="229"/>
      <c r="F88" s="229"/>
      <c r="G88" s="243"/>
    </row>
    <row r="89" spans="1:7" x14ac:dyDescent="0.25">
      <c r="A89" s="265"/>
      <c r="B89" s="265"/>
      <c r="C89" s="265"/>
      <c r="D89" s="265"/>
      <c r="E89" s="265"/>
      <c r="F89" s="265"/>
      <c r="G89" s="265"/>
    </row>
    <row r="90" spans="1:7" x14ac:dyDescent="0.25">
      <c r="A90" s="241"/>
      <c r="B90" s="243"/>
      <c r="C90" s="229"/>
      <c r="D90" s="229"/>
      <c r="E90" s="229"/>
      <c r="F90" s="229"/>
      <c r="G90" s="243"/>
    </row>
    <row r="91" spans="1:7" x14ac:dyDescent="0.25">
      <c r="A91" s="241"/>
      <c r="B91" s="243"/>
      <c r="C91" s="229"/>
      <c r="D91" s="229"/>
      <c r="E91" s="229"/>
      <c r="F91" s="229"/>
      <c r="G91" s="243"/>
    </row>
    <row r="92" spans="1:7" x14ac:dyDescent="0.25">
      <c r="A92" s="241"/>
      <c r="B92" s="243"/>
      <c r="C92" s="229"/>
      <c r="D92" s="229"/>
      <c r="E92" s="229"/>
      <c r="F92" s="229"/>
      <c r="G92" s="243"/>
    </row>
    <row r="93" spans="1:7" x14ac:dyDescent="0.25">
      <c r="A93" s="241"/>
      <c r="B93" s="243"/>
      <c r="C93" s="229"/>
      <c r="D93" s="229"/>
      <c r="E93" s="229"/>
      <c r="F93" s="229"/>
      <c r="G93" s="243"/>
    </row>
    <row r="94" spans="1:7" x14ac:dyDescent="0.25">
      <c r="A94" s="241"/>
      <c r="B94" s="243"/>
      <c r="C94" s="229"/>
      <c r="D94" s="229"/>
      <c r="E94" s="229"/>
      <c r="F94" s="229"/>
      <c r="G94" s="243"/>
    </row>
    <row r="95" spans="1:7" x14ac:dyDescent="0.25">
      <c r="A95" s="241"/>
      <c r="B95" s="243"/>
      <c r="C95" s="229"/>
      <c r="D95" s="229"/>
      <c r="E95" s="229"/>
      <c r="F95" s="229"/>
      <c r="G95" s="243"/>
    </row>
    <row r="96" spans="1:7" x14ac:dyDescent="0.25">
      <c r="A96" s="241"/>
      <c r="B96" s="243"/>
      <c r="C96" s="229"/>
      <c r="D96" s="229"/>
      <c r="E96" s="229"/>
      <c r="F96" s="229"/>
      <c r="G96" s="243"/>
    </row>
    <row r="97" spans="1:7" x14ac:dyDescent="0.25">
      <c r="A97" s="241"/>
      <c r="B97" s="243"/>
      <c r="C97" s="229"/>
      <c r="D97" s="229"/>
      <c r="E97" s="229"/>
      <c r="F97" s="229"/>
      <c r="G97" s="243"/>
    </row>
    <row r="98" spans="1:7" x14ac:dyDescent="0.25">
      <c r="A98" s="241"/>
      <c r="B98" s="243"/>
      <c r="C98" s="229"/>
      <c r="D98" s="229"/>
      <c r="E98" s="229"/>
      <c r="F98" s="229"/>
      <c r="G98" s="243"/>
    </row>
    <row r="99" spans="1:7" x14ac:dyDescent="0.25">
      <c r="A99" s="241"/>
      <c r="B99" s="243"/>
      <c r="C99" s="229"/>
      <c r="D99" s="229"/>
      <c r="E99" s="229"/>
      <c r="F99" s="229"/>
      <c r="G99" s="243"/>
    </row>
    <row r="100" spans="1:7" x14ac:dyDescent="0.25">
      <c r="A100" s="241"/>
      <c r="B100" s="243"/>
      <c r="C100" s="229"/>
      <c r="D100" s="229"/>
      <c r="E100" s="229"/>
      <c r="F100" s="229"/>
      <c r="G100" s="243"/>
    </row>
    <row r="101" spans="1:7" x14ac:dyDescent="0.25">
      <c r="A101" s="241"/>
      <c r="B101" s="243"/>
      <c r="C101" s="229"/>
      <c r="D101" s="229"/>
      <c r="E101" s="229"/>
      <c r="F101" s="229"/>
      <c r="G101" s="243"/>
    </row>
    <row r="102" spans="1:7" x14ac:dyDescent="0.25">
      <c r="A102" s="241"/>
      <c r="B102" s="243"/>
      <c r="C102" s="229"/>
      <c r="D102" s="229"/>
      <c r="E102" s="229"/>
      <c r="F102" s="229"/>
      <c r="G102" s="243"/>
    </row>
    <row r="103" spans="1:7" x14ac:dyDescent="0.25">
      <c r="A103" s="241"/>
      <c r="B103" s="243"/>
      <c r="C103" s="229"/>
      <c r="D103" s="229"/>
      <c r="E103" s="229"/>
      <c r="F103" s="229"/>
      <c r="G103" s="243"/>
    </row>
    <row r="104" spans="1:7" x14ac:dyDescent="0.25">
      <c r="A104" s="241"/>
      <c r="B104" s="243"/>
      <c r="C104" s="229"/>
      <c r="D104" s="229"/>
      <c r="E104" s="229"/>
      <c r="F104" s="229"/>
      <c r="G104" s="243"/>
    </row>
    <row r="105" spans="1:7" x14ac:dyDescent="0.25">
      <c r="A105" s="241"/>
      <c r="B105" s="243"/>
      <c r="C105" s="229"/>
      <c r="D105" s="229"/>
      <c r="E105" s="229"/>
      <c r="F105" s="229"/>
      <c r="G105" s="243"/>
    </row>
    <row r="106" spans="1:7" x14ac:dyDescent="0.25">
      <c r="A106" s="241"/>
      <c r="B106" s="243"/>
      <c r="C106" s="229"/>
      <c r="D106" s="229"/>
      <c r="E106" s="229"/>
      <c r="F106" s="229"/>
      <c r="G106" s="243"/>
    </row>
    <row r="107" spans="1:7" x14ac:dyDescent="0.25">
      <c r="A107" s="241"/>
      <c r="B107" s="243"/>
      <c r="C107" s="229"/>
      <c r="D107" s="229"/>
      <c r="E107" s="229"/>
      <c r="F107" s="229"/>
      <c r="G107" s="243"/>
    </row>
    <row r="108" spans="1:7" x14ac:dyDescent="0.25">
      <c r="A108" s="241"/>
      <c r="B108" s="243"/>
      <c r="C108" s="229"/>
      <c r="D108" s="229"/>
      <c r="E108" s="229"/>
      <c r="F108" s="229"/>
      <c r="G108" s="243"/>
    </row>
    <row r="109" spans="1:7" x14ac:dyDescent="0.25">
      <c r="A109" s="241"/>
      <c r="B109" s="243"/>
      <c r="C109" s="229"/>
      <c r="D109" s="229"/>
      <c r="E109" s="229"/>
      <c r="F109" s="229"/>
      <c r="G109" s="243"/>
    </row>
    <row r="110" spans="1:7" x14ac:dyDescent="0.25">
      <c r="A110" s="241"/>
      <c r="B110" s="243"/>
      <c r="C110" s="229"/>
      <c r="D110" s="229"/>
      <c r="E110" s="229"/>
      <c r="F110" s="229"/>
      <c r="G110" s="243"/>
    </row>
    <row r="111" spans="1:7" x14ac:dyDescent="0.25">
      <c r="A111" s="241"/>
      <c r="B111" s="243"/>
      <c r="C111" s="229"/>
      <c r="D111" s="229"/>
      <c r="E111" s="229"/>
      <c r="F111" s="229"/>
      <c r="G111" s="243"/>
    </row>
    <row r="112" spans="1:7" x14ac:dyDescent="0.25">
      <c r="A112" s="241"/>
      <c r="B112" s="243"/>
      <c r="C112" s="229"/>
      <c r="D112" s="229"/>
      <c r="E112" s="229"/>
      <c r="F112" s="229"/>
      <c r="G112" s="243"/>
    </row>
    <row r="113" spans="1:7" x14ac:dyDescent="0.25">
      <c r="A113" s="241"/>
      <c r="B113" s="243"/>
      <c r="C113" s="229"/>
      <c r="D113" s="229"/>
      <c r="E113" s="229"/>
      <c r="F113" s="229"/>
      <c r="G113" s="243"/>
    </row>
    <row r="114" spans="1:7" x14ac:dyDescent="0.25">
      <c r="A114" s="241"/>
      <c r="B114" s="243"/>
      <c r="C114" s="229"/>
      <c r="D114" s="229"/>
      <c r="E114" s="229"/>
      <c r="F114" s="229"/>
      <c r="G114" s="243"/>
    </row>
    <row r="115" spans="1:7" x14ac:dyDescent="0.25">
      <c r="A115" s="241"/>
      <c r="B115" s="243"/>
      <c r="C115" s="229"/>
      <c r="D115" s="229"/>
      <c r="E115" s="229"/>
      <c r="F115" s="229"/>
      <c r="G115" s="243"/>
    </row>
    <row r="116" spans="1:7" x14ac:dyDescent="0.25">
      <c r="A116" s="241"/>
      <c r="B116" s="243"/>
      <c r="C116" s="229"/>
      <c r="D116" s="229"/>
      <c r="E116" s="229"/>
      <c r="F116" s="229"/>
      <c r="G116" s="243"/>
    </row>
    <row r="117" spans="1:7" x14ac:dyDescent="0.25">
      <c r="A117" s="241"/>
      <c r="B117" s="243"/>
      <c r="C117" s="229"/>
      <c r="D117" s="229"/>
      <c r="E117" s="229"/>
      <c r="F117" s="229"/>
      <c r="G117" s="243"/>
    </row>
    <row r="118" spans="1:7" x14ac:dyDescent="0.25">
      <c r="A118" s="241"/>
      <c r="B118" s="243"/>
      <c r="C118" s="229"/>
      <c r="D118" s="229"/>
      <c r="E118" s="229"/>
      <c r="F118" s="229"/>
      <c r="G118" s="243"/>
    </row>
    <row r="119" spans="1:7" x14ac:dyDescent="0.25">
      <c r="A119" s="241"/>
      <c r="B119" s="243"/>
      <c r="C119" s="229"/>
      <c r="D119" s="229"/>
      <c r="E119" s="229"/>
      <c r="F119" s="229"/>
      <c r="G119" s="243"/>
    </row>
    <row r="120" spans="1:7" x14ac:dyDescent="0.25">
      <c r="A120" s="241"/>
      <c r="B120" s="243"/>
      <c r="C120" s="229"/>
      <c r="D120" s="229"/>
      <c r="E120" s="229"/>
      <c r="F120" s="229"/>
      <c r="G120" s="243"/>
    </row>
    <row r="121" spans="1:7" x14ac:dyDescent="0.25">
      <c r="A121" s="241"/>
      <c r="B121" s="243"/>
      <c r="C121" s="229"/>
      <c r="D121" s="229"/>
      <c r="E121" s="229"/>
      <c r="F121" s="229"/>
      <c r="G121" s="243"/>
    </row>
    <row r="122" spans="1:7" x14ac:dyDescent="0.25">
      <c r="A122" s="241"/>
      <c r="B122" s="243"/>
      <c r="C122" s="229"/>
      <c r="D122" s="229"/>
      <c r="E122" s="229"/>
      <c r="F122" s="229"/>
      <c r="G122" s="243"/>
    </row>
    <row r="123" spans="1:7" x14ac:dyDescent="0.25">
      <c r="A123" s="241"/>
      <c r="B123" s="243"/>
      <c r="C123" s="229"/>
      <c r="D123" s="229"/>
      <c r="E123" s="229"/>
      <c r="F123" s="229"/>
      <c r="G123" s="243"/>
    </row>
    <row r="124" spans="1:7" x14ac:dyDescent="0.25">
      <c r="A124" s="241"/>
      <c r="B124" s="243"/>
      <c r="C124" s="229"/>
      <c r="D124" s="229"/>
      <c r="E124" s="229"/>
      <c r="F124" s="229"/>
      <c r="G124" s="243"/>
    </row>
    <row r="125" spans="1:7" x14ac:dyDescent="0.25">
      <c r="A125" s="241"/>
      <c r="B125" s="243"/>
      <c r="C125" s="229"/>
      <c r="D125" s="229"/>
      <c r="E125" s="229"/>
      <c r="F125" s="229"/>
      <c r="G125" s="243"/>
    </row>
    <row r="126" spans="1:7" x14ac:dyDescent="0.25">
      <c r="A126" s="241"/>
      <c r="B126" s="243"/>
      <c r="C126" s="229"/>
      <c r="D126" s="229"/>
      <c r="E126" s="229"/>
      <c r="F126" s="229"/>
      <c r="G126" s="243"/>
    </row>
    <row r="127" spans="1:7" x14ac:dyDescent="0.25">
      <c r="A127" s="241"/>
      <c r="B127" s="243"/>
      <c r="C127" s="229"/>
      <c r="D127" s="229"/>
      <c r="E127" s="229"/>
      <c r="F127" s="229"/>
      <c r="G127" s="243"/>
    </row>
    <row r="128" spans="1:7" x14ac:dyDescent="0.25">
      <c r="A128" s="241"/>
      <c r="B128" s="243"/>
      <c r="C128" s="229"/>
      <c r="D128" s="229"/>
      <c r="E128" s="229"/>
      <c r="F128" s="229"/>
      <c r="G128" s="243"/>
    </row>
    <row r="129" spans="1:7" x14ac:dyDescent="0.25">
      <c r="A129" s="241"/>
      <c r="B129" s="243"/>
      <c r="C129" s="229"/>
      <c r="D129" s="229"/>
      <c r="E129" s="229"/>
      <c r="F129" s="229"/>
      <c r="G129" s="243"/>
    </row>
    <row r="130" spans="1:7" x14ac:dyDescent="0.25">
      <c r="A130" s="241"/>
      <c r="B130" s="243"/>
      <c r="C130" s="229"/>
      <c r="D130" s="229"/>
      <c r="E130" s="229"/>
      <c r="F130" s="229"/>
      <c r="G130" s="243"/>
    </row>
    <row r="131" spans="1:7" x14ac:dyDescent="0.25">
      <c r="A131" s="241"/>
      <c r="B131" s="243"/>
      <c r="C131" s="229"/>
      <c r="D131" s="229"/>
      <c r="E131" s="229"/>
      <c r="F131" s="229"/>
      <c r="G131" s="243"/>
    </row>
    <row r="132" spans="1:7" x14ac:dyDescent="0.25">
      <c r="A132" s="241"/>
      <c r="B132" s="243"/>
      <c r="C132" s="229"/>
      <c r="D132" s="229"/>
      <c r="E132" s="229"/>
      <c r="F132" s="229"/>
      <c r="G132" s="243"/>
    </row>
    <row r="133" spans="1:7" x14ac:dyDescent="0.25">
      <c r="A133" s="241"/>
      <c r="B133" s="243"/>
      <c r="C133" s="229"/>
      <c r="D133" s="229"/>
      <c r="E133" s="229"/>
      <c r="F133" s="229"/>
      <c r="G133" s="243"/>
    </row>
    <row r="134" spans="1:7" x14ac:dyDescent="0.25">
      <c r="A134" s="241"/>
      <c r="B134" s="243"/>
      <c r="C134" s="229"/>
      <c r="D134" s="229"/>
      <c r="E134" s="229"/>
      <c r="F134" s="229"/>
      <c r="G134" s="243"/>
    </row>
    <row r="135" spans="1:7" x14ac:dyDescent="0.25">
      <c r="A135" s="241"/>
      <c r="B135" s="243"/>
      <c r="C135" s="229"/>
      <c r="D135" s="229"/>
      <c r="E135" s="229"/>
      <c r="F135" s="229"/>
      <c r="G135" s="243"/>
    </row>
    <row r="136" spans="1:7" x14ac:dyDescent="0.25">
      <c r="A136" s="241"/>
      <c r="B136" s="243"/>
      <c r="C136" s="229"/>
      <c r="D136" s="229"/>
      <c r="E136" s="229"/>
      <c r="F136" s="229"/>
      <c r="G136" s="243"/>
    </row>
    <row r="137" spans="1:7" x14ac:dyDescent="0.25">
      <c r="A137" s="241"/>
      <c r="B137" s="243"/>
      <c r="C137" s="229"/>
      <c r="D137" s="229"/>
      <c r="E137" s="229"/>
      <c r="F137" s="229"/>
      <c r="G137" s="243"/>
    </row>
    <row r="138" spans="1:7" x14ac:dyDescent="0.25">
      <c r="A138" s="241"/>
      <c r="B138" s="243"/>
      <c r="C138" s="229"/>
      <c r="D138" s="229"/>
      <c r="E138" s="229"/>
      <c r="F138" s="229"/>
      <c r="G138" s="243"/>
    </row>
    <row r="139" spans="1:7" x14ac:dyDescent="0.25">
      <c r="A139" s="241"/>
      <c r="B139" s="243"/>
      <c r="C139" s="229"/>
      <c r="D139" s="229"/>
      <c r="E139" s="229"/>
      <c r="F139" s="229"/>
      <c r="G139" s="243"/>
    </row>
    <row r="140" spans="1:7" x14ac:dyDescent="0.25">
      <c r="A140" s="265"/>
      <c r="B140" s="265"/>
      <c r="C140" s="265"/>
      <c r="D140" s="265"/>
      <c r="E140" s="265"/>
      <c r="F140" s="265"/>
      <c r="G140" s="265"/>
    </row>
    <row r="141" spans="1:7" x14ac:dyDescent="0.25">
      <c r="A141" s="241"/>
      <c r="B141" s="241"/>
      <c r="C141" s="229"/>
      <c r="D141" s="229"/>
      <c r="E141" s="278"/>
      <c r="F141" s="229"/>
      <c r="G141" s="243"/>
    </row>
    <row r="142" spans="1:7" x14ac:dyDescent="0.25">
      <c r="A142" s="241"/>
      <c r="B142" s="241"/>
      <c r="C142" s="229"/>
      <c r="D142" s="229"/>
      <c r="E142" s="278"/>
      <c r="F142" s="229"/>
      <c r="G142" s="243"/>
    </row>
    <row r="143" spans="1:7" x14ac:dyDescent="0.25">
      <c r="A143" s="241"/>
      <c r="B143" s="241"/>
      <c r="C143" s="229"/>
      <c r="D143" s="229"/>
      <c r="E143" s="278"/>
      <c r="F143" s="229"/>
      <c r="G143" s="243"/>
    </row>
    <row r="144" spans="1:7" x14ac:dyDescent="0.25">
      <c r="A144" s="241"/>
      <c r="B144" s="241"/>
      <c r="C144" s="229"/>
      <c r="D144" s="229"/>
      <c r="E144" s="278"/>
      <c r="F144" s="229"/>
      <c r="G144" s="243"/>
    </row>
    <row r="145" spans="1:7" x14ac:dyDescent="0.25">
      <c r="A145" s="241"/>
      <c r="B145" s="241"/>
      <c r="C145" s="229"/>
      <c r="D145" s="229"/>
      <c r="E145" s="278"/>
      <c r="F145" s="229"/>
      <c r="G145" s="243"/>
    </row>
    <row r="146" spans="1:7" x14ac:dyDescent="0.25">
      <c r="A146" s="241"/>
      <c r="B146" s="241"/>
      <c r="C146" s="229"/>
      <c r="D146" s="229"/>
      <c r="E146" s="278"/>
      <c r="F146" s="229"/>
      <c r="G146" s="243"/>
    </row>
    <row r="147" spans="1:7" x14ac:dyDescent="0.25">
      <c r="A147" s="241"/>
      <c r="B147" s="241"/>
      <c r="C147" s="229"/>
      <c r="D147" s="229"/>
      <c r="E147" s="278"/>
      <c r="F147" s="229"/>
      <c r="G147" s="243"/>
    </row>
    <row r="148" spans="1:7" x14ac:dyDescent="0.25">
      <c r="A148" s="241"/>
      <c r="B148" s="241"/>
      <c r="C148" s="229"/>
      <c r="D148" s="229"/>
      <c r="E148" s="278"/>
      <c r="F148" s="229"/>
      <c r="G148" s="243"/>
    </row>
    <row r="149" spans="1:7" x14ac:dyDescent="0.25">
      <c r="A149" s="241"/>
      <c r="B149" s="241"/>
      <c r="C149" s="229"/>
      <c r="D149" s="229"/>
      <c r="E149" s="278"/>
      <c r="F149" s="229"/>
      <c r="G149" s="243"/>
    </row>
    <row r="150" spans="1:7" x14ac:dyDescent="0.25">
      <c r="A150" s="265"/>
      <c r="B150" s="265"/>
      <c r="C150" s="265"/>
      <c r="D150" s="265"/>
      <c r="E150" s="265"/>
      <c r="F150" s="265"/>
      <c r="G150" s="265"/>
    </row>
    <row r="151" spans="1:7" x14ac:dyDescent="0.25">
      <c r="A151" s="241"/>
      <c r="B151" s="241"/>
      <c r="C151" s="229"/>
      <c r="D151" s="229"/>
      <c r="E151" s="278"/>
      <c r="F151" s="229"/>
      <c r="G151" s="243"/>
    </row>
    <row r="152" spans="1:7" x14ac:dyDescent="0.25">
      <c r="A152" s="241"/>
      <c r="B152" s="241"/>
      <c r="C152" s="229"/>
      <c r="D152" s="229"/>
      <c r="E152" s="278"/>
      <c r="F152" s="229"/>
      <c r="G152" s="243"/>
    </row>
    <row r="153" spans="1:7" x14ac:dyDescent="0.25">
      <c r="A153" s="241"/>
      <c r="B153" s="241"/>
      <c r="C153" s="229"/>
      <c r="D153" s="229"/>
      <c r="E153" s="278"/>
      <c r="F153" s="229"/>
      <c r="G153" s="243"/>
    </row>
    <row r="154" spans="1:7" x14ac:dyDescent="0.25">
      <c r="A154" s="241"/>
      <c r="B154" s="241"/>
      <c r="C154" s="241"/>
      <c r="D154" s="241"/>
      <c r="E154" s="240"/>
      <c r="F154" s="241"/>
      <c r="G154" s="243"/>
    </row>
    <row r="155" spans="1:7" x14ac:dyDescent="0.25">
      <c r="A155" s="241"/>
      <c r="B155" s="241"/>
      <c r="C155" s="241"/>
      <c r="D155" s="241"/>
      <c r="E155" s="240"/>
      <c r="F155" s="241"/>
      <c r="G155" s="243"/>
    </row>
    <row r="156" spans="1:7" x14ac:dyDescent="0.25">
      <c r="A156" s="241"/>
      <c r="B156" s="241"/>
      <c r="C156" s="241"/>
      <c r="D156" s="241"/>
      <c r="E156" s="240"/>
      <c r="F156" s="241"/>
      <c r="G156" s="243"/>
    </row>
    <row r="157" spans="1:7" x14ac:dyDescent="0.25">
      <c r="A157" s="241"/>
      <c r="B157" s="241"/>
      <c r="C157" s="241"/>
      <c r="D157" s="241"/>
      <c r="E157" s="240"/>
      <c r="F157" s="241"/>
      <c r="G157" s="243"/>
    </row>
    <row r="158" spans="1:7" x14ac:dyDescent="0.25">
      <c r="A158" s="241"/>
      <c r="B158" s="241"/>
      <c r="C158" s="241"/>
      <c r="D158" s="241"/>
      <c r="E158" s="240"/>
      <c r="F158" s="241"/>
      <c r="G158" s="243"/>
    </row>
    <row r="159" spans="1:7" x14ac:dyDescent="0.25">
      <c r="A159" s="241"/>
      <c r="B159" s="241"/>
      <c r="C159" s="241"/>
      <c r="D159" s="241"/>
      <c r="E159" s="240"/>
      <c r="F159" s="241"/>
      <c r="G159" s="243"/>
    </row>
    <row r="160" spans="1:7" x14ac:dyDescent="0.25">
      <c r="A160" s="265"/>
      <c r="B160" s="265"/>
      <c r="C160" s="265"/>
      <c r="D160" s="265"/>
      <c r="E160" s="265"/>
      <c r="F160" s="265"/>
      <c r="G160" s="265"/>
    </row>
    <row r="161" spans="1:7" x14ac:dyDescent="0.25">
      <c r="A161" s="241"/>
      <c r="B161" s="279"/>
      <c r="C161" s="229"/>
      <c r="D161" s="229"/>
      <c r="E161" s="278"/>
      <c r="F161" s="229"/>
      <c r="G161" s="243"/>
    </row>
    <row r="162" spans="1:7" x14ac:dyDescent="0.25">
      <c r="A162" s="241"/>
      <c r="B162" s="279"/>
      <c r="C162" s="229"/>
      <c r="D162" s="229"/>
      <c r="E162" s="278"/>
      <c r="F162" s="229"/>
      <c r="G162" s="243"/>
    </row>
    <row r="163" spans="1:7" x14ac:dyDescent="0.25">
      <c r="A163" s="241"/>
      <c r="B163" s="279"/>
      <c r="C163" s="229"/>
      <c r="D163" s="229"/>
      <c r="E163" s="229"/>
      <c r="F163" s="229"/>
      <c r="G163" s="243"/>
    </row>
    <row r="164" spans="1:7" x14ac:dyDescent="0.25">
      <c r="A164" s="241"/>
      <c r="B164" s="279"/>
      <c r="C164" s="229"/>
      <c r="D164" s="229"/>
      <c r="E164" s="229"/>
      <c r="F164" s="229"/>
      <c r="G164" s="243"/>
    </row>
    <row r="165" spans="1:7" x14ac:dyDescent="0.25">
      <c r="A165" s="241"/>
      <c r="B165" s="279"/>
      <c r="C165" s="229"/>
      <c r="D165" s="229"/>
      <c r="E165" s="229"/>
      <c r="F165" s="229"/>
      <c r="G165" s="243"/>
    </row>
    <row r="166" spans="1:7" x14ac:dyDescent="0.25">
      <c r="A166" s="241"/>
      <c r="B166" s="267"/>
      <c r="C166" s="229"/>
      <c r="D166" s="229"/>
      <c r="E166" s="229"/>
      <c r="F166" s="229"/>
      <c r="G166" s="243"/>
    </row>
    <row r="167" spans="1:7" x14ac:dyDescent="0.25">
      <c r="A167" s="241"/>
      <c r="B167" s="267"/>
      <c r="C167" s="229"/>
      <c r="D167" s="229"/>
      <c r="E167" s="229"/>
      <c r="F167" s="229"/>
      <c r="G167" s="243"/>
    </row>
    <row r="168" spans="1:7" x14ac:dyDescent="0.25">
      <c r="A168" s="241"/>
      <c r="B168" s="279"/>
      <c r="C168" s="229"/>
      <c r="D168" s="229"/>
      <c r="E168" s="229"/>
      <c r="F168" s="229"/>
      <c r="G168" s="243"/>
    </row>
    <row r="169" spans="1:7" x14ac:dyDescent="0.25">
      <c r="A169" s="241"/>
      <c r="B169" s="279"/>
      <c r="C169" s="229"/>
      <c r="D169" s="229"/>
      <c r="E169" s="229"/>
      <c r="F169" s="229"/>
      <c r="G169" s="243"/>
    </row>
    <row r="170" spans="1:7" x14ac:dyDescent="0.25">
      <c r="A170" s="265"/>
      <c r="B170" s="265"/>
      <c r="C170" s="265"/>
      <c r="D170" s="265"/>
      <c r="E170" s="265"/>
      <c r="F170" s="265"/>
      <c r="G170" s="265"/>
    </row>
    <row r="171" spans="1:7" x14ac:dyDescent="0.25">
      <c r="A171" s="241"/>
      <c r="B171" s="241"/>
      <c r="C171" s="229"/>
      <c r="D171" s="229"/>
      <c r="E171" s="278"/>
      <c r="F171" s="229"/>
      <c r="G171" s="243"/>
    </row>
    <row r="172" spans="1:7" x14ac:dyDescent="0.25">
      <c r="A172" s="241"/>
      <c r="B172" s="280"/>
      <c r="C172" s="229"/>
      <c r="D172" s="229"/>
      <c r="E172" s="278"/>
      <c r="F172" s="229"/>
      <c r="G172" s="243"/>
    </row>
    <row r="173" spans="1:7" x14ac:dyDescent="0.25">
      <c r="A173" s="241"/>
      <c r="B173" s="280"/>
      <c r="C173" s="229"/>
      <c r="D173" s="229"/>
      <c r="E173" s="278"/>
      <c r="F173" s="229"/>
      <c r="G173" s="243"/>
    </row>
    <row r="174" spans="1:7" x14ac:dyDescent="0.25">
      <c r="A174" s="241"/>
      <c r="B174" s="280"/>
      <c r="C174" s="229"/>
      <c r="D174" s="229"/>
      <c r="E174" s="278"/>
      <c r="F174" s="229"/>
      <c r="G174" s="243"/>
    </row>
    <row r="175" spans="1:7" x14ac:dyDescent="0.25">
      <c r="A175" s="241"/>
      <c r="B175" s="280"/>
      <c r="C175" s="229"/>
      <c r="D175" s="229"/>
      <c r="E175" s="278"/>
      <c r="F175" s="229"/>
      <c r="G175" s="243"/>
    </row>
    <row r="176" spans="1:7" x14ac:dyDescent="0.25">
      <c r="A176" s="241"/>
      <c r="B176" s="243"/>
      <c r="C176" s="243"/>
      <c r="D176" s="243"/>
      <c r="E176" s="243"/>
      <c r="F176" s="243"/>
      <c r="G176" s="243"/>
    </row>
    <row r="177" spans="1:7" x14ac:dyDescent="0.25">
      <c r="A177" s="241"/>
      <c r="B177" s="243"/>
      <c r="C177" s="243"/>
      <c r="D177" s="243"/>
      <c r="E177" s="243"/>
      <c r="F177" s="243"/>
      <c r="G177" s="243"/>
    </row>
    <row r="178" spans="1:7" x14ac:dyDescent="0.25">
      <c r="A178" s="241"/>
      <c r="B178" s="243"/>
      <c r="C178" s="243"/>
      <c r="D178" s="243"/>
      <c r="E178" s="243"/>
      <c r="F178" s="243"/>
      <c r="G178" s="243"/>
    </row>
    <row r="179" spans="1:7" ht="18.75" x14ac:dyDescent="0.25">
      <c r="A179" s="281"/>
      <c r="B179" s="282"/>
      <c r="C179" s="283"/>
      <c r="D179" s="283"/>
      <c r="E179" s="283"/>
      <c r="F179" s="283"/>
      <c r="G179" s="283"/>
    </row>
    <row r="180" spans="1:7" x14ac:dyDescent="0.25">
      <c r="A180" s="265"/>
      <c r="B180" s="265"/>
      <c r="C180" s="265"/>
      <c r="D180" s="265"/>
      <c r="E180" s="265"/>
      <c r="F180" s="265"/>
      <c r="G180" s="265"/>
    </row>
    <row r="181" spans="1:7" x14ac:dyDescent="0.25">
      <c r="A181" s="241"/>
      <c r="B181" s="243"/>
      <c r="C181" s="275"/>
      <c r="D181" s="241"/>
      <c r="E181" s="242"/>
      <c r="F181" s="251"/>
      <c r="G181" s="251"/>
    </row>
    <row r="182" spans="1:7" x14ac:dyDescent="0.25">
      <c r="A182" s="242"/>
      <c r="B182" s="284"/>
      <c r="C182" s="242"/>
      <c r="D182" s="242"/>
      <c r="E182" s="242"/>
      <c r="F182" s="251"/>
      <c r="G182" s="251"/>
    </row>
    <row r="183" spans="1:7" x14ac:dyDescent="0.25">
      <c r="A183" s="241"/>
      <c r="B183" s="243"/>
      <c r="C183" s="242"/>
      <c r="D183" s="242"/>
      <c r="E183" s="242"/>
      <c r="F183" s="251"/>
      <c r="G183" s="251"/>
    </row>
    <row r="184" spans="1:7" x14ac:dyDescent="0.25">
      <c r="A184" s="241"/>
      <c r="B184" s="243"/>
      <c r="C184" s="275"/>
      <c r="D184" s="285"/>
      <c r="E184" s="242"/>
      <c r="F184" s="230"/>
      <c r="G184" s="230"/>
    </row>
    <row r="185" spans="1:7" x14ac:dyDescent="0.25">
      <c r="A185" s="241"/>
      <c r="B185" s="243"/>
      <c r="C185" s="275"/>
      <c r="D185" s="285"/>
      <c r="E185" s="242"/>
      <c r="F185" s="230"/>
      <c r="G185" s="230"/>
    </row>
    <row r="186" spans="1:7" x14ac:dyDescent="0.25">
      <c r="A186" s="241"/>
      <c r="B186" s="243"/>
      <c r="C186" s="275"/>
      <c r="D186" s="285"/>
      <c r="E186" s="242"/>
      <c r="F186" s="230"/>
      <c r="G186" s="230"/>
    </row>
    <row r="187" spans="1:7" x14ac:dyDescent="0.25">
      <c r="A187" s="241"/>
      <c r="B187" s="243"/>
      <c r="C187" s="275"/>
      <c r="D187" s="285"/>
      <c r="E187" s="242"/>
      <c r="F187" s="230"/>
      <c r="G187" s="230"/>
    </row>
    <row r="188" spans="1:7" x14ac:dyDescent="0.25">
      <c r="A188" s="241"/>
      <c r="B188" s="243"/>
      <c r="C188" s="275"/>
      <c r="D188" s="285"/>
      <c r="E188" s="242"/>
      <c r="F188" s="230"/>
      <c r="G188" s="230"/>
    </row>
    <row r="189" spans="1:7" x14ac:dyDescent="0.25">
      <c r="A189" s="241"/>
      <c r="B189" s="243"/>
      <c r="C189" s="275"/>
      <c r="D189" s="285"/>
      <c r="E189" s="242"/>
      <c r="F189" s="230"/>
      <c r="G189" s="230"/>
    </row>
    <row r="190" spans="1:7" x14ac:dyDescent="0.25">
      <c r="A190" s="241"/>
      <c r="B190" s="243"/>
      <c r="C190" s="275"/>
      <c r="D190" s="285"/>
      <c r="E190" s="242"/>
      <c r="F190" s="230"/>
      <c r="G190" s="230"/>
    </row>
    <row r="191" spans="1:7" x14ac:dyDescent="0.25">
      <c r="A191" s="241"/>
      <c r="B191" s="243"/>
      <c r="C191" s="275"/>
      <c r="D191" s="285"/>
      <c r="E191" s="242"/>
      <c r="F191" s="230"/>
      <c r="G191" s="230"/>
    </row>
    <row r="192" spans="1:7" x14ac:dyDescent="0.25">
      <c r="A192" s="241"/>
      <c r="B192" s="243"/>
      <c r="C192" s="275"/>
      <c r="D192" s="285"/>
      <c r="E192" s="242"/>
      <c r="F192" s="230"/>
      <c r="G192" s="230"/>
    </row>
    <row r="193" spans="1:7" x14ac:dyDescent="0.25">
      <c r="A193" s="241"/>
      <c r="B193" s="243"/>
      <c r="C193" s="275"/>
      <c r="D193" s="285"/>
      <c r="E193" s="243"/>
      <c r="F193" s="230"/>
      <c r="G193" s="230"/>
    </row>
    <row r="194" spans="1:7" x14ac:dyDescent="0.25">
      <c r="A194" s="241"/>
      <c r="B194" s="243"/>
      <c r="C194" s="275"/>
      <c r="D194" s="285"/>
      <c r="E194" s="243"/>
      <c r="F194" s="230"/>
      <c r="G194" s="230"/>
    </row>
    <row r="195" spans="1:7" x14ac:dyDescent="0.25">
      <c r="A195" s="241"/>
      <c r="B195" s="243"/>
      <c r="C195" s="275"/>
      <c r="D195" s="285"/>
      <c r="E195" s="243"/>
      <c r="F195" s="230"/>
      <c r="G195" s="230"/>
    </row>
    <row r="196" spans="1:7" x14ac:dyDescent="0.25">
      <c r="A196" s="241"/>
      <c r="B196" s="243"/>
      <c r="C196" s="275"/>
      <c r="D196" s="285"/>
      <c r="E196" s="243"/>
      <c r="F196" s="230"/>
      <c r="G196" s="230"/>
    </row>
    <row r="197" spans="1:7" x14ac:dyDescent="0.25">
      <c r="A197" s="241"/>
      <c r="B197" s="243"/>
      <c r="C197" s="275"/>
      <c r="D197" s="285"/>
      <c r="E197" s="243"/>
      <c r="F197" s="230"/>
      <c r="G197" s="230"/>
    </row>
    <row r="198" spans="1:7" x14ac:dyDescent="0.25">
      <c r="A198" s="241"/>
      <c r="B198" s="243"/>
      <c r="C198" s="275"/>
      <c r="D198" s="285"/>
      <c r="E198" s="243"/>
      <c r="F198" s="230"/>
      <c r="G198" s="230"/>
    </row>
    <row r="199" spans="1:7" x14ac:dyDescent="0.25">
      <c r="A199" s="241"/>
      <c r="B199" s="243"/>
      <c r="C199" s="275"/>
      <c r="D199" s="285"/>
      <c r="E199" s="241"/>
      <c r="F199" s="230"/>
      <c r="G199" s="230"/>
    </row>
    <row r="200" spans="1:7" x14ac:dyDescent="0.25">
      <c r="A200" s="241"/>
      <c r="B200" s="243"/>
      <c r="C200" s="275"/>
      <c r="D200" s="285"/>
      <c r="E200" s="286"/>
      <c r="F200" s="230"/>
      <c r="G200" s="230"/>
    </row>
    <row r="201" spans="1:7" x14ac:dyDescent="0.25">
      <c r="A201" s="241"/>
      <c r="B201" s="243"/>
      <c r="C201" s="275"/>
      <c r="D201" s="285"/>
      <c r="E201" s="286"/>
      <c r="F201" s="230"/>
      <c r="G201" s="230"/>
    </row>
    <row r="202" spans="1:7" x14ac:dyDescent="0.25">
      <c r="A202" s="241"/>
      <c r="B202" s="243"/>
      <c r="C202" s="275"/>
      <c r="D202" s="285"/>
      <c r="E202" s="286"/>
      <c r="F202" s="230"/>
      <c r="G202" s="230"/>
    </row>
    <row r="203" spans="1:7" x14ac:dyDescent="0.25">
      <c r="A203" s="241"/>
      <c r="B203" s="243"/>
      <c r="C203" s="275"/>
      <c r="D203" s="285"/>
      <c r="E203" s="286"/>
      <c r="F203" s="230"/>
      <c r="G203" s="230"/>
    </row>
    <row r="204" spans="1:7" x14ac:dyDescent="0.25">
      <c r="A204" s="241"/>
      <c r="B204" s="243"/>
      <c r="C204" s="275"/>
      <c r="D204" s="285"/>
      <c r="E204" s="286"/>
      <c r="F204" s="230"/>
      <c r="G204" s="230"/>
    </row>
    <row r="205" spans="1:7" x14ac:dyDescent="0.25">
      <c r="A205" s="241"/>
      <c r="B205" s="243"/>
      <c r="C205" s="275"/>
      <c r="D205" s="285"/>
      <c r="E205" s="286"/>
      <c r="F205" s="230"/>
      <c r="G205" s="230"/>
    </row>
    <row r="206" spans="1:7" x14ac:dyDescent="0.25">
      <c r="A206" s="241"/>
      <c r="B206" s="243"/>
      <c r="C206" s="275"/>
      <c r="D206" s="285"/>
      <c r="E206" s="286"/>
      <c r="F206" s="230"/>
      <c r="G206" s="230"/>
    </row>
    <row r="207" spans="1:7" x14ac:dyDescent="0.25">
      <c r="A207" s="241"/>
      <c r="B207" s="243"/>
      <c r="C207" s="275"/>
      <c r="D207" s="285"/>
      <c r="E207" s="286"/>
      <c r="F207" s="230"/>
      <c r="G207" s="230"/>
    </row>
    <row r="208" spans="1:7" x14ac:dyDescent="0.25">
      <c r="A208" s="241"/>
      <c r="B208" s="287"/>
      <c r="C208" s="288"/>
      <c r="D208" s="289"/>
      <c r="E208" s="286"/>
      <c r="F208" s="290"/>
      <c r="G208" s="290"/>
    </row>
    <row r="209" spans="1:7" x14ac:dyDescent="0.25">
      <c r="A209" s="265"/>
      <c r="B209" s="265"/>
      <c r="C209" s="265"/>
      <c r="D209" s="265"/>
      <c r="E209" s="265"/>
      <c r="F209" s="265"/>
      <c r="G209" s="265"/>
    </row>
    <row r="210" spans="1:7" x14ac:dyDescent="0.25">
      <c r="A210" s="241"/>
      <c r="B210" s="241"/>
      <c r="C210" s="229"/>
      <c r="D210" s="241"/>
      <c r="E210" s="241"/>
      <c r="F210" s="270"/>
      <c r="G210" s="270"/>
    </row>
    <row r="211" spans="1:7" x14ac:dyDescent="0.25">
      <c r="A211" s="241"/>
      <c r="B211" s="241"/>
      <c r="C211" s="241"/>
      <c r="D211" s="241"/>
      <c r="E211" s="241"/>
      <c r="F211" s="270"/>
      <c r="G211" s="270"/>
    </row>
    <row r="212" spans="1:7" x14ac:dyDescent="0.25">
      <c r="A212" s="241"/>
      <c r="B212" s="243"/>
      <c r="C212" s="241"/>
      <c r="D212" s="241"/>
      <c r="E212" s="241"/>
      <c r="F212" s="270"/>
      <c r="G212" s="270"/>
    </row>
    <row r="213" spans="1:7" x14ac:dyDescent="0.25">
      <c r="A213" s="241"/>
      <c r="B213" s="241"/>
      <c r="C213" s="275"/>
      <c r="D213" s="285"/>
      <c r="E213" s="241"/>
      <c r="F213" s="230"/>
      <c r="G213" s="230"/>
    </row>
    <row r="214" spans="1:7" x14ac:dyDescent="0.25">
      <c r="A214" s="241"/>
      <c r="B214" s="241"/>
      <c r="C214" s="275"/>
      <c r="D214" s="285"/>
      <c r="E214" s="241"/>
      <c r="F214" s="230"/>
      <c r="G214" s="230"/>
    </row>
    <row r="215" spans="1:7" x14ac:dyDescent="0.25">
      <c r="A215" s="241"/>
      <c r="B215" s="241"/>
      <c r="C215" s="275"/>
      <c r="D215" s="285"/>
      <c r="E215" s="241"/>
      <c r="F215" s="230"/>
      <c r="G215" s="230"/>
    </row>
    <row r="216" spans="1:7" x14ac:dyDescent="0.25">
      <c r="A216" s="241"/>
      <c r="B216" s="241"/>
      <c r="C216" s="275"/>
      <c r="D216" s="285"/>
      <c r="E216" s="241"/>
      <c r="F216" s="230"/>
      <c r="G216" s="230"/>
    </row>
    <row r="217" spans="1:7" x14ac:dyDescent="0.25">
      <c r="A217" s="241"/>
      <c r="B217" s="241"/>
      <c r="C217" s="275"/>
      <c r="D217" s="285"/>
      <c r="E217" s="241"/>
      <c r="F217" s="230"/>
      <c r="G217" s="230"/>
    </row>
    <row r="218" spans="1:7" x14ac:dyDescent="0.25">
      <c r="A218" s="241"/>
      <c r="B218" s="241"/>
      <c r="C218" s="275"/>
      <c r="D218" s="285"/>
      <c r="E218" s="241"/>
      <c r="F218" s="230"/>
      <c r="G218" s="230"/>
    </row>
    <row r="219" spans="1:7" x14ac:dyDescent="0.25">
      <c r="A219" s="241"/>
      <c r="B219" s="241"/>
      <c r="C219" s="275"/>
      <c r="D219" s="285"/>
      <c r="E219" s="241"/>
      <c r="F219" s="230"/>
      <c r="G219" s="230"/>
    </row>
    <row r="220" spans="1:7" x14ac:dyDescent="0.25">
      <c r="A220" s="241"/>
      <c r="B220" s="241"/>
      <c r="C220" s="275"/>
      <c r="D220" s="285"/>
      <c r="E220" s="241"/>
      <c r="F220" s="230"/>
      <c r="G220" s="230"/>
    </row>
    <row r="221" spans="1:7" x14ac:dyDescent="0.25">
      <c r="A221" s="241"/>
      <c r="B221" s="287"/>
      <c r="C221" s="275"/>
      <c r="D221" s="285"/>
      <c r="E221" s="241"/>
      <c r="F221" s="230"/>
      <c r="G221" s="230"/>
    </row>
    <row r="222" spans="1:7" x14ac:dyDescent="0.25">
      <c r="A222" s="241"/>
      <c r="B222" s="271"/>
      <c r="C222" s="275"/>
      <c r="D222" s="285"/>
      <c r="E222" s="241"/>
      <c r="F222" s="230"/>
      <c r="G222" s="230"/>
    </row>
    <row r="223" spans="1:7" x14ac:dyDescent="0.25">
      <c r="A223" s="241"/>
      <c r="B223" s="271"/>
      <c r="C223" s="275"/>
      <c r="D223" s="285"/>
      <c r="E223" s="241"/>
      <c r="F223" s="230"/>
      <c r="G223" s="230"/>
    </row>
    <row r="224" spans="1:7" x14ac:dyDescent="0.25">
      <c r="A224" s="241"/>
      <c r="B224" s="271"/>
      <c r="C224" s="275"/>
      <c r="D224" s="285"/>
      <c r="E224" s="241"/>
      <c r="F224" s="230"/>
      <c r="G224" s="230"/>
    </row>
    <row r="225" spans="1:7" x14ac:dyDescent="0.25">
      <c r="A225" s="241"/>
      <c r="B225" s="271"/>
      <c r="C225" s="275"/>
      <c r="D225" s="285"/>
      <c r="E225" s="241"/>
      <c r="F225" s="230"/>
      <c r="G225" s="230"/>
    </row>
    <row r="226" spans="1:7" x14ac:dyDescent="0.25">
      <c r="A226" s="241"/>
      <c r="B226" s="271"/>
      <c r="C226" s="275"/>
      <c r="D226" s="285"/>
      <c r="E226" s="241"/>
      <c r="F226" s="230"/>
      <c r="G226" s="230"/>
    </row>
    <row r="227" spans="1:7" x14ac:dyDescent="0.25">
      <c r="A227" s="241"/>
      <c r="B227" s="271"/>
      <c r="C227" s="275"/>
      <c r="D227" s="285"/>
      <c r="E227" s="241"/>
      <c r="F227" s="230"/>
      <c r="G227" s="230"/>
    </row>
    <row r="228" spans="1:7" x14ac:dyDescent="0.25">
      <c r="A228" s="241"/>
      <c r="B228" s="271"/>
      <c r="C228" s="241"/>
      <c r="D228" s="241"/>
      <c r="E228" s="241"/>
      <c r="F228" s="230"/>
      <c r="G228" s="230"/>
    </row>
    <row r="229" spans="1:7" x14ac:dyDescent="0.25">
      <c r="A229" s="241"/>
      <c r="B229" s="271"/>
      <c r="C229" s="241"/>
      <c r="D229" s="241"/>
      <c r="E229" s="241"/>
      <c r="F229" s="230"/>
      <c r="G229" s="230"/>
    </row>
    <row r="230" spans="1:7" x14ac:dyDescent="0.25">
      <c r="A230" s="241"/>
      <c r="B230" s="271"/>
      <c r="C230" s="241"/>
      <c r="D230" s="241"/>
      <c r="E230" s="241"/>
      <c r="F230" s="230"/>
      <c r="G230" s="230"/>
    </row>
    <row r="231" spans="1:7" x14ac:dyDescent="0.25">
      <c r="A231" s="265"/>
      <c r="B231" s="265"/>
      <c r="C231" s="265"/>
      <c r="D231" s="265"/>
      <c r="E231" s="265"/>
      <c r="F231" s="265"/>
      <c r="G231" s="265"/>
    </row>
    <row r="232" spans="1:7" x14ac:dyDescent="0.25">
      <c r="A232" s="241"/>
      <c r="B232" s="241"/>
      <c r="C232" s="229"/>
      <c r="D232" s="241"/>
      <c r="E232" s="241"/>
      <c r="F232" s="270"/>
      <c r="G232" s="270"/>
    </row>
    <row r="233" spans="1:7" x14ac:dyDescent="0.25">
      <c r="A233" s="241"/>
      <c r="B233" s="241"/>
      <c r="C233" s="241"/>
      <c r="D233" s="241"/>
      <c r="E233" s="241"/>
      <c r="F233" s="270"/>
      <c r="G233" s="270"/>
    </row>
    <row r="234" spans="1:7" x14ac:dyDescent="0.25">
      <c r="A234" s="241"/>
      <c r="B234" s="243"/>
      <c r="C234" s="241"/>
      <c r="D234" s="241"/>
      <c r="E234" s="241"/>
      <c r="F234" s="270"/>
      <c r="G234" s="270"/>
    </row>
    <row r="235" spans="1:7" x14ac:dyDescent="0.25">
      <c r="A235" s="241"/>
      <c r="B235" s="241"/>
      <c r="C235" s="275"/>
      <c r="D235" s="285"/>
      <c r="E235" s="241"/>
      <c r="F235" s="230"/>
      <c r="G235" s="230"/>
    </row>
    <row r="236" spans="1:7" x14ac:dyDescent="0.25">
      <c r="A236" s="241"/>
      <c r="B236" s="241"/>
      <c r="C236" s="275"/>
      <c r="D236" s="285"/>
      <c r="E236" s="241"/>
      <c r="F236" s="230"/>
      <c r="G236" s="230"/>
    </row>
    <row r="237" spans="1:7" x14ac:dyDescent="0.25">
      <c r="A237" s="241"/>
      <c r="B237" s="241"/>
      <c r="C237" s="275"/>
      <c r="D237" s="285"/>
      <c r="E237" s="241"/>
      <c r="F237" s="230"/>
      <c r="G237" s="230"/>
    </row>
    <row r="238" spans="1:7" x14ac:dyDescent="0.25">
      <c r="A238" s="241"/>
      <c r="B238" s="241"/>
      <c r="C238" s="275"/>
      <c r="D238" s="285"/>
      <c r="E238" s="241"/>
      <c r="F238" s="230"/>
      <c r="G238" s="230"/>
    </row>
    <row r="239" spans="1:7" x14ac:dyDescent="0.25">
      <c r="A239" s="241"/>
      <c r="B239" s="241"/>
      <c r="C239" s="275"/>
      <c r="D239" s="285"/>
      <c r="E239" s="241"/>
      <c r="F239" s="230"/>
      <c r="G239" s="230"/>
    </row>
    <row r="240" spans="1:7" x14ac:dyDescent="0.25">
      <c r="A240" s="241"/>
      <c r="B240" s="241"/>
      <c r="C240" s="275"/>
      <c r="D240" s="285"/>
      <c r="E240" s="241"/>
      <c r="F240" s="230"/>
      <c r="G240" s="230"/>
    </row>
    <row r="241" spans="1:7" x14ac:dyDescent="0.25">
      <c r="A241" s="241"/>
      <c r="B241" s="241"/>
      <c r="C241" s="275"/>
      <c r="D241" s="285"/>
      <c r="E241" s="241"/>
      <c r="F241" s="230"/>
      <c r="G241" s="230"/>
    </row>
    <row r="242" spans="1:7" x14ac:dyDescent="0.25">
      <c r="A242" s="241"/>
      <c r="B242" s="241"/>
      <c r="C242" s="275"/>
      <c r="D242" s="285"/>
      <c r="E242" s="241"/>
      <c r="F242" s="230"/>
      <c r="G242" s="230"/>
    </row>
    <row r="243" spans="1:7" x14ac:dyDescent="0.25">
      <c r="A243" s="241"/>
      <c r="B243" s="287"/>
      <c r="C243" s="275"/>
      <c r="D243" s="285"/>
      <c r="E243" s="241"/>
      <c r="F243" s="230"/>
      <c r="G243" s="230"/>
    </row>
    <row r="244" spans="1:7" x14ac:dyDescent="0.25">
      <c r="A244" s="241"/>
      <c r="B244" s="271"/>
      <c r="C244" s="275"/>
      <c r="D244" s="285"/>
      <c r="E244" s="241"/>
      <c r="F244" s="230"/>
      <c r="G244" s="230"/>
    </row>
    <row r="245" spans="1:7" x14ac:dyDescent="0.25">
      <c r="A245" s="241"/>
      <c r="B245" s="271"/>
      <c r="C245" s="275"/>
      <c r="D245" s="285"/>
      <c r="E245" s="241"/>
      <c r="F245" s="230"/>
      <c r="G245" s="230"/>
    </row>
    <row r="246" spans="1:7" x14ac:dyDescent="0.25">
      <c r="A246" s="241"/>
      <c r="B246" s="271"/>
      <c r="C246" s="275"/>
      <c r="D246" s="285"/>
      <c r="E246" s="241"/>
      <c r="F246" s="230"/>
      <c r="G246" s="230"/>
    </row>
    <row r="247" spans="1:7" x14ac:dyDescent="0.25">
      <c r="A247" s="241"/>
      <c r="B247" s="271"/>
      <c r="C247" s="275"/>
      <c r="D247" s="285"/>
      <c r="E247" s="241"/>
      <c r="F247" s="230"/>
      <c r="G247" s="230"/>
    </row>
    <row r="248" spans="1:7" x14ac:dyDescent="0.25">
      <c r="A248" s="241"/>
      <c r="B248" s="271"/>
      <c r="C248" s="275"/>
      <c r="D248" s="285"/>
      <c r="E248" s="241"/>
      <c r="F248" s="230"/>
      <c r="G248" s="230"/>
    </row>
    <row r="249" spans="1:7" x14ac:dyDescent="0.25">
      <c r="A249" s="241"/>
      <c r="B249" s="271"/>
      <c r="C249" s="275"/>
      <c r="D249" s="285"/>
      <c r="E249" s="241"/>
      <c r="F249" s="230"/>
      <c r="G249" s="230"/>
    </row>
    <row r="250" spans="1:7" x14ac:dyDescent="0.25">
      <c r="A250" s="241"/>
      <c r="B250" s="271"/>
      <c r="C250" s="241"/>
      <c r="D250" s="241"/>
      <c r="E250" s="241"/>
      <c r="F250" s="291"/>
      <c r="G250" s="291"/>
    </row>
    <row r="251" spans="1:7" x14ac:dyDescent="0.25">
      <c r="A251" s="241"/>
      <c r="B251" s="271"/>
      <c r="C251" s="241"/>
      <c r="D251" s="241"/>
      <c r="E251" s="241"/>
      <c r="F251" s="291"/>
      <c r="G251" s="291"/>
    </row>
    <row r="252" spans="1:7" x14ac:dyDescent="0.25">
      <c r="A252" s="241"/>
      <c r="B252" s="271"/>
      <c r="C252" s="241"/>
      <c r="D252" s="241"/>
      <c r="E252" s="241"/>
      <c r="F252" s="291"/>
      <c r="G252" s="291"/>
    </row>
    <row r="253" spans="1:7" x14ac:dyDescent="0.25">
      <c r="A253" s="265"/>
      <c r="B253" s="265"/>
      <c r="C253" s="265"/>
      <c r="D253" s="265"/>
      <c r="E253" s="265"/>
      <c r="F253" s="265"/>
      <c r="G253" s="265"/>
    </row>
    <row r="254" spans="1:7" x14ac:dyDescent="0.25">
      <c r="A254" s="241"/>
      <c r="B254" s="241"/>
      <c r="C254" s="229"/>
      <c r="D254" s="241"/>
      <c r="E254" s="286"/>
      <c r="F254" s="286"/>
      <c r="G254" s="286"/>
    </row>
    <row r="255" spans="1:7" x14ac:dyDescent="0.25">
      <c r="A255" s="241"/>
      <c r="B255" s="241"/>
      <c r="C255" s="229"/>
      <c r="D255" s="241"/>
      <c r="E255" s="286"/>
      <c r="F255" s="286"/>
      <c r="G255" s="240"/>
    </row>
    <row r="256" spans="1:7" x14ac:dyDescent="0.25">
      <c r="A256" s="241"/>
      <c r="B256" s="241"/>
      <c r="C256" s="229"/>
      <c r="D256" s="241"/>
      <c r="E256" s="286"/>
      <c r="F256" s="286"/>
      <c r="G256" s="240"/>
    </row>
    <row r="257" spans="1:7" x14ac:dyDescent="0.25">
      <c r="A257" s="241"/>
      <c r="B257" s="243"/>
      <c r="C257" s="229"/>
      <c r="D257" s="242"/>
      <c r="E257" s="242"/>
      <c r="F257" s="251"/>
      <c r="G257" s="251"/>
    </row>
    <row r="258" spans="1:7" x14ac:dyDescent="0.25">
      <c r="A258" s="241"/>
      <c r="B258" s="241"/>
      <c r="C258" s="229"/>
      <c r="D258" s="241"/>
      <c r="E258" s="286"/>
      <c r="F258" s="286"/>
      <c r="G258" s="240"/>
    </row>
    <row r="259" spans="1:7" x14ac:dyDescent="0.25">
      <c r="A259" s="241"/>
      <c r="B259" s="271"/>
      <c r="C259" s="229"/>
      <c r="D259" s="241"/>
      <c r="E259" s="286"/>
      <c r="F259" s="286"/>
      <c r="G259" s="240"/>
    </row>
    <row r="260" spans="1:7" x14ac:dyDescent="0.25">
      <c r="A260" s="241"/>
      <c r="B260" s="271"/>
      <c r="C260" s="292"/>
      <c r="D260" s="241"/>
      <c r="E260" s="286"/>
      <c r="F260" s="286"/>
      <c r="G260" s="240"/>
    </row>
    <row r="261" spans="1:7" x14ac:dyDescent="0.25">
      <c r="A261" s="241"/>
      <c r="B261" s="271"/>
      <c r="C261" s="229"/>
      <c r="D261" s="241"/>
      <c r="E261" s="286"/>
      <c r="F261" s="286"/>
      <c r="G261" s="240"/>
    </row>
    <row r="262" spans="1:7" x14ac:dyDescent="0.25">
      <c r="A262" s="241"/>
      <c r="B262" s="271"/>
      <c r="C262" s="229"/>
      <c r="D262" s="241"/>
      <c r="E262" s="286"/>
      <c r="F262" s="286"/>
      <c r="G262" s="240"/>
    </row>
    <row r="263" spans="1:7" x14ac:dyDescent="0.25">
      <c r="A263" s="241"/>
      <c r="B263" s="271"/>
      <c r="C263" s="229"/>
      <c r="D263" s="241"/>
      <c r="E263" s="286"/>
      <c r="F263" s="286"/>
      <c r="G263" s="240"/>
    </row>
    <row r="264" spans="1:7" x14ac:dyDescent="0.25">
      <c r="A264" s="241"/>
      <c r="B264" s="271"/>
      <c r="C264" s="229"/>
      <c r="D264" s="241"/>
      <c r="E264" s="286"/>
      <c r="F264" s="286"/>
      <c r="G264" s="240"/>
    </row>
    <row r="265" spans="1:7" x14ac:dyDescent="0.25">
      <c r="A265" s="241"/>
      <c r="B265" s="271"/>
      <c r="C265" s="229"/>
      <c r="D265" s="241"/>
      <c r="E265" s="286"/>
      <c r="F265" s="286"/>
      <c r="G265" s="240"/>
    </row>
    <row r="266" spans="1:7" x14ac:dyDescent="0.25">
      <c r="A266" s="241"/>
      <c r="B266" s="271"/>
      <c r="C266" s="229"/>
      <c r="D266" s="241"/>
      <c r="E266" s="286"/>
      <c r="F266" s="286"/>
      <c r="G266" s="240"/>
    </row>
    <row r="267" spans="1:7" x14ac:dyDescent="0.25">
      <c r="A267" s="241"/>
      <c r="B267" s="271"/>
      <c r="C267" s="229"/>
      <c r="D267" s="241"/>
      <c r="E267" s="286"/>
      <c r="F267" s="286"/>
      <c r="G267" s="240"/>
    </row>
    <row r="268" spans="1:7" x14ac:dyDescent="0.25">
      <c r="A268" s="241"/>
      <c r="B268" s="271"/>
      <c r="C268" s="229"/>
      <c r="D268" s="241"/>
      <c r="E268" s="286"/>
      <c r="F268" s="286"/>
      <c r="G268" s="240"/>
    </row>
    <row r="269" spans="1:7" x14ac:dyDescent="0.25">
      <c r="A269" s="241"/>
      <c r="B269" s="271"/>
      <c r="C269" s="229"/>
      <c r="D269" s="241"/>
      <c r="E269" s="286"/>
      <c r="F269" s="286"/>
      <c r="G269" s="240"/>
    </row>
    <row r="270" spans="1:7" x14ac:dyDescent="0.25">
      <c r="A270" s="265"/>
      <c r="B270" s="265"/>
      <c r="C270" s="265"/>
      <c r="D270" s="265"/>
      <c r="E270" s="265"/>
      <c r="F270" s="265"/>
      <c r="G270" s="265"/>
    </row>
    <row r="271" spans="1:7" x14ac:dyDescent="0.25">
      <c r="A271" s="241"/>
      <c r="B271" s="241"/>
      <c r="C271" s="229"/>
      <c r="D271" s="241"/>
      <c r="E271" s="240"/>
      <c r="F271" s="240"/>
      <c r="G271" s="240"/>
    </row>
    <row r="272" spans="1:7" x14ac:dyDescent="0.25">
      <c r="A272" s="241"/>
      <c r="B272" s="241"/>
      <c r="C272" s="229"/>
      <c r="D272" s="241"/>
      <c r="E272" s="240"/>
      <c r="F272" s="240"/>
      <c r="G272" s="240"/>
    </row>
    <row r="273" spans="1:7" x14ac:dyDescent="0.25">
      <c r="A273" s="241"/>
      <c r="B273" s="241"/>
      <c r="C273" s="229"/>
      <c r="D273" s="241"/>
      <c r="E273" s="240"/>
      <c r="F273" s="240"/>
      <c r="G273" s="240"/>
    </row>
    <row r="274" spans="1:7" x14ac:dyDescent="0.25">
      <c r="A274" s="241"/>
      <c r="B274" s="241"/>
      <c r="C274" s="229"/>
      <c r="D274" s="241"/>
      <c r="E274" s="240"/>
      <c r="F274" s="240"/>
      <c r="G274" s="240"/>
    </row>
    <row r="275" spans="1:7" x14ac:dyDescent="0.25">
      <c r="A275" s="241"/>
      <c r="B275" s="241"/>
      <c r="C275" s="229"/>
      <c r="D275" s="241"/>
      <c r="E275" s="240"/>
      <c r="F275" s="240"/>
      <c r="G275" s="240"/>
    </row>
    <row r="276" spans="1:7" x14ac:dyDescent="0.25">
      <c r="A276" s="241"/>
      <c r="B276" s="241"/>
      <c r="C276" s="229"/>
      <c r="D276" s="241"/>
      <c r="E276" s="240"/>
      <c r="F276" s="240"/>
      <c r="G276" s="240"/>
    </row>
    <row r="277" spans="1:7" x14ac:dyDescent="0.25">
      <c r="A277" s="265"/>
      <c r="B277" s="265"/>
      <c r="C277" s="265"/>
      <c r="D277" s="265"/>
      <c r="E277" s="265"/>
      <c r="F277" s="265"/>
      <c r="G277" s="265"/>
    </row>
    <row r="278" spans="1:7" x14ac:dyDescent="0.25">
      <c r="A278" s="241"/>
      <c r="B278" s="243"/>
      <c r="C278" s="241"/>
      <c r="D278" s="241"/>
      <c r="E278" s="244"/>
      <c r="F278" s="244"/>
      <c r="G278" s="244"/>
    </row>
    <row r="279" spans="1:7" x14ac:dyDescent="0.25">
      <c r="A279" s="241"/>
      <c r="B279" s="243"/>
      <c r="C279" s="241"/>
      <c r="D279" s="241"/>
      <c r="E279" s="244"/>
      <c r="F279" s="244"/>
      <c r="G279" s="244"/>
    </row>
    <row r="280" spans="1:7" x14ac:dyDescent="0.25">
      <c r="A280" s="241"/>
      <c r="B280" s="243"/>
      <c r="C280" s="241"/>
      <c r="D280" s="241"/>
      <c r="E280" s="244"/>
      <c r="F280" s="244"/>
      <c r="G280" s="244"/>
    </row>
    <row r="281" spans="1:7" x14ac:dyDescent="0.25">
      <c r="A281" s="241"/>
      <c r="B281" s="243"/>
      <c r="C281" s="241"/>
      <c r="D281" s="241"/>
      <c r="E281" s="244"/>
      <c r="F281" s="244"/>
      <c r="G281" s="244"/>
    </row>
    <row r="282" spans="1:7" x14ac:dyDescent="0.25">
      <c r="A282" s="241"/>
      <c r="B282" s="243"/>
      <c r="C282" s="241"/>
      <c r="D282" s="241"/>
      <c r="E282" s="244"/>
      <c r="F282" s="244"/>
      <c r="G282" s="244"/>
    </row>
    <row r="283" spans="1:7" x14ac:dyDescent="0.25">
      <c r="A283" s="241"/>
      <c r="B283" s="243"/>
      <c r="C283" s="241"/>
      <c r="D283" s="241"/>
      <c r="E283" s="244"/>
      <c r="F283" s="244"/>
      <c r="G283" s="244"/>
    </row>
    <row r="284" spans="1:7" x14ac:dyDescent="0.25">
      <c r="A284" s="241"/>
      <c r="B284" s="243"/>
      <c r="C284" s="241"/>
      <c r="D284" s="241"/>
      <c r="E284" s="244"/>
      <c r="F284" s="244"/>
      <c r="G284" s="244"/>
    </row>
    <row r="285" spans="1:7" x14ac:dyDescent="0.25">
      <c r="A285" s="241"/>
      <c r="B285" s="243"/>
      <c r="C285" s="241"/>
      <c r="D285" s="241"/>
      <c r="E285" s="244"/>
      <c r="F285" s="244"/>
      <c r="G285" s="244"/>
    </row>
    <row r="286" spans="1:7" x14ac:dyDescent="0.25">
      <c r="A286" s="241"/>
      <c r="B286" s="243"/>
      <c r="C286" s="241"/>
      <c r="D286" s="241"/>
      <c r="E286" s="244"/>
      <c r="F286" s="244"/>
      <c r="G286" s="244"/>
    </row>
    <row r="287" spans="1:7" x14ac:dyDescent="0.25">
      <c r="A287" s="241"/>
      <c r="B287" s="243"/>
      <c r="C287" s="241"/>
      <c r="D287" s="241"/>
      <c r="E287" s="244"/>
      <c r="F287" s="244"/>
      <c r="G287" s="244"/>
    </row>
    <row r="288" spans="1:7" x14ac:dyDescent="0.25">
      <c r="A288" s="241"/>
      <c r="B288" s="243"/>
      <c r="C288" s="241"/>
      <c r="D288" s="241"/>
      <c r="E288" s="244"/>
      <c r="F288" s="244"/>
      <c r="G288" s="244"/>
    </row>
    <row r="289" spans="1:7" x14ac:dyDescent="0.25">
      <c r="A289" s="241"/>
      <c r="B289" s="243"/>
      <c r="C289" s="241"/>
      <c r="D289" s="241"/>
      <c r="E289" s="244"/>
      <c r="F289" s="244"/>
      <c r="G289" s="244"/>
    </row>
    <row r="290" spans="1:7" x14ac:dyDescent="0.25">
      <c r="A290" s="241"/>
      <c r="B290" s="243"/>
      <c r="C290" s="241"/>
      <c r="D290" s="241"/>
      <c r="E290" s="244"/>
      <c r="F290" s="244"/>
      <c r="G290" s="244"/>
    </row>
    <row r="291" spans="1:7" x14ac:dyDescent="0.25">
      <c r="A291" s="241"/>
      <c r="B291" s="243"/>
      <c r="C291" s="241"/>
      <c r="D291" s="241"/>
      <c r="E291" s="244"/>
      <c r="F291" s="244"/>
      <c r="G291" s="244"/>
    </row>
    <row r="292" spans="1:7" x14ac:dyDescent="0.25">
      <c r="A292" s="241"/>
      <c r="B292" s="243"/>
      <c r="C292" s="241"/>
      <c r="D292" s="241"/>
      <c r="E292" s="244"/>
      <c r="F292" s="244"/>
      <c r="G292" s="244"/>
    </row>
    <row r="293" spans="1:7" x14ac:dyDescent="0.25">
      <c r="A293" s="241"/>
      <c r="B293" s="243"/>
      <c r="C293" s="241"/>
      <c r="D293" s="241"/>
      <c r="E293" s="244"/>
      <c r="F293" s="244"/>
      <c r="G293" s="244"/>
    </row>
    <row r="294" spans="1:7" x14ac:dyDescent="0.25">
      <c r="A294" s="241"/>
      <c r="B294" s="243"/>
      <c r="C294" s="241"/>
      <c r="D294" s="241"/>
      <c r="E294" s="244"/>
      <c r="F294" s="244"/>
      <c r="G294" s="244"/>
    </row>
    <row r="295" spans="1:7" x14ac:dyDescent="0.25">
      <c r="A295" s="241"/>
      <c r="B295" s="243"/>
      <c r="C295" s="241"/>
      <c r="D295" s="241"/>
      <c r="E295" s="244"/>
      <c r="F295" s="244"/>
      <c r="G295" s="244"/>
    </row>
    <row r="296" spans="1:7" x14ac:dyDescent="0.25">
      <c r="A296" s="241"/>
      <c r="B296" s="243"/>
      <c r="C296" s="241"/>
      <c r="D296" s="241"/>
      <c r="E296" s="244"/>
      <c r="F296" s="244"/>
      <c r="G296" s="244"/>
    </row>
    <row r="297" spans="1:7" x14ac:dyDescent="0.25">
      <c r="A297" s="241"/>
      <c r="B297" s="243"/>
      <c r="C297" s="241"/>
      <c r="D297" s="241"/>
      <c r="E297" s="244"/>
      <c r="F297" s="244"/>
      <c r="G297" s="244"/>
    </row>
    <row r="298" spans="1:7" x14ac:dyDescent="0.25">
      <c r="A298" s="241"/>
      <c r="B298" s="243"/>
      <c r="C298" s="241"/>
      <c r="D298" s="241"/>
      <c r="E298" s="244"/>
      <c r="F298" s="244"/>
      <c r="G298" s="244"/>
    </row>
    <row r="299" spans="1:7" x14ac:dyDescent="0.25">
      <c r="A299" s="241"/>
      <c r="B299" s="243"/>
      <c r="C299" s="241"/>
      <c r="D299" s="241"/>
      <c r="E299" s="244"/>
      <c r="F299" s="244"/>
      <c r="G299" s="244"/>
    </row>
    <row r="300" spans="1:7" x14ac:dyDescent="0.25">
      <c r="A300" s="265"/>
      <c r="B300" s="265"/>
      <c r="C300" s="265"/>
      <c r="D300" s="265"/>
      <c r="E300" s="265"/>
      <c r="F300" s="265"/>
      <c r="G300" s="265"/>
    </row>
    <row r="301" spans="1:7" x14ac:dyDescent="0.25">
      <c r="A301" s="241"/>
      <c r="B301" s="243"/>
      <c r="C301" s="241"/>
      <c r="D301" s="241"/>
      <c r="E301" s="244"/>
      <c r="F301" s="244"/>
      <c r="G301" s="244"/>
    </row>
    <row r="302" spans="1:7" x14ac:dyDescent="0.25">
      <c r="A302" s="241"/>
      <c r="B302" s="243"/>
      <c r="C302" s="241"/>
      <c r="D302" s="241"/>
      <c r="E302" s="244"/>
      <c r="F302" s="244"/>
      <c r="G302" s="244"/>
    </row>
    <row r="303" spans="1:7" x14ac:dyDescent="0.25">
      <c r="A303" s="241"/>
      <c r="B303" s="243"/>
      <c r="C303" s="241"/>
      <c r="D303" s="241"/>
      <c r="E303" s="244"/>
      <c r="F303" s="244"/>
      <c r="G303" s="244"/>
    </row>
    <row r="304" spans="1:7" x14ac:dyDescent="0.25">
      <c r="A304" s="241"/>
      <c r="B304" s="243"/>
      <c r="C304" s="241"/>
      <c r="D304" s="241"/>
      <c r="E304" s="244"/>
      <c r="F304" s="244"/>
      <c r="G304" s="244"/>
    </row>
    <row r="305" spans="1:7" x14ac:dyDescent="0.25">
      <c r="A305" s="241"/>
      <c r="B305" s="243"/>
      <c r="C305" s="241"/>
      <c r="D305" s="241"/>
      <c r="E305" s="244"/>
      <c r="F305" s="244"/>
      <c r="G305" s="244"/>
    </row>
    <row r="306" spans="1:7" x14ac:dyDescent="0.25">
      <c r="A306" s="241"/>
      <c r="B306" s="243"/>
      <c r="C306" s="241"/>
      <c r="D306" s="241"/>
      <c r="E306" s="244"/>
      <c r="F306" s="244"/>
      <c r="G306" s="244"/>
    </row>
    <row r="307" spans="1:7" x14ac:dyDescent="0.25">
      <c r="A307" s="241"/>
      <c r="B307" s="243"/>
      <c r="C307" s="241"/>
      <c r="D307" s="241"/>
      <c r="E307" s="244"/>
      <c r="F307" s="244"/>
      <c r="G307" s="244"/>
    </row>
    <row r="308" spans="1:7" x14ac:dyDescent="0.25">
      <c r="A308" s="241"/>
      <c r="B308" s="243"/>
      <c r="C308" s="241"/>
      <c r="D308" s="241"/>
      <c r="E308" s="244"/>
      <c r="F308" s="244"/>
      <c r="G308" s="244"/>
    </row>
    <row r="309" spans="1:7" x14ac:dyDescent="0.25">
      <c r="A309" s="241"/>
      <c r="B309" s="243"/>
      <c r="C309" s="241"/>
      <c r="D309" s="241"/>
      <c r="E309" s="244"/>
      <c r="F309" s="244"/>
      <c r="G309" s="244"/>
    </row>
    <row r="310" spans="1:7" x14ac:dyDescent="0.25">
      <c r="A310" s="241"/>
      <c r="B310" s="243"/>
      <c r="C310" s="241"/>
      <c r="D310" s="241"/>
      <c r="E310" s="244"/>
      <c r="F310" s="244"/>
      <c r="G310" s="244"/>
    </row>
    <row r="311" spans="1:7" x14ac:dyDescent="0.25">
      <c r="A311" s="241"/>
      <c r="B311" s="243"/>
      <c r="C311" s="241"/>
      <c r="D311" s="241"/>
      <c r="E311" s="244"/>
      <c r="F311" s="244"/>
      <c r="G311" s="244"/>
    </row>
    <row r="312" spans="1:7" x14ac:dyDescent="0.25">
      <c r="A312" s="241"/>
      <c r="B312" s="243"/>
      <c r="C312" s="241"/>
      <c r="D312" s="241"/>
      <c r="E312" s="244"/>
      <c r="F312" s="244"/>
      <c r="G312" s="244"/>
    </row>
    <row r="313" spans="1:7" x14ac:dyDescent="0.25">
      <c r="A313" s="241"/>
      <c r="B313" s="243"/>
      <c r="C313" s="241"/>
      <c r="D313" s="241"/>
      <c r="E313" s="244"/>
      <c r="F313" s="244"/>
      <c r="G313" s="244"/>
    </row>
    <row r="314" spans="1:7" x14ac:dyDescent="0.25">
      <c r="A314" s="265"/>
      <c r="B314" s="265"/>
      <c r="C314" s="265"/>
      <c r="D314" s="265"/>
      <c r="E314" s="265"/>
      <c r="F314" s="265"/>
      <c r="G314" s="265"/>
    </row>
    <row r="315" spans="1:7" x14ac:dyDescent="0.25">
      <c r="A315" s="241"/>
      <c r="B315" s="243"/>
      <c r="C315" s="241"/>
      <c r="D315" s="241"/>
      <c r="E315" s="244"/>
      <c r="F315" s="244"/>
      <c r="G315" s="244"/>
    </row>
    <row r="316" spans="1:7" x14ac:dyDescent="0.25">
      <c r="A316" s="241"/>
      <c r="B316" s="239"/>
      <c r="C316" s="241"/>
      <c r="D316" s="241"/>
      <c r="E316" s="244"/>
      <c r="F316" s="244"/>
      <c r="G316" s="244"/>
    </row>
    <row r="317" spans="1:7" x14ac:dyDescent="0.25">
      <c r="A317" s="241"/>
      <c r="B317" s="243"/>
      <c r="C317" s="241"/>
      <c r="D317" s="241"/>
      <c r="E317" s="244"/>
      <c r="F317" s="244"/>
      <c r="G317" s="244"/>
    </row>
    <row r="318" spans="1:7" x14ac:dyDescent="0.25">
      <c r="A318" s="241"/>
      <c r="B318" s="243"/>
      <c r="C318" s="241"/>
      <c r="D318" s="241"/>
      <c r="E318" s="244"/>
      <c r="F318" s="244"/>
      <c r="G318" s="244"/>
    </row>
    <row r="319" spans="1:7" x14ac:dyDescent="0.25">
      <c r="A319" s="241"/>
      <c r="B319" s="243"/>
      <c r="C319" s="241"/>
      <c r="D319" s="241"/>
      <c r="E319" s="244"/>
      <c r="F319" s="244"/>
      <c r="G319" s="244"/>
    </row>
    <row r="320" spans="1:7" x14ac:dyDescent="0.25">
      <c r="A320" s="241"/>
      <c r="B320" s="243"/>
      <c r="C320" s="241"/>
      <c r="D320" s="241"/>
      <c r="E320" s="244"/>
      <c r="F320" s="244"/>
      <c r="G320" s="244"/>
    </row>
    <row r="321" spans="1:7" x14ac:dyDescent="0.25">
      <c r="A321" s="241"/>
      <c r="B321" s="243"/>
      <c r="C321" s="241"/>
      <c r="D321" s="241"/>
      <c r="E321" s="244"/>
      <c r="F321" s="244"/>
      <c r="G321" s="244"/>
    </row>
    <row r="322" spans="1:7" x14ac:dyDescent="0.25">
      <c r="A322" s="241"/>
      <c r="B322" s="243"/>
      <c r="C322" s="241"/>
      <c r="D322" s="241"/>
      <c r="E322" s="244"/>
      <c r="F322" s="244"/>
      <c r="G322" s="244"/>
    </row>
    <row r="323" spans="1:7" x14ac:dyDescent="0.25">
      <c r="A323" s="241"/>
      <c r="B323" s="243"/>
      <c r="C323" s="241"/>
      <c r="D323" s="241"/>
      <c r="E323" s="244"/>
      <c r="F323" s="244"/>
      <c r="G323" s="244"/>
    </row>
    <row r="324" spans="1:7" x14ac:dyDescent="0.25">
      <c r="A324" s="265"/>
      <c r="B324" s="265"/>
      <c r="C324" s="265"/>
      <c r="D324" s="265"/>
      <c r="E324" s="265"/>
      <c r="F324" s="265"/>
      <c r="G324" s="265"/>
    </row>
    <row r="325" spans="1:7" x14ac:dyDescent="0.25">
      <c r="A325" s="241"/>
      <c r="B325" s="243"/>
      <c r="C325" s="241"/>
      <c r="D325" s="241"/>
      <c r="E325" s="244"/>
      <c r="F325" s="244"/>
      <c r="G325" s="244"/>
    </row>
    <row r="326" spans="1:7" x14ac:dyDescent="0.25">
      <c r="A326" s="241"/>
      <c r="B326" s="239"/>
      <c r="C326" s="241"/>
      <c r="D326" s="241"/>
      <c r="E326" s="244"/>
      <c r="F326" s="244"/>
      <c r="G326" s="244"/>
    </row>
    <row r="327" spans="1:7" x14ac:dyDescent="0.25">
      <c r="A327" s="241"/>
      <c r="B327" s="243"/>
      <c r="C327" s="241"/>
      <c r="D327" s="241"/>
      <c r="E327" s="244"/>
      <c r="F327" s="244"/>
      <c r="G327" s="244"/>
    </row>
    <row r="328" spans="1:7" x14ac:dyDescent="0.25">
      <c r="A328" s="241"/>
      <c r="B328" s="241"/>
      <c r="C328" s="241"/>
      <c r="D328" s="241"/>
      <c r="E328" s="244"/>
      <c r="F328" s="244"/>
      <c r="G328" s="244"/>
    </row>
    <row r="329" spans="1:7" x14ac:dyDescent="0.25">
      <c r="A329" s="241"/>
      <c r="B329" s="243"/>
      <c r="C329" s="241"/>
      <c r="D329" s="241"/>
      <c r="E329" s="244"/>
      <c r="F329" s="244"/>
      <c r="G329" s="244"/>
    </row>
    <row r="330" spans="1:7" x14ac:dyDescent="0.25">
      <c r="A330" s="241"/>
      <c r="B330" s="241"/>
      <c r="C330" s="229"/>
      <c r="D330" s="241"/>
      <c r="E330" s="240"/>
      <c r="F330" s="240"/>
      <c r="G330" s="240"/>
    </row>
    <row r="331" spans="1:7" x14ac:dyDescent="0.25">
      <c r="A331" s="241"/>
      <c r="B331" s="241"/>
      <c r="C331" s="229"/>
      <c r="D331" s="241"/>
      <c r="E331" s="240"/>
      <c r="F331" s="240"/>
      <c r="G331" s="240"/>
    </row>
    <row r="332" spans="1:7" x14ac:dyDescent="0.25">
      <c r="A332" s="241"/>
      <c r="B332" s="241"/>
      <c r="C332" s="229"/>
      <c r="D332" s="241"/>
      <c r="E332" s="240"/>
      <c r="F332" s="240"/>
      <c r="G332" s="240"/>
    </row>
    <row r="333" spans="1:7" x14ac:dyDescent="0.25">
      <c r="A333" s="241"/>
      <c r="B333" s="241"/>
      <c r="C333" s="229"/>
      <c r="D333" s="241"/>
      <c r="E333" s="240"/>
      <c r="F333" s="240"/>
      <c r="G333" s="240"/>
    </row>
    <row r="334" spans="1:7" x14ac:dyDescent="0.25">
      <c r="A334" s="241"/>
      <c r="B334" s="241"/>
      <c r="C334" s="229"/>
      <c r="D334" s="241"/>
      <c r="E334" s="240"/>
      <c r="F334" s="240"/>
      <c r="G334" s="240"/>
    </row>
    <row r="335" spans="1:7" x14ac:dyDescent="0.25">
      <c r="A335" s="241"/>
      <c r="B335" s="241"/>
      <c r="C335" s="229"/>
      <c r="D335" s="241"/>
      <c r="E335" s="240"/>
      <c r="F335" s="240"/>
      <c r="G335" s="240"/>
    </row>
    <row r="336" spans="1:7" x14ac:dyDescent="0.25">
      <c r="A336" s="241"/>
      <c r="B336" s="241"/>
      <c r="C336" s="229"/>
      <c r="D336" s="241"/>
      <c r="E336" s="240"/>
      <c r="F336" s="240"/>
      <c r="G336" s="240"/>
    </row>
    <row r="337" spans="1:7" x14ac:dyDescent="0.25">
      <c r="A337" s="241"/>
      <c r="B337" s="241"/>
      <c r="C337" s="229"/>
      <c r="D337" s="241"/>
      <c r="E337" s="240"/>
      <c r="F337" s="240"/>
      <c r="G337" s="240"/>
    </row>
    <row r="338" spans="1:7" x14ac:dyDescent="0.25">
      <c r="A338" s="241"/>
      <c r="B338" s="241"/>
      <c r="C338" s="229"/>
      <c r="D338" s="241"/>
      <c r="E338" s="240"/>
      <c r="F338" s="240"/>
      <c r="G338" s="240"/>
    </row>
    <row r="339" spans="1:7" x14ac:dyDescent="0.25">
      <c r="A339" s="241"/>
      <c r="B339" s="241"/>
      <c r="C339" s="229"/>
      <c r="D339" s="241"/>
      <c r="E339" s="240"/>
      <c r="F339" s="240"/>
      <c r="G339" s="240"/>
    </row>
    <row r="340" spans="1:7" x14ac:dyDescent="0.25">
      <c r="A340" s="241"/>
      <c r="B340" s="241"/>
      <c r="C340" s="229"/>
      <c r="D340" s="241"/>
      <c r="E340" s="240"/>
      <c r="F340" s="240"/>
      <c r="G340" s="240"/>
    </row>
    <row r="341" spans="1:7" x14ac:dyDescent="0.25">
      <c r="A341" s="241"/>
      <c r="B341" s="241"/>
      <c r="C341" s="229"/>
      <c r="D341" s="241"/>
      <c r="E341" s="240"/>
      <c r="F341" s="240"/>
      <c r="G341" s="240"/>
    </row>
    <row r="342" spans="1:7" x14ac:dyDescent="0.25">
      <c r="A342" s="241"/>
      <c r="B342" s="241"/>
      <c r="C342" s="229"/>
      <c r="D342" s="241"/>
      <c r="E342" s="240"/>
      <c r="F342" s="240"/>
      <c r="G342" s="240"/>
    </row>
    <row r="343" spans="1:7" x14ac:dyDescent="0.25">
      <c r="A343" s="241"/>
      <c r="B343" s="241"/>
      <c r="C343" s="229"/>
      <c r="D343" s="241"/>
      <c r="E343" s="240"/>
      <c r="F343" s="240"/>
      <c r="G343" s="240"/>
    </row>
    <row r="344" spans="1:7" x14ac:dyDescent="0.25">
      <c r="A344" s="241"/>
      <c r="B344" s="241"/>
      <c r="C344" s="229"/>
      <c r="D344" s="241"/>
      <c r="E344" s="240"/>
      <c r="F344" s="240"/>
      <c r="G344" s="240"/>
    </row>
    <row r="345" spans="1:7" x14ac:dyDescent="0.25">
      <c r="A345" s="241"/>
      <c r="B345" s="241"/>
      <c r="C345" s="229"/>
      <c r="D345" s="241"/>
      <c r="E345" s="240"/>
      <c r="F345" s="240"/>
      <c r="G345" s="240"/>
    </row>
    <row r="346" spans="1:7" x14ac:dyDescent="0.25">
      <c r="A346" s="241"/>
      <c r="B346" s="241"/>
      <c r="C346" s="229"/>
      <c r="D346" s="241"/>
      <c r="E346" s="240"/>
      <c r="F346" s="240"/>
      <c r="G346" s="240"/>
    </row>
    <row r="347" spans="1:7" x14ac:dyDescent="0.25">
      <c r="A347" s="241"/>
      <c r="B347" s="241"/>
      <c r="C347" s="229"/>
      <c r="D347" s="241"/>
      <c r="E347" s="240"/>
      <c r="F347" s="240"/>
      <c r="G347" s="240"/>
    </row>
    <row r="348" spans="1:7" x14ac:dyDescent="0.25">
      <c r="A348" s="241"/>
      <c r="B348" s="241"/>
      <c r="C348" s="229"/>
      <c r="D348" s="241"/>
      <c r="E348" s="240"/>
      <c r="F348" s="240"/>
      <c r="G348" s="240"/>
    </row>
    <row r="349" spans="1:7" x14ac:dyDescent="0.25">
      <c r="A349" s="241"/>
      <c r="B349" s="241"/>
      <c r="C349" s="229"/>
      <c r="D349" s="241"/>
      <c r="E349" s="240"/>
      <c r="F349" s="240"/>
      <c r="G349" s="240"/>
    </row>
    <row r="350" spans="1:7" x14ac:dyDescent="0.25">
      <c r="A350" s="241"/>
      <c r="B350" s="241"/>
      <c r="C350" s="229"/>
      <c r="D350" s="241"/>
      <c r="E350" s="240"/>
      <c r="F350" s="240"/>
      <c r="G350" s="240"/>
    </row>
    <row r="351" spans="1:7" x14ac:dyDescent="0.25">
      <c r="A351" s="241"/>
      <c r="B351" s="241"/>
      <c r="C351" s="229"/>
      <c r="D351" s="241"/>
      <c r="E351" s="240"/>
      <c r="F351" s="240"/>
      <c r="G351" s="240"/>
    </row>
    <row r="352" spans="1:7" x14ac:dyDescent="0.25">
      <c r="A352" s="241"/>
      <c r="B352" s="241"/>
      <c r="C352" s="229"/>
      <c r="D352" s="241"/>
      <c r="E352" s="240"/>
      <c r="F352" s="240"/>
      <c r="G352" s="240"/>
    </row>
    <row r="353" spans="1:7" x14ac:dyDescent="0.25">
      <c r="A353" s="241"/>
      <c r="B353" s="241"/>
      <c r="C353" s="229"/>
      <c r="D353" s="241"/>
      <c r="E353" s="240"/>
      <c r="F353" s="240"/>
      <c r="G353" s="240"/>
    </row>
    <row r="354" spans="1:7" x14ac:dyDescent="0.25">
      <c r="A354" s="241"/>
      <c r="B354" s="241"/>
      <c r="C354" s="229"/>
      <c r="D354" s="241"/>
      <c r="E354" s="240"/>
      <c r="F354" s="240"/>
      <c r="G354" s="240"/>
    </row>
    <row r="355" spans="1:7" x14ac:dyDescent="0.25">
      <c r="A355" s="241"/>
      <c r="B355" s="241"/>
      <c r="C355" s="229"/>
      <c r="D355" s="241"/>
      <c r="E355" s="240"/>
      <c r="F355" s="240"/>
      <c r="G355" s="240"/>
    </row>
    <row r="356" spans="1:7" x14ac:dyDescent="0.25">
      <c r="A356" s="241"/>
      <c r="B356" s="241"/>
      <c r="C356" s="229"/>
      <c r="D356" s="241"/>
      <c r="E356" s="240"/>
      <c r="F356" s="240"/>
      <c r="G356" s="240"/>
    </row>
    <row r="357" spans="1:7" x14ac:dyDescent="0.25">
      <c r="A357" s="241"/>
      <c r="B357" s="241"/>
      <c r="C357" s="229"/>
      <c r="D357" s="241"/>
      <c r="E357" s="240"/>
      <c r="F357" s="240"/>
      <c r="G357" s="240"/>
    </row>
    <row r="358" spans="1:7" x14ac:dyDescent="0.25">
      <c r="A358" s="241"/>
      <c r="B358" s="241"/>
      <c r="C358" s="229"/>
      <c r="D358" s="241"/>
      <c r="E358" s="240"/>
      <c r="F358" s="240"/>
      <c r="G358" s="240"/>
    </row>
    <row r="359" spans="1:7" x14ac:dyDescent="0.25">
      <c r="A359" s="241"/>
      <c r="B359" s="241"/>
      <c r="C359" s="229"/>
      <c r="D359" s="241"/>
      <c r="E359" s="240"/>
      <c r="F359" s="240"/>
      <c r="G359" s="240"/>
    </row>
    <row r="360" spans="1:7" x14ac:dyDescent="0.25">
      <c r="A360" s="241"/>
      <c r="B360" s="241"/>
      <c r="C360" s="229"/>
      <c r="D360" s="241"/>
      <c r="E360" s="240"/>
      <c r="F360" s="240"/>
      <c r="G360" s="240"/>
    </row>
    <row r="361" spans="1:7" x14ac:dyDescent="0.25">
      <c r="A361" s="241"/>
      <c r="B361" s="241"/>
      <c r="C361" s="229"/>
      <c r="D361" s="241"/>
      <c r="E361" s="240"/>
      <c r="F361" s="240"/>
      <c r="G361" s="240"/>
    </row>
    <row r="362" spans="1:7" x14ac:dyDescent="0.25">
      <c r="A362" s="241"/>
      <c r="B362" s="241"/>
      <c r="C362" s="229"/>
      <c r="D362" s="241"/>
      <c r="E362" s="240"/>
      <c r="F362" s="240"/>
      <c r="G362" s="240"/>
    </row>
    <row r="363" spans="1:7" x14ac:dyDescent="0.25">
      <c r="A363" s="241"/>
      <c r="B363" s="241"/>
      <c r="C363" s="229"/>
      <c r="D363" s="241"/>
      <c r="E363" s="240"/>
      <c r="F363" s="240"/>
      <c r="G363" s="240"/>
    </row>
    <row r="364" spans="1:7" x14ac:dyDescent="0.25">
      <c r="A364" s="241"/>
      <c r="B364" s="241"/>
      <c r="C364" s="229"/>
      <c r="D364" s="241"/>
      <c r="E364" s="240"/>
      <c r="F364" s="240"/>
      <c r="G364" s="240"/>
    </row>
    <row r="365" spans="1:7" x14ac:dyDescent="0.25">
      <c r="A365" s="241"/>
      <c r="B365" s="241"/>
      <c r="C365" s="229"/>
      <c r="D365" s="241"/>
      <c r="E365" s="240"/>
      <c r="F365" s="240"/>
      <c r="G365" s="240"/>
    </row>
    <row r="366" spans="1:7" x14ac:dyDescent="0.25">
      <c r="A366" s="241"/>
      <c r="B366" s="241"/>
      <c r="C366" s="229"/>
      <c r="D366" s="241"/>
      <c r="E366" s="240"/>
      <c r="F366" s="240"/>
      <c r="G366" s="240"/>
    </row>
    <row r="367" spans="1:7" x14ac:dyDescent="0.25">
      <c r="A367" s="241"/>
      <c r="B367" s="241"/>
      <c r="C367" s="229"/>
      <c r="D367" s="241"/>
      <c r="E367" s="240"/>
      <c r="F367" s="240"/>
      <c r="G367" s="240"/>
    </row>
    <row r="368" spans="1:7" x14ac:dyDescent="0.25">
      <c r="A368" s="241"/>
      <c r="B368" s="241"/>
      <c r="C368" s="229"/>
      <c r="D368" s="241"/>
      <c r="E368" s="240"/>
      <c r="F368" s="240"/>
      <c r="G368" s="240"/>
    </row>
    <row r="369" spans="1:7" x14ac:dyDescent="0.25">
      <c r="A369" s="241"/>
      <c r="B369" s="241"/>
      <c r="C369" s="229"/>
      <c r="D369" s="241"/>
      <c r="E369" s="240"/>
      <c r="F369" s="240"/>
      <c r="G369" s="240"/>
    </row>
    <row r="370" spans="1:7" x14ac:dyDescent="0.25">
      <c r="A370" s="241"/>
      <c r="B370" s="241"/>
      <c r="C370" s="229"/>
      <c r="D370" s="241"/>
      <c r="E370" s="240"/>
      <c r="F370" s="240"/>
      <c r="G370" s="240"/>
    </row>
    <row r="371" spans="1:7" x14ac:dyDescent="0.25">
      <c r="A371" s="241"/>
      <c r="B371" s="241"/>
      <c r="C371" s="229"/>
      <c r="D371" s="241"/>
      <c r="E371" s="240"/>
      <c r="F371" s="240"/>
      <c r="G371" s="240"/>
    </row>
    <row r="372" spans="1:7" x14ac:dyDescent="0.25">
      <c r="A372" s="241"/>
      <c r="B372" s="241"/>
      <c r="C372" s="229"/>
      <c r="D372" s="241"/>
      <c r="E372" s="240"/>
      <c r="F372" s="240"/>
      <c r="G372" s="240"/>
    </row>
    <row r="373" spans="1:7" x14ac:dyDescent="0.25">
      <c r="A373" s="241"/>
      <c r="B373" s="241"/>
      <c r="C373" s="229"/>
      <c r="D373" s="241"/>
      <c r="E373" s="240"/>
      <c r="F373" s="240"/>
      <c r="G373" s="240"/>
    </row>
    <row r="374" spans="1:7" x14ac:dyDescent="0.25">
      <c r="A374" s="241"/>
      <c r="B374" s="241"/>
      <c r="C374" s="229"/>
      <c r="D374" s="241"/>
      <c r="E374" s="240"/>
      <c r="F374" s="240"/>
      <c r="G374" s="240"/>
    </row>
    <row r="375" spans="1:7" x14ac:dyDescent="0.25">
      <c r="A375" s="241"/>
      <c r="B375" s="241"/>
      <c r="C375" s="229"/>
      <c r="D375" s="241"/>
      <c r="E375" s="240"/>
      <c r="F375" s="240"/>
      <c r="G375" s="240"/>
    </row>
    <row r="376" spans="1:7" x14ac:dyDescent="0.25">
      <c r="A376" s="241"/>
      <c r="B376" s="241"/>
      <c r="C376" s="229"/>
      <c r="D376" s="241"/>
      <c r="E376" s="240"/>
      <c r="F376" s="240"/>
      <c r="G376" s="240"/>
    </row>
    <row r="377" spans="1:7" x14ac:dyDescent="0.25">
      <c r="A377" s="241"/>
      <c r="B377" s="241"/>
      <c r="C377" s="229"/>
      <c r="D377" s="241"/>
      <c r="E377" s="240"/>
      <c r="F377" s="240"/>
      <c r="G377" s="240"/>
    </row>
    <row r="378" spans="1:7" x14ac:dyDescent="0.25">
      <c r="A378" s="241"/>
      <c r="B378" s="241"/>
      <c r="C378" s="229"/>
      <c r="D378" s="241"/>
      <c r="E378" s="240"/>
      <c r="F378" s="240"/>
      <c r="G378" s="240"/>
    </row>
    <row r="379" spans="1:7" x14ac:dyDescent="0.25">
      <c r="A379" s="241"/>
      <c r="B379" s="241"/>
      <c r="C379" s="229"/>
      <c r="D379" s="241"/>
      <c r="E379" s="240"/>
      <c r="F379" s="240"/>
      <c r="G379" s="240"/>
    </row>
    <row r="380" spans="1:7" ht="18.75" x14ac:dyDescent="0.25">
      <c r="A380" s="281"/>
      <c r="B380" s="282"/>
      <c r="C380" s="281"/>
      <c r="D380" s="281"/>
      <c r="E380" s="281"/>
      <c r="F380" s="281"/>
      <c r="G380" s="281"/>
    </row>
    <row r="381" spans="1:7" x14ac:dyDescent="0.25">
      <c r="A381" s="265"/>
      <c r="B381" s="265"/>
      <c r="C381" s="265"/>
      <c r="D381" s="265"/>
      <c r="E381" s="265"/>
      <c r="F381" s="265"/>
      <c r="G381" s="265"/>
    </row>
    <row r="382" spans="1:7" x14ac:dyDescent="0.25">
      <c r="A382" s="241"/>
      <c r="B382" s="241"/>
      <c r="C382" s="275"/>
      <c r="D382" s="242"/>
      <c r="E382" s="242"/>
      <c r="F382" s="251"/>
      <c r="G382" s="251"/>
    </row>
    <row r="383" spans="1:7" x14ac:dyDescent="0.25">
      <c r="A383" s="242"/>
      <c r="B383" s="241"/>
      <c r="C383" s="241"/>
      <c r="D383" s="242"/>
      <c r="E383" s="242"/>
      <c r="F383" s="251"/>
      <c r="G383" s="251"/>
    </row>
    <row r="384" spans="1:7" x14ac:dyDescent="0.25">
      <c r="A384" s="241"/>
      <c r="B384" s="241"/>
      <c r="C384" s="241"/>
      <c r="D384" s="242"/>
      <c r="E384" s="242"/>
      <c r="F384" s="251"/>
      <c r="G384" s="251"/>
    </row>
    <row r="385" spans="1:7" x14ac:dyDescent="0.25">
      <c r="A385" s="241"/>
      <c r="B385" s="243"/>
      <c r="C385" s="275"/>
      <c r="D385" s="275"/>
      <c r="E385" s="242"/>
      <c r="F385" s="230"/>
      <c r="G385" s="230"/>
    </row>
    <row r="386" spans="1:7" x14ac:dyDescent="0.25">
      <c r="A386" s="241"/>
      <c r="B386" s="243"/>
      <c r="C386" s="275"/>
      <c r="D386" s="275"/>
      <c r="E386" s="242"/>
      <c r="F386" s="230"/>
      <c r="G386" s="230"/>
    </row>
    <row r="387" spans="1:7" x14ac:dyDescent="0.25">
      <c r="A387" s="241"/>
      <c r="B387" s="243"/>
      <c r="C387" s="275"/>
      <c r="D387" s="275"/>
      <c r="E387" s="242"/>
      <c r="F387" s="230"/>
      <c r="G387" s="230"/>
    </row>
    <row r="388" spans="1:7" x14ac:dyDescent="0.25">
      <c r="A388" s="241"/>
      <c r="B388" s="243"/>
      <c r="C388" s="275"/>
      <c r="D388" s="275"/>
      <c r="E388" s="242"/>
      <c r="F388" s="230"/>
      <c r="G388" s="230"/>
    </row>
    <row r="389" spans="1:7" x14ac:dyDescent="0.25">
      <c r="A389" s="241"/>
      <c r="B389" s="243"/>
      <c r="C389" s="275"/>
      <c r="D389" s="275"/>
      <c r="E389" s="242"/>
      <c r="F389" s="230"/>
      <c r="G389" s="230"/>
    </row>
    <row r="390" spans="1:7" x14ac:dyDescent="0.25">
      <c r="A390" s="241"/>
      <c r="B390" s="243"/>
      <c r="C390" s="275"/>
      <c r="D390" s="275"/>
      <c r="E390" s="242"/>
      <c r="F390" s="230"/>
      <c r="G390" s="230"/>
    </row>
    <row r="391" spans="1:7" x14ac:dyDescent="0.25">
      <c r="A391" s="241"/>
      <c r="B391" s="243"/>
      <c r="C391" s="275"/>
      <c r="D391" s="275"/>
      <c r="E391" s="242"/>
      <c r="F391" s="230"/>
      <c r="G391" s="230"/>
    </row>
    <row r="392" spans="1:7" x14ac:dyDescent="0.25">
      <c r="A392" s="241"/>
      <c r="B392" s="243"/>
      <c r="C392" s="275"/>
      <c r="D392" s="285"/>
      <c r="E392" s="242"/>
      <c r="F392" s="230"/>
      <c r="G392" s="230"/>
    </row>
    <row r="393" spans="1:7" x14ac:dyDescent="0.25">
      <c r="A393" s="241"/>
      <c r="B393" s="243"/>
      <c r="C393" s="275"/>
      <c r="D393" s="285"/>
      <c r="E393" s="242"/>
      <c r="F393" s="230"/>
      <c r="G393" s="230"/>
    </row>
    <row r="394" spans="1:7" x14ac:dyDescent="0.25">
      <c r="A394" s="241"/>
      <c r="B394" s="243"/>
      <c r="C394" s="275"/>
      <c r="D394" s="285"/>
      <c r="E394" s="243"/>
      <c r="F394" s="230"/>
      <c r="G394" s="230"/>
    </row>
    <row r="395" spans="1:7" x14ac:dyDescent="0.25">
      <c r="A395" s="241"/>
      <c r="B395" s="243"/>
      <c r="C395" s="275"/>
      <c r="D395" s="285"/>
      <c r="E395" s="243"/>
      <c r="F395" s="230"/>
      <c r="G395" s="230"/>
    </row>
    <row r="396" spans="1:7" x14ac:dyDescent="0.25">
      <c r="A396" s="241"/>
      <c r="B396" s="243"/>
      <c r="C396" s="275"/>
      <c r="D396" s="285"/>
      <c r="E396" s="243"/>
      <c r="F396" s="230"/>
      <c r="G396" s="230"/>
    </row>
    <row r="397" spans="1:7" x14ac:dyDescent="0.25">
      <c r="A397" s="241"/>
      <c r="B397" s="243"/>
      <c r="C397" s="275"/>
      <c r="D397" s="285"/>
      <c r="E397" s="243"/>
      <c r="F397" s="230"/>
      <c r="G397" s="230"/>
    </row>
    <row r="398" spans="1:7" x14ac:dyDescent="0.25">
      <c r="A398" s="241"/>
      <c r="B398" s="243"/>
      <c r="C398" s="275"/>
      <c r="D398" s="285"/>
      <c r="E398" s="243"/>
      <c r="F398" s="230"/>
      <c r="G398" s="230"/>
    </row>
    <row r="399" spans="1:7" x14ac:dyDescent="0.25">
      <c r="A399" s="241"/>
      <c r="B399" s="243"/>
      <c r="C399" s="275"/>
      <c r="D399" s="285"/>
      <c r="E399" s="243"/>
      <c r="F399" s="230"/>
      <c r="G399" s="230"/>
    </row>
    <row r="400" spans="1:7" x14ac:dyDescent="0.25">
      <c r="A400" s="241"/>
      <c r="B400" s="243"/>
      <c r="C400" s="275"/>
      <c r="D400" s="285"/>
      <c r="E400" s="241"/>
      <c r="F400" s="230"/>
      <c r="G400" s="230"/>
    </row>
    <row r="401" spans="1:7" x14ac:dyDescent="0.25">
      <c r="A401" s="241"/>
      <c r="B401" s="243"/>
      <c r="C401" s="275"/>
      <c r="D401" s="285"/>
      <c r="E401" s="286"/>
      <c r="F401" s="230"/>
      <c r="G401" s="230"/>
    </row>
    <row r="402" spans="1:7" x14ac:dyDescent="0.25">
      <c r="A402" s="241"/>
      <c r="B402" s="243"/>
      <c r="C402" s="275"/>
      <c r="D402" s="285"/>
      <c r="E402" s="286"/>
      <c r="F402" s="230"/>
      <c r="G402" s="230"/>
    </row>
    <row r="403" spans="1:7" x14ac:dyDescent="0.25">
      <c r="A403" s="241"/>
      <c r="B403" s="243"/>
      <c r="C403" s="275"/>
      <c r="D403" s="285"/>
      <c r="E403" s="286"/>
      <c r="F403" s="230"/>
      <c r="G403" s="230"/>
    </row>
    <row r="404" spans="1:7" x14ac:dyDescent="0.25">
      <c r="A404" s="241"/>
      <c r="B404" s="243"/>
      <c r="C404" s="275"/>
      <c r="D404" s="285"/>
      <c r="E404" s="286"/>
      <c r="F404" s="230"/>
      <c r="G404" s="230"/>
    </row>
    <row r="405" spans="1:7" x14ac:dyDescent="0.25">
      <c r="A405" s="241"/>
      <c r="B405" s="243"/>
      <c r="C405" s="275"/>
      <c r="D405" s="285"/>
      <c r="E405" s="286"/>
      <c r="F405" s="230"/>
      <c r="G405" s="230"/>
    </row>
    <row r="406" spans="1:7" x14ac:dyDescent="0.25">
      <c r="A406" s="241"/>
      <c r="B406" s="243"/>
      <c r="C406" s="275"/>
      <c r="D406" s="285"/>
      <c r="E406" s="286"/>
      <c r="F406" s="230"/>
      <c r="G406" s="230"/>
    </row>
    <row r="407" spans="1:7" x14ac:dyDescent="0.25">
      <c r="A407" s="241"/>
      <c r="B407" s="243"/>
      <c r="C407" s="275"/>
      <c r="D407" s="285"/>
      <c r="E407" s="286"/>
      <c r="F407" s="230"/>
      <c r="G407" s="230"/>
    </row>
    <row r="408" spans="1:7" x14ac:dyDescent="0.25">
      <c r="A408" s="241"/>
      <c r="B408" s="243"/>
      <c r="C408" s="275"/>
      <c r="D408" s="285"/>
      <c r="E408" s="286"/>
      <c r="F408" s="230"/>
      <c r="G408" s="230"/>
    </row>
    <row r="409" spans="1:7" x14ac:dyDescent="0.25">
      <c r="A409" s="241"/>
      <c r="B409" s="287"/>
      <c r="C409" s="288"/>
      <c r="D409" s="289"/>
      <c r="E409" s="286"/>
      <c r="F409" s="290"/>
      <c r="G409" s="290"/>
    </row>
    <row r="410" spans="1:7" x14ac:dyDescent="0.25">
      <c r="A410" s="265"/>
      <c r="B410" s="265"/>
      <c r="C410" s="265"/>
      <c r="D410" s="265"/>
      <c r="E410" s="265"/>
      <c r="F410" s="265"/>
      <c r="G410" s="265"/>
    </row>
    <row r="411" spans="1:7" x14ac:dyDescent="0.25">
      <c r="A411" s="241"/>
      <c r="B411" s="241"/>
      <c r="C411" s="229"/>
      <c r="D411" s="241"/>
      <c r="E411" s="241"/>
      <c r="F411" s="241"/>
      <c r="G411" s="241"/>
    </row>
    <row r="412" spans="1:7" x14ac:dyDescent="0.25">
      <c r="A412" s="241"/>
      <c r="B412" s="241"/>
      <c r="C412" s="241"/>
      <c r="D412" s="241"/>
      <c r="E412" s="241"/>
      <c r="F412" s="241"/>
      <c r="G412" s="241"/>
    </row>
    <row r="413" spans="1:7" x14ac:dyDescent="0.25">
      <c r="A413" s="241"/>
      <c r="B413" s="243"/>
      <c r="C413" s="241"/>
      <c r="D413" s="241"/>
      <c r="E413" s="241"/>
      <c r="F413" s="241"/>
      <c r="G413" s="241"/>
    </row>
    <row r="414" spans="1:7" x14ac:dyDescent="0.25">
      <c r="A414" s="241"/>
      <c r="B414" s="241"/>
      <c r="C414" s="275"/>
      <c r="D414" s="285"/>
      <c r="E414" s="241"/>
      <c r="F414" s="230"/>
      <c r="G414" s="230"/>
    </row>
    <row r="415" spans="1:7" x14ac:dyDescent="0.25">
      <c r="A415" s="241"/>
      <c r="B415" s="241"/>
      <c r="C415" s="275"/>
      <c r="D415" s="285"/>
      <c r="E415" s="241"/>
      <c r="F415" s="230"/>
      <c r="G415" s="230"/>
    </row>
    <row r="416" spans="1:7" x14ac:dyDescent="0.25">
      <c r="A416" s="241"/>
      <c r="B416" s="241"/>
      <c r="C416" s="275"/>
      <c r="D416" s="285"/>
      <c r="E416" s="241"/>
      <c r="F416" s="230"/>
      <c r="G416" s="230"/>
    </row>
    <row r="417" spans="1:7" x14ac:dyDescent="0.25">
      <c r="A417" s="241"/>
      <c r="B417" s="241"/>
      <c r="C417" s="275"/>
      <c r="D417" s="285"/>
      <c r="E417" s="241"/>
      <c r="F417" s="230"/>
      <c r="G417" s="230"/>
    </row>
    <row r="418" spans="1:7" x14ac:dyDescent="0.25">
      <c r="A418" s="241"/>
      <c r="B418" s="241"/>
      <c r="C418" s="275"/>
      <c r="D418" s="285"/>
      <c r="E418" s="241"/>
      <c r="F418" s="230"/>
      <c r="G418" s="230"/>
    </row>
    <row r="419" spans="1:7" x14ac:dyDescent="0.25">
      <c r="A419" s="241"/>
      <c r="B419" s="241"/>
      <c r="C419" s="275"/>
      <c r="D419" s="285"/>
      <c r="E419" s="241"/>
      <c r="F419" s="230"/>
      <c r="G419" s="230"/>
    </row>
    <row r="420" spans="1:7" x14ac:dyDescent="0.25">
      <c r="A420" s="241"/>
      <c r="B420" s="241"/>
      <c r="C420" s="275"/>
      <c r="D420" s="285"/>
      <c r="E420" s="241"/>
      <c r="F420" s="230"/>
      <c r="G420" s="230"/>
    </row>
    <row r="421" spans="1:7" x14ac:dyDescent="0.25">
      <c r="A421" s="241"/>
      <c r="B421" s="241"/>
      <c r="C421" s="275"/>
      <c r="D421" s="285"/>
      <c r="E421" s="241"/>
      <c r="F421" s="230"/>
      <c r="G421" s="230"/>
    </row>
    <row r="422" spans="1:7" x14ac:dyDescent="0.25">
      <c r="A422" s="241"/>
      <c r="B422" s="287"/>
      <c r="C422" s="275"/>
      <c r="D422" s="285"/>
      <c r="E422" s="241"/>
      <c r="F422" s="229"/>
      <c r="G422" s="229"/>
    </row>
    <row r="423" spans="1:7" x14ac:dyDescent="0.25">
      <c r="A423" s="241"/>
      <c r="B423" s="271"/>
      <c r="C423" s="275"/>
      <c r="D423" s="285"/>
      <c r="E423" s="241"/>
      <c r="F423" s="230"/>
      <c r="G423" s="230"/>
    </row>
    <row r="424" spans="1:7" x14ac:dyDescent="0.25">
      <c r="A424" s="241"/>
      <c r="B424" s="271"/>
      <c r="C424" s="275"/>
      <c r="D424" s="285"/>
      <c r="E424" s="241"/>
      <c r="F424" s="230"/>
      <c r="G424" s="230"/>
    </row>
    <row r="425" spans="1:7" x14ac:dyDescent="0.25">
      <c r="A425" s="241"/>
      <c r="B425" s="271"/>
      <c r="C425" s="275"/>
      <c r="D425" s="285"/>
      <c r="E425" s="241"/>
      <c r="F425" s="230"/>
      <c r="G425" s="230"/>
    </row>
    <row r="426" spans="1:7" x14ac:dyDescent="0.25">
      <c r="A426" s="241"/>
      <c r="B426" s="271"/>
      <c r="C426" s="275"/>
      <c r="D426" s="285"/>
      <c r="E426" s="241"/>
      <c r="F426" s="230"/>
      <c r="G426" s="230"/>
    </row>
    <row r="427" spans="1:7" x14ac:dyDescent="0.25">
      <c r="A427" s="241"/>
      <c r="B427" s="271"/>
      <c r="C427" s="275"/>
      <c r="D427" s="285"/>
      <c r="E427" s="241"/>
      <c r="F427" s="230"/>
      <c r="G427" s="230"/>
    </row>
    <row r="428" spans="1:7" x14ac:dyDescent="0.25">
      <c r="A428" s="241"/>
      <c r="B428" s="271"/>
      <c r="C428" s="275"/>
      <c r="D428" s="285"/>
      <c r="E428" s="241"/>
      <c r="F428" s="230"/>
      <c r="G428" s="230"/>
    </row>
    <row r="429" spans="1:7" x14ac:dyDescent="0.25">
      <c r="A429" s="241"/>
      <c r="B429" s="271"/>
      <c r="C429" s="241"/>
      <c r="D429" s="241"/>
      <c r="E429" s="241"/>
      <c r="F429" s="291"/>
      <c r="G429" s="291"/>
    </row>
    <row r="430" spans="1:7" x14ac:dyDescent="0.25">
      <c r="A430" s="241"/>
      <c r="B430" s="271"/>
      <c r="C430" s="241"/>
      <c r="D430" s="241"/>
      <c r="E430" s="241"/>
      <c r="F430" s="291"/>
      <c r="G430" s="291"/>
    </row>
    <row r="431" spans="1:7" x14ac:dyDescent="0.25">
      <c r="A431" s="241"/>
      <c r="B431" s="271"/>
      <c r="C431" s="241"/>
      <c r="D431" s="241"/>
      <c r="E431" s="241"/>
      <c r="F431" s="286"/>
      <c r="G431" s="286"/>
    </row>
    <row r="432" spans="1:7" x14ac:dyDescent="0.25">
      <c r="A432" s="265"/>
      <c r="B432" s="265"/>
      <c r="C432" s="265"/>
      <c r="D432" s="265"/>
      <c r="E432" s="265"/>
      <c r="F432" s="265"/>
      <c r="G432" s="265"/>
    </row>
    <row r="433" spans="1:7" x14ac:dyDescent="0.25">
      <c r="A433" s="241"/>
      <c r="B433" s="241"/>
      <c r="C433" s="229"/>
      <c r="D433" s="241"/>
      <c r="E433" s="241"/>
      <c r="F433" s="241"/>
      <c r="G433" s="241"/>
    </row>
    <row r="434" spans="1:7" x14ac:dyDescent="0.25">
      <c r="A434" s="241"/>
      <c r="B434" s="241"/>
      <c r="C434" s="241"/>
      <c r="D434" s="241"/>
      <c r="E434" s="241"/>
      <c r="F434" s="241"/>
      <c r="G434" s="241"/>
    </row>
    <row r="435" spans="1:7" x14ac:dyDescent="0.25">
      <c r="A435" s="241"/>
      <c r="B435" s="243"/>
      <c r="C435" s="241"/>
      <c r="D435" s="241"/>
      <c r="E435" s="241"/>
      <c r="F435" s="241"/>
      <c r="G435" s="241"/>
    </row>
    <row r="436" spans="1:7" x14ac:dyDescent="0.25">
      <c r="A436" s="241"/>
      <c r="B436" s="241"/>
      <c r="C436" s="275"/>
      <c r="D436" s="285"/>
      <c r="E436" s="241"/>
      <c r="F436" s="230"/>
      <c r="G436" s="230"/>
    </row>
    <row r="437" spans="1:7" x14ac:dyDescent="0.25">
      <c r="A437" s="241"/>
      <c r="B437" s="241"/>
      <c r="C437" s="275"/>
      <c r="D437" s="285"/>
      <c r="E437" s="241"/>
      <c r="F437" s="230"/>
      <c r="G437" s="230"/>
    </row>
    <row r="438" spans="1:7" x14ac:dyDescent="0.25">
      <c r="A438" s="241"/>
      <c r="B438" s="241"/>
      <c r="C438" s="275"/>
      <c r="D438" s="285"/>
      <c r="E438" s="241"/>
      <c r="F438" s="230"/>
      <c r="G438" s="230"/>
    </row>
    <row r="439" spans="1:7" x14ac:dyDescent="0.25">
      <c r="A439" s="241"/>
      <c r="B439" s="241"/>
      <c r="C439" s="275"/>
      <c r="D439" s="285"/>
      <c r="E439" s="241"/>
      <c r="F439" s="230"/>
      <c r="G439" s="230"/>
    </row>
    <row r="440" spans="1:7" x14ac:dyDescent="0.25">
      <c r="A440" s="241"/>
      <c r="B440" s="241"/>
      <c r="C440" s="275"/>
      <c r="D440" s="285"/>
      <c r="E440" s="241"/>
      <c r="F440" s="230"/>
      <c r="G440" s="230"/>
    </row>
    <row r="441" spans="1:7" x14ac:dyDescent="0.25">
      <c r="A441" s="241"/>
      <c r="B441" s="241"/>
      <c r="C441" s="275"/>
      <c r="D441" s="285"/>
      <c r="E441" s="241"/>
      <c r="F441" s="230"/>
      <c r="G441" s="230"/>
    </row>
    <row r="442" spans="1:7" x14ac:dyDescent="0.25">
      <c r="A442" s="241"/>
      <c r="B442" s="241"/>
      <c r="C442" s="275"/>
      <c r="D442" s="285"/>
      <c r="E442" s="241"/>
      <c r="F442" s="230"/>
      <c r="G442" s="230"/>
    </row>
    <row r="443" spans="1:7" x14ac:dyDescent="0.25">
      <c r="A443" s="241"/>
      <c r="B443" s="241"/>
      <c r="C443" s="275"/>
      <c r="D443" s="285"/>
      <c r="E443" s="241"/>
      <c r="F443" s="230"/>
      <c r="G443" s="230"/>
    </row>
    <row r="444" spans="1:7" x14ac:dyDescent="0.25">
      <c r="A444" s="241"/>
      <c r="B444" s="287"/>
      <c r="C444" s="275"/>
      <c r="D444" s="285"/>
      <c r="E444" s="241"/>
      <c r="F444" s="229"/>
      <c r="G444" s="229"/>
    </row>
    <row r="445" spans="1:7" x14ac:dyDescent="0.25">
      <c r="A445" s="241"/>
      <c r="B445" s="271"/>
      <c r="C445" s="275"/>
      <c r="D445" s="285"/>
      <c r="E445" s="241"/>
      <c r="F445" s="230"/>
      <c r="G445" s="230"/>
    </row>
    <row r="446" spans="1:7" x14ac:dyDescent="0.25">
      <c r="A446" s="241"/>
      <c r="B446" s="271"/>
      <c r="C446" s="275"/>
      <c r="D446" s="285"/>
      <c r="E446" s="241"/>
      <c r="F446" s="230"/>
      <c r="G446" s="230"/>
    </row>
    <row r="447" spans="1:7" x14ac:dyDescent="0.25">
      <c r="A447" s="241"/>
      <c r="B447" s="271"/>
      <c r="C447" s="275"/>
      <c r="D447" s="285"/>
      <c r="E447" s="241"/>
      <c r="F447" s="230"/>
      <c r="G447" s="230"/>
    </row>
    <row r="448" spans="1:7" x14ac:dyDescent="0.25">
      <c r="A448" s="241"/>
      <c r="B448" s="271"/>
      <c r="C448" s="275"/>
      <c r="D448" s="285"/>
      <c r="E448" s="241"/>
      <c r="F448" s="230"/>
      <c r="G448" s="230"/>
    </row>
    <row r="449" spans="1:7" x14ac:dyDescent="0.25">
      <c r="A449" s="241"/>
      <c r="B449" s="271"/>
      <c r="C449" s="275"/>
      <c r="D449" s="285"/>
      <c r="E449" s="241"/>
      <c r="F449" s="230"/>
      <c r="G449" s="230"/>
    </row>
    <row r="450" spans="1:7" x14ac:dyDescent="0.25">
      <c r="A450" s="241"/>
      <c r="B450" s="271"/>
      <c r="C450" s="275"/>
      <c r="D450" s="285"/>
      <c r="E450" s="241"/>
      <c r="F450" s="230"/>
      <c r="G450" s="230"/>
    </row>
    <row r="451" spans="1:7" x14ac:dyDescent="0.25">
      <c r="A451" s="241"/>
      <c r="B451" s="271"/>
      <c r="C451" s="241"/>
      <c r="D451" s="241"/>
      <c r="E451" s="241"/>
      <c r="F451" s="230"/>
      <c r="G451" s="230"/>
    </row>
    <row r="452" spans="1:7" x14ac:dyDescent="0.25">
      <c r="A452" s="241"/>
      <c r="B452" s="271"/>
      <c r="C452" s="241"/>
      <c r="D452" s="241"/>
      <c r="E452" s="241"/>
      <c r="F452" s="230"/>
      <c r="G452" s="230"/>
    </row>
    <row r="453" spans="1:7" x14ac:dyDescent="0.25">
      <c r="A453" s="241"/>
      <c r="B453" s="271"/>
      <c r="C453" s="241"/>
      <c r="D453" s="241"/>
      <c r="E453" s="241"/>
      <c r="F453" s="230"/>
      <c r="G453" s="229"/>
    </row>
    <row r="454" spans="1:7" x14ac:dyDescent="0.25">
      <c r="A454" s="265"/>
      <c r="B454" s="265"/>
      <c r="C454" s="265"/>
      <c r="D454" s="265"/>
      <c r="E454" s="265"/>
      <c r="F454" s="265"/>
      <c r="G454" s="265"/>
    </row>
    <row r="455" spans="1:7" x14ac:dyDescent="0.25">
      <c r="A455" s="241"/>
      <c r="B455" s="243"/>
      <c r="C455" s="229"/>
      <c r="D455" s="229"/>
      <c r="E455" s="241"/>
      <c r="F455" s="241"/>
      <c r="G455" s="241"/>
    </row>
    <row r="456" spans="1:7" x14ac:dyDescent="0.25">
      <c r="A456" s="241"/>
      <c r="B456" s="243"/>
      <c r="C456" s="229"/>
      <c r="D456" s="229"/>
      <c r="E456" s="241"/>
      <c r="F456" s="241"/>
      <c r="G456" s="241"/>
    </row>
    <row r="457" spans="1:7" x14ac:dyDescent="0.25">
      <c r="A457" s="241"/>
      <c r="B457" s="243"/>
      <c r="C457" s="229"/>
      <c r="D457" s="229"/>
      <c r="E457" s="241"/>
      <c r="F457" s="241"/>
      <c r="G457" s="241"/>
    </row>
    <row r="458" spans="1:7" x14ac:dyDescent="0.25">
      <c r="A458" s="241"/>
      <c r="B458" s="243"/>
      <c r="C458" s="229"/>
      <c r="D458" s="229"/>
      <c r="E458" s="241"/>
      <c r="F458" s="241"/>
      <c r="G458" s="241"/>
    </row>
    <row r="459" spans="1:7" x14ac:dyDescent="0.25">
      <c r="A459" s="241"/>
      <c r="B459" s="243"/>
      <c r="C459" s="229"/>
      <c r="D459" s="229"/>
      <c r="E459" s="241"/>
      <c r="F459" s="241"/>
      <c r="G459" s="241"/>
    </row>
    <row r="460" spans="1:7" x14ac:dyDescent="0.25">
      <c r="A460" s="241"/>
      <c r="B460" s="243"/>
      <c r="C460" s="229"/>
      <c r="D460" s="229"/>
      <c r="E460" s="241"/>
      <c r="F460" s="241"/>
      <c r="G460" s="241"/>
    </row>
    <row r="461" spans="1:7" x14ac:dyDescent="0.25">
      <c r="A461" s="241"/>
      <c r="B461" s="243"/>
      <c r="C461" s="229"/>
      <c r="D461" s="229"/>
      <c r="E461" s="241"/>
      <c r="F461" s="241"/>
      <c r="G461" s="241"/>
    </row>
    <row r="462" spans="1:7" x14ac:dyDescent="0.25">
      <c r="A462" s="241"/>
      <c r="B462" s="243"/>
      <c r="C462" s="229"/>
      <c r="D462" s="229"/>
      <c r="E462" s="241"/>
      <c r="F462" s="241"/>
      <c r="G462" s="241"/>
    </row>
    <row r="463" spans="1:7" x14ac:dyDescent="0.25">
      <c r="A463" s="241"/>
      <c r="B463" s="243"/>
      <c r="C463" s="229"/>
      <c r="D463" s="229"/>
      <c r="E463" s="241"/>
      <c r="F463" s="241"/>
      <c r="G463" s="241"/>
    </row>
    <row r="464" spans="1:7" x14ac:dyDescent="0.25">
      <c r="A464" s="241"/>
      <c r="B464" s="243"/>
      <c r="C464" s="229"/>
      <c r="D464" s="229"/>
      <c r="E464" s="241"/>
      <c r="F464" s="241"/>
      <c r="G464" s="241"/>
    </row>
    <row r="465" spans="1:7" x14ac:dyDescent="0.25">
      <c r="A465" s="241"/>
      <c r="B465" s="271"/>
      <c r="C465" s="229"/>
      <c r="D465" s="241"/>
      <c r="E465" s="241"/>
      <c r="F465" s="241"/>
      <c r="G465" s="241"/>
    </row>
    <row r="466" spans="1:7" x14ac:dyDescent="0.25">
      <c r="A466" s="241"/>
      <c r="B466" s="271"/>
      <c r="C466" s="229"/>
      <c r="D466" s="241"/>
      <c r="E466" s="241"/>
      <c r="F466" s="241"/>
      <c r="G466" s="241"/>
    </row>
    <row r="467" spans="1:7" x14ac:dyDescent="0.25">
      <c r="A467" s="241"/>
      <c r="B467" s="271"/>
      <c r="C467" s="229"/>
      <c r="D467" s="241"/>
      <c r="E467" s="241"/>
      <c r="F467" s="241"/>
      <c r="G467" s="241"/>
    </row>
    <row r="468" spans="1:7" x14ac:dyDescent="0.25">
      <c r="A468" s="241"/>
      <c r="B468" s="271"/>
      <c r="C468" s="229"/>
      <c r="D468" s="241"/>
      <c r="E468" s="241"/>
      <c r="F468" s="241"/>
      <c r="G468" s="241"/>
    </row>
    <row r="469" spans="1:7" x14ac:dyDescent="0.25">
      <c r="A469" s="241"/>
      <c r="B469" s="271"/>
      <c r="C469" s="229"/>
      <c r="D469" s="241"/>
      <c r="E469" s="241"/>
      <c r="F469" s="241"/>
      <c r="G469" s="241"/>
    </row>
    <row r="470" spans="1:7" x14ac:dyDescent="0.25">
      <c r="A470" s="241"/>
      <c r="B470" s="271"/>
      <c r="C470" s="229"/>
      <c r="D470" s="241"/>
      <c r="E470" s="241"/>
      <c r="F470" s="241"/>
      <c r="G470" s="241"/>
    </row>
    <row r="471" spans="1:7" x14ac:dyDescent="0.25">
      <c r="A471" s="241"/>
      <c r="B471" s="271"/>
      <c r="C471" s="229"/>
      <c r="D471" s="241"/>
      <c r="E471" s="241"/>
      <c r="F471" s="241"/>
      <c r="G471" s="241"/>
    </row>
    <row r="472" spans="1:7" x14ac:dyDescent="0.25">
      <c r="A472" s="241"/>
      <c r="B472" s="271"/>
      <c r="C472" s="229"/>
      <c r="D472" s="241"/>
      <c r="E472" s="241"/>
      <c r="F472" s="241"/>
      <c r="G472" s="241"/>
    </row>
    <row r="473" spans="1:7" x14ac:dyDescent="0.25">
      <c r="A473" s="241"/>
      <c r="B473" s="271"/>
      <c r="C473" s="229"/>
      <c r="D473" s="241"/>
      <c r="E473" s="241"/>
      <c r="F473" s="241"/>
      <c r="G473" s="241"/>
    </row>
    <row r="474" spans="1:7" x14ac:dyDescent="0.25">
      <c r="A474" s="241"/>
      <c r="B474" s="271"/>
      <c r="C474" s="229"/>
      <c r="D474" s="241"/>
      <c r="E474" s="241"/>
      <c r="F474" s="241"/>
      <c r="G474" s="241"/>
    </row>
    <row r="475" spans="1:7" x14ac:dyDescent="0.25">
      <c r="A475" s="241"/>
      <c r="B475" s="271"/>
      <c r="C475" s="229"/>
      <c r="D475" s="241"/>
      <c r="E475" s="241"/>
      <c r="F475" s="241"/>
      <c r="G475" s="241"/>
    </row>
    <row r="476" spans="1:7" x14ac:dyDescent="0.25">
      <c r="A476" s="241"/>
      <c r="B476" s="271"/>
      <c r="C476" s="229"/>
      <c r="D476" s="241"/>
      <c r="E476" s="241"/>
      <c r="F476" s="241"/>
      <c r="G476" s="240"/>
    </row>
    <row r="477" spans="1:7" x14ac:dyDescent="0.25">
      <c r="A477" s="241"/>
      <c r="B477" s="271"/>
      <c r="C477" s="229"/>
      <c r="D477" s="241"/>
      <c r="E477" s="241"/>
      <c r="F477" s="241"/>
      <c r="G477" s="240"/>
    </row>
    <row r="478" spans="1:7" x14ac:dyDescent="0.25">
      <c r="A478" s="241"/>
      <c r="B478" s="271"/>
      <c r="C478" s="229"/>
      <c r="D478" s="241"/>
      <c r="E478" s="241"/>
      <c r="F478" s="241"/>
      <c r="G478" s="240"/>
    </row>
    <row r="479" spans="1:7" x14ac:dyDescent="0.25">
      <c r="A479" s="241"/>
      <c r="B479" s="271"/>
      <c r="C479" s="229"/>
      <c r="D479" s="293"/>
      <c r="E479" s="293"/>
      <c r="F479" s="293"/>
      <c r="G479" s="293"/>
    </row>
    <row r="480" spans="1:7" x14ac:dyDescent="0.25">
      <c r="A480" s="241"/>
      <c r="B480" s="271"/>
      <c r="C480" s="229"/>
      <c r="D480" s="293"/>
      <c r="E480" s="293"/>
      <c r="F480" s="293"/>
      <c r="G480" s="293"/>
    </row>
    <row r="481" spans="1:7" x14ac:dyDescent="0.25">
      <c r="A481" s="241"/>
      <c r="B481" s="271"/>
      <c r="C481" s="229"/>
      <c r="D481" s="293"/>
      <c r="E481" s="293"/>
      <c r="F481" s="293"/>
      <c r="G481" s="293"/>
    </row>
    <row r="482" spans="1:7" x14ac:dyDescent="0.25">
      <c r="A482" s="265"/>
      <c r="B482" s="265"/>
      <c r="C482" s="265"/>
      <c r="D482" s="265"/>
      <c r="E482" s="265"/>
      <c r="F482" s="265"/>
      <c r="G482" s="265"/>
    </row>
    <row r="483" spans="1:7" x14ac:dyDescent="0.25">
      <c r="A483" s="241"/>
      <c r="B483" s="243"/>
      <c r="C483" s="241"/>
      <c r="D483" s="241"/>
      <c r="E483" s="244"/>
      <c r="F483" s="230"/>
      <c r="G483" s="230"/>
    </row>
    <row r="484" spans="1:7" x14ac:dyDescent="0.25">
      <c r="A484" s="241"/>
      <c r="B484" s="243"/>
      <c r="C484" s="241"/>
      <c r="D484" s="241"/>
      <c r="E484" s="244"/>
      <c r="F484" s="230"/>
      <c r="G484" s="230"/>
    </row>
    <row r="485" spans="1:7" x14ac:dyDescent="0.25">
      <c r="A485" s="241"/>
      <c r="B485" s="243"/>
      <c r="C485" s="241"/>
      <c r="D485" s="241"/>
      <c r="E485" s="244"/>
      <c r="F485" s="230"/>
      <c r="G485" s="230"/>
    </row>
    <row r="486" spans="1:7" x14ac:dyDescent="0.25">
      <c r="A486" s="241"/>
      <c r="B486" s="243"/>
      <c r="C486" s="241"/>
      <c r="D486" s="241"/>
      <c r="E486" s="244"/>
      <c r="F486" s="230"/>
      <c r="G486" s="230"/>
    </row>
    <row r="487" spans="1:7" x14ac:dyDescent="0.25">
      <c r="A487" s="241"/>
      <c r="B487" s="243"/>
      <c r="C487" s="241"/>
      <c r="D487" s="241"/>
      <c r="E487" s="244"/>
      <c r="F487" s="230"/>
      <c r="G487" s="230"/>
    </row>
    <row r="488" spans="1:7" x14ac:dyDescent="0.25">
      <c r="A488" s="241"/>
      <c r="B488" s="243"/>
      <c r="C488" s="241"/>
      <c r="D488" s="241"/>
      <c r="E488" s="244"/>
      <c r="F488" s="230"/>
      <c r="G488" s="230"/>
    </row>
    <row r="489" spans="1:7" x14ac:dyDescent="0.25">
      <c r="A489" s="241"/>
      <c r="B489" s="243"/>
      <c r="C489" s="241"/>
      <c r="D489" s="241"/>
      <c r="E489" s="244"/>
      <c r="F489" s="230"/>
      <c r="G489" s="230"/>
    </row>
    <row r="490" spans="1:7" x14ac:dyDescent="0.25">
      <c r="A490" s="241"/>
      <c r="B490" s="243"/>
      <c r="C490" s="241"/>
      <c r="D490" s="241"/>
      <c r="E490" s="244"/>
      <c r="F490" s="230"/>
      <c r="G490" s="230"/>
    </row>
    <row r="491" spans="1:7" x14ac:dyDescent="0.25">
      <c r="A491" s="241"/>
      <c r="B491" s="243"/>
      <c r="C491" s="241"/>
      <c r="D491" s="241"/>
      <c r="E491" s="244"/>
      <c r="F491" s="230"/>
      <c r="G491" s="230"/>
    </row>
    <row r="492" spans="1:7" x14ac:dyDescent="0.25">
      <c r="A492" s="241"/>
      <c r="B492" s="243"/>
      <c r="C492" s="241"/>
      <c r="D492" s="241"/>
      <c r="E492" s="244"/>
      <c r="F492" s="230"/>
      <c r="G492" s="230"/>
    </row>
    <row r="493" spans="1:7" x14ac:dyDescent="0.25">
      <c r="A493" s="241"/>
      <c r="B493" s="243"/>
      <c r="C493" s="241"/>
      <c r="D493" s="241"/>
      <c r="E493" s="244"/>
      <c r="F493" s="230"/>
      <c r="G493" s="230"/>
    </row>
    <row r="494" spans="1:7" x14ac:dyDescent="0.25">
      <c r="A494" s="241"/>
      <c r="B494" s="243"/>
      <c r="C494" s="241"/>
      <c r="D494" s="241"/>
      <c r="E494" s="244"/>
      <c r="F494" s="230"/>
      <c r="G494" s="230"/>
    </row>
    <row r="495" spans="1:7" x14ac:dyDescent="0.25">
      <c r="A495" s="241"/>
      <c r="B495" s="243"/>
      <c r="C495" s="241"/>
      <c r="D495" s="241"/>
      <c r="E495" s="244"/>
      <c r="F495" s="230"/>
      <c r="G495" s="230"/>
    </row>
    <row r="496" spans="1:7" x14ac:dyDescent="0.25">
      <c r="A496" s="241"/>
      <c r="B496" s="243"/>
      <c r="C496" s="241"/>
      <c r="D496" s="241"/>
      <c r="E496" s="244"/>
      <c r="F496" s="230"/>
      <c r="G496" s="230"/>
    </row>
    <row r="497" spans="1:7" x14ac:dyDescent="0.25">
      <c r="A497" s="241"/>
      <c r="B497" s="243"/>
      <c r="C497" s="241"/>
      <c r="D497" s="241"/>
      <c r="E497" s="244"/>
      <c r="F497" s="230"/>
      <c r="G497" s="230"/>
    </row>
    <row r="498" spans="1:7" x14ac:dyDescent="0.25">
      <c r="A498" s="241"/>
      <c r="B498" s="243"/>
      <c r="C498" s="241"/>
      <c r="D498" s="241"/>
      <c r="E498" s="244"/>
      <c r="F498" s="230"/>
      <c r="G498" s="230"/>
    </row>
    <row r="499" spans="1:7" x14ac:dyDescent="0.25">
      <c r="A499" s="241"/>
      <c r="B499" s="243"/>
      <c r="C499" s="241"/>
      <c r="D499" s="241"/>
      <c r="E499" s="244"/>
      <c r="F499" s="230"/>
      <c r="G499" s="230"/>
    </row>
    <row r="500" spans="1:7" x14ac:dyDescent="0.25">
      <c r="A500" s="241"/>
      <c r="B500" s="243"/>
      <c r="C500" s="241"/>
      <c r="D500" s="241"/>
      <c r="E500" s="244"/>
      <c r="F500" s="230"/>
      <c r="G500" s="230"/>
    </row>
    <row r="501" spans="1:7" x14ac:dyDescent="0.25">
      <c r="A501" s="241"/>
      <c r="B501" s="243"/>
      <c r="C501" s="241"/>
      <c r="D501" s="241"/>
      <c r="E501" s="244"/>
      <c r="F501" s="244"/>
      <c r="G501" s="244"/>
    </row>
    <row r="502" spans="1:7" x14ac:dyDescent="0.25">
      <c r="A502" s="241"/>
      <c r="B502" s="243"/>
      <c r="C502" s="241"/>
      <c r="D502" s="241"/>
      <c r="E502" s="244"/>
      <c r="F502" s="244"/>
      <c r="G502" s="244"/>
    </row>
    <row r="503" spans="1:7" x14ac:dyDescent="0.25">
      <c r="A503" s="241"/>
      <c r="B503" s="243"/>
      <c r="C503" s="241"/>
      <c r="D503" s="241"/>
      <c r="E503" s="244"/>
      <c r="F503" s="244"/>
      <c r="G503" s="244"/>
    </row>
    <row r="504" spans="1:7" x14ac:dyDescent="0.25">
      <c r="A504" s="241"/>
      <c r="B504" s="243"/>
      <c r="C504" s="241"/>
      <c r="D504" s="241"/>
      <c r="E504" s="244"/>
      <c r="F504" s="244"/>
      <c r="G504" s="244"/>
    </row>
    <row r="505" spans="1:7" x14ac:dyDescent="0.25">
      <c r="A505" s="265"/>
      <c r="B505" s="265"/>
      <c r="C505" s="265"/>
      <c r="D505" s="265"/>
      <c r="E505" s="265"/>
      <c r="F505" s="265"/>
      <c r="G505" s="265"/>
    </row>
    <row r="506" spans="1:7" x14ac:dyDescent="0.25">
      <c r="A506" s="241"/>
      <c r="B506" s="243"/>
      <c r="C506" s="241"/>
      <c r="D506" s="241"/>
      <c r="E506" s="244"/>
      <c r="F506" s="230"/>
      <c r="G506" s="230"/>
    </row>
    <row r="507" spans="1:7" x14ac:dyDescent="0.25">
      <c r="A507" s="241"/>
      <c r="B507" s="243"/>
      <c r="C507" s="241"/>
      <c r="D507" s="241"/>
      <c r="E507" s="244"/>
      <c r="F507" s="230"/>
      <c r="G507" s="230"/>
    </row>
    <row r="508" spans="1:7" x14ac:dyDescent="0.25">
      <c r="A508" s="241"/>
      <c r="B508" s="243"/>
      <c r="C508" s="241"/>
      <c r="D508" s="241"/>
      <c r="E508" s="244"/>
      <c r="F508" s="230"/>
      <c r="G508" s="230"/>
    </row>
    <row r="509" spans="1:7" x14ac:dyDescent="0.25">
      <c r="A509" s="241"/>
      <c r="B509" s="243"/>
      <c r="C509" s="241"/>
      <c r="D509" s="241"/>
      <c r="E509" s="244"/>
      <c r="F509" s="230"/>
      <c r="G509" s="230"/>
    </row>
    <row r="510" spans="1:7" x14ac:dyDescent="0.25">
      <c r="A510" s="241"/>
      <c r="B510" s="243"/>
      <c r="C510" s="241"/>
      <c r="D510" s="241"/>
      <c r="E510" s="244"/>
      <c r="F510" s="230"/>
      <c r="G510" s="230"/>
    </row>
    <row r="511" spans="1:7" x14ac:dyDescent="0.25">
      <c r="A511" s="241"/>
      <c r="B511" s="243"/>
      <c r="C511" s="241"/>
      <c r="D511" s="241"/>
      <c r="E511" s="244"/>
      <c r="F511" s="230"/>
      <c r="G511" s="230"/>
    </row>
    <row r="512" spans="1:7" x14ac:dyDescent="0.25">
      <c r="A512" s="241"/>
      <c r="B512" s="243"/>
      <c r="C512" s="241"/>
      <c r="D512" s="241"/>
      <c r="E512" s="244"/>
      <c r="F512" s="230"/>
      <c r="G512" s="230"/>
    </row>
    <row r="513" spans="1:7" x14ac:dyDescent="0.25">
      <c r="A513" s="241"/>
      <c r="B513" s="243"/>
      <c r="C513" s="241"/>
      <c r="D513" s="241"/>
      <c r="E513" s="244"/>
      <c r="F513" s="230"/>
      <c r="G513" s="230"/>
    </row>
    <row r="514" spans="1:7" x14ac:dyDescent="0.25">
      <c r="A514" s="241"/>
      <c r="B514" s="243"/>
      <c r="C514" s="241"/>
      <c r="D514" s="241"/>
      <c r="E514" s="244"/>
      <c r="F514" s="230"/>
      <c r="G514" s="230"/>
    </row>
    <row r="515" spans="1:7" x14ac:dyDescent="0.25">
      <c r="A515" s="241"/>
      <c r="B515" s="243"/>
      <c r="C515" s="241"/>
      <c r="D515" s="241"/>
      <c r="E515" s="244"/>
      <c r="F515" s="244"/>
      <c r="G515" s="244"/>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NDB Q4 2021</dc:title>
  <dc:subject>Harmonised transparency template NDB Q4 2021</dc:subject>
  <dc:creator>Nordea</dc:creator>
  <cp:lastModifiedBy>Jan Kåre Raae</cp:lastModifiedBy>
  <cp:lastPrinted>2016-05-20T08:25:54Z</cp:lastPrinted>
  <dcterms:created xsi:type="dcterms:W3CDTF">2016-04-21T08:07:20Z</dcterms:created>
  <dcterms:modified xsi:type="dcterms:W3CDTF">2022-02-10T09:23:52Z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2022-01-24T11:24:23Z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f9132ff5-4007-4eee-9f74-8e06956bc6b8</vt:lpwstr>
  </property>
  <property fmtid="{D5CDD505-2E9C-101B-9397-08002B2CF9AE}" pid="8" name="MSIP_Label_400b7bbd-7ade-49ce-aa5e-23220b76cd08_ContentBits">
    <vt:lpwstr>2</vt:lpwstr>
  </property>
</Properties>
</file>